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48" yWindow="0" windowWidth="15576" windowHeight="7452" tabRatio="602" firstSheet="7" activeTab="16"/>
  </bookViews>
  <sheets>
    <sheet name="Спис.Ж." sheetId="14" r:id="rId1"/>
    <sheet name="Спис.М." sheetId="15" r:id="rId2"/>
    <sheet name="Ком.Д." sheetId="22" r:id="rId3"/>
    <sheet name="Ком Ю." sheetId="23" r:id="rId4"/>
    <sheet name="Подгр.Д." sheetId="24" r:id="rId5"/>
    <sheet name="Дев.Ф1." sheetId="28" r:id="rId6"/>
    <sheet name="Дев.Ф2." sheetId="29" r:id="rId7"/>
    <sheet name="Дев.Ф3." sheetId="30" r:id="rId8"/>
    <sheet name="Подгр.Ю." sheetId="31" r:id="rId9"/>
    <sheet name="МужФ1" sheetId="34" r:id="rId10"/>
    <sheet name="МужФ2" sheetId="35" r:id="rId11"/>
    <sheet name="МужФ3" sheetId="36" r:id="rId12"/>
    <sheet name="Пара СМ." sheetId="37" r:id="rId13"/>
    <sheet name="Пара Ж." sheetId="38" r:id="rId14"/>
    <sheet name="Пара М." sheetId="39" r:id="rId15"/>
    <sheet name="Сводн,М." sheetId="42" r:id="rId16"/>
    <sheet name="Сводн.Ж." sheetId="43" r:id="rId17"/>
    <sheet name="Вып.Л." sheetId="50" r:id="rId18"/>
    <sheet name="Вып.К." sheetId="51" r:id="rId19"/>
  </sheets>
  <externalReferences>
    <externalReference r:id="rId20"/>
    <externalReference r:id="rId21"/>
    <externalReference r:id="rId22"/>
  </externalReferences>
  <definedNames>
    <definedName name="_xlnm._FilterDatabase" localSheetId="16" hidden="1">Сводн.Ж.!$A$1:$U$47</definedName>
  </definedNames>
  <calcPr calcId="124519"/>
</workbook>
</file>

<file path=xl/calcChain.xml><?xml version="1.0" encoding="utf-8"?>
<calcChain xmlns="http://schemas.openxmlformats.org/spreadsheetml/2006/main">
  <c r="B63" i="30"/>
  <c r="D62" s="1"/>
  <c r="F76" s="1"/>
  <c r="H77" s="1"/>
  <c r="B65"/>
  <c r="D66" s="1"/>
  <c r="F64" s="1"/>
  <c r="H74" s="1"/>
  <c r="B67"/>
  <c r="D83" s="1"/>
  <c r="F89" s="1"/>
  <c r="H90" s="1"/>
  <c r="B71"/>
  <c r="D70" s="1"/>
  <c r="F78" s="1"/>
  <c r="H79" s="1"/>
  <c r="B73"/>
  <c r="D74" s="1"/>
  <c r="F72" s="1"/>
  <c r="H68" s="1"/>
  <c r="B38"/>
  <c r="D37" s="1"/>
  <c r="F46" s="1"/>
  <c r="H45" s="1"/>
  <c r="D18"/>
  <c r="F24" s="1"/>
  <c r="H25" s="1"/>
  <c r="D10"/>
  <c r="F14" s="1"/>
  <c r="H13" s="1"/>
  <c r="D8"/>
  <c r="D6"/>
  <c r="F12" s="1"/>
  <c r="H15" s="1"/>
  <c r="L55" i="51"/>
  <c r="L54"/>
  <c r="L53"/>
  <c r="L52"/>
  <c r="F52"/>
  <c r="F53" s="1"/>
  <c r="F54" s="1"/>
  <c r="F55" s="1"/>
  <c r="L49"/>
  <c r="F45"/>
  <c r="F46" s="1"/>
  <c r="F47" s="1"/>
  <c r="F44"/>
  <c r="L41"/>
  <c r="L39"/>
  <c r="L38"/>
  <c r="L37"/>
  <c r="L36"/>
  <c r="F36"/>
  <c r="F37" s="1"/>
  <c r="F38" s="1"/>
  <c r="F39" s="1"/>
  <c r="L33"/>
  <c r="L29"/>
  <c r="L27"/>
  <c r="L26"/>
  <c r="F26"/>
  <c r="F27" s="1"/>
  <c r="F28" s="1"/>
  <c r="F29" s="1"/>
  <c r="L23"/>
  <c r="L21"/>
  <c r="L20"/>
  <c r="L19"/>
  <c r="L18"/>
  <c r="F18"/>
  <c r="F19" s="1"/>
  <c r="F20" s="1"/>
  <c r="F21" s="1"/>
  <c r="L15"/>
  <c r="F12"/>
  <c r="F13" s="1"/>
  <c r="F11"/>
  <c r="L7"/>
  <c r="Q18" i="50"/>
  <c r="O18"/>
  <c r="M18"/>
  <c r="Q17"/>
  <c r="O17"/>
  <c r="M17"/>
  <c r="Q16"/>
  <c r="O16"/>
  <c r="M16"/>
  <c r="Q12"/>
  <c r="O12"/>
  <c r="M12"/>
  <c r="Q11"/>
  <c r="O11"/>
  <c r="M11"/>
  <c r="Q10"/>
  <c r="O10"/>
  <c r="M10"/>
  <c r="B345" i="31"/>
  <c r="D344" s="1"/>
  <c r="F346" s="1"/>
  <c r="B341"/>
  <c r="D340" s="1"/>
  <c r="F338" s="1"/>
  <c r="B337"/>
  <c r="D336" s="1"/>
  <c r="B335"/>
  <c r="F334"/>
  <c r="H336" s="1"/>
  <c r="F331"/>
  <c r="H327" s="1"/>
  <c r="J321" s="1"/>
  <c r="F323"/>
  <c r="F342" s="1"/>
  <c r="H344" s="1"/>
  <c r="J340" s="1"/>
  <c r="F319"/>
  <c r="H315"/>
  <c r="J331" s="1"/>
  <c r="D313"/>
  <c r="B349" s="1"/>
  <c r="D348" s="1"/>
  <c r="F311"/>
  <c r="B307"/>
  <c r="D306" s="1"/>
  <c r="F304"/>
  <c r="B303"/>
  <c r="D302"/>
  <c r="F300"/>
  <c r="H302" s="1"/>
  <c r="J298" s="1"/>
  <c r="B299"/>
  <c r="D298"/>
  <c r="F296"/>
  <c r="B295"/>
  <c r="D294"/>
  <c r="B293"/>
  <c r="F289"/>
  <c r="H285"/>
  <c r="J289" s="1"/>
  <c r="F281"/>
  <c r="F277"/>
  <c r="F292" s="1"/>
  <c r="H294" s="1"/>
  <c r="H273"/>
  <c r="J279" s="1"/>
  <c r="D271"/>
  <c r="F269"/>
  <c r="B261"/>
  <c r="D260" s="1"/>
  <c r="B259"/>
  <c r="B257"/>
  <c r="D256" s="1"/>
  <c r="F258" s="1"/>
  <c r="B253"/>
  <c r="D252" s="1"/>
  <c r="F250" s="1"/>
  <c r="B249"/>
  <c r="D248" s="1"/>
  <c r="B247"/>
  <c r="F246"/>
  <c r="H248" s="1"/>
  <c r="J252" s="1"/>
  <c r="F243"/>
  <c r="D241"/>
  <c r="H239"/>
  <c r="J233" s="1"/>
  <c r="F235"/>
  <c r="F254" s="1"/>
  <c r="H256" s="1"/>
  <c r="F231"/>
  <c r="H227"/>
  <c r="J243" s="1"/>
  <c r="D225"/>
  <c r="F223"/>
  <c r="B217"/>
  <c r="B215"/>
  <c r="D214" s="1"/>
  <c r="F216" s="1"/>
  <c r="B211"/>
  <c r="D210" s="1"/>
  <c r="B205"/>
  <c r="J201"/>
  <c r="F201"/>
  <c r="D199"/>
  <c r="B207" s="1"/>
  <c r="D206" s="1"/>
  <c r="F208" s="1"/>
  <c r="H197"/>
  <c r="F193"/>
  <c r="F212" s="1"/>
  <c r="H214" s="1"/>
  <c r="F189"/>
  <c r="F204" s="1"/>
  <c r="H206" s="1"/>
  <c r="J210" s="1"/>
  <c r="D183"/>
  <c r="B219" s="1"/>
  <c r="D218" s="1"/>
  <c r="F181"/>
  <c r="H185" s="1"/>
  <c r="J191" s="1"/>
  <c r="F179"/>
  <c r="F267" s="1"/>
  <c r="B169"/>
  <c r="D168"/>
  <c r="F170" s="1"/>
  <c r="B165"/>
  <c r="D164"/>
  <c r="F162" s="1"/>
  <c r="B161"/>
  <c r="D160"/>
  <c r="F158"/>
  <c r="H160" s="1"/>
  <c r="J164" s="1"/>
  <c r="F155"/>
  <c r="F166" s="1"/>
  <c r="H168" s="1"/>
  <c r="F147"/>
  <c r="H151" s="1"/>
  <c r="J145" s="1"/>
  <c r="F143"/>
  <c r="H139" s="1"/>
  <c r="J155" s="1"/>
  <c r="D137"/>
  <c r="B173" s="1"/>
  <c r="D172" s="1"/>
  <c r="F135"/>
  <c r="B131"/>
  <c r="D130" s="1"/>
  <c r="B127"/>
  <c r="D126" s="1"/>
  <c r="F128" s="1"/>
  <c r="H126"/>
  <c r="F124"/>
  <c r="B123"/>
  <c r="D122" s="1"/>
  <c r="B119"/>
  <c r="D118" s="1"/>
  <c r="F120" s="1"/>
  <c r="B117"/>
  <c r="B159" s="1"/>
  <c r="J113"/>
  <c r="F113"/>
  <c r="H109"/>
  <c r="F105"/>
  <c r="F101"/>
  <c r="H97"/>
  <c r="J103" s="1"/>
  <c r="D95"/>
  <c r="F93"/>
  <c r="F116" s="1"/>
  <c r="H118" s="1"/>
  <c r="J122" s="1"/>
  <c r="F91"/>
  <c r="B85"/>
  <c r="D84" s="1"/>
  <c r="F82" s="1"/>
  <c r="B81"/>
  <c r="D80"/>
  <c r="F78"/>
  <c r="H80" s="1"/>
  <c r="J76" s="1"/>
  <c r="B77"/>
  <c r="D76"/>
  <c r="F74"/>
  <c r="B73"/>
  <c r="D72"/>
  <c r="B71"/>
  <c r="F67"/>
  <c r="H63"/>
  <c r="J67" s="1"/>
  <c r="F59"/>
  <c r="F55"/>
  <c r="F70" s="1"/>
  <c r="H72" s="1"/>
  <c r="H51"/>
  <c r="J57" s="1"/>
  <c r="D49"/>
  <c r="F47"/>
  <c r="B41"/>
  <c r="B39"/>
  <c r="D38" s="1"/>
  <c r="F40" s="1"/>
  <c r="H38"/>
  <c r="J34" s="1"/>
  <c r="F36"/>
  <c r="B35"/>
  <c r="D34" s="1"/>
  <c r="F32" s="1"/>
  <c r="H30" s="1"/>
  <c r="B29"/>
  <c r="F25"/>
  <c r="D23"/>
  <c r="B31" s="1"/>
  <c r="D30" s="1"/>
  <c r="F17"/>
  <c r="H21" s="1"/>
  <c r="J15" s="1"/>
  <c r="F13"/>
  <c r="F28" s="1"/>
  <c r="D7"/>
  <c r="B43" s="1"/>
  <c r="D42" s="1"/>
  <c r="F5"/>
  <c r="H9" s="1"/>
  <c r="J25" s="1"/>
  <c r="D87" i="30"/>
  <c r="F86" s="1"/>
  <c r="H84" s="1"/>
  <c r="D85"/>
  <c r="F91" s="1"/>
  <c r="H92" s="1"/>
  <c r="D81"/>
  <c r="F82" s="1"/>
  <c r="H87" s="1"/>
  <c r="D55"/>
  <c r="F54"/>
  <c r="H55" s="1"/>
  <c r="D53"/>
  <c r="F59" s="1"/>
  <c r="H60" s="1"/>
  <c r="D51"/>
  <c r="F50"/>
  <c r="H52" s="1"/>
  <c r="D49"/>
  <c r="F57" s="1"/>
  <c r="H58" s="1"/>
  <c r="D41"/>
  <c r="F39"/>
  <c r="H35" s="1"/>
  <c r="D33"/>
  <c r="F44" s="1"/>
  <c r="H47" s="1"/>
  <c r="D29"/>
  <c r="F31" s="1"/>
  <c r="H41" s="1"/>
  <c r="F26"/>
  <c r="H27" s="1"/>
  <c r="F21"/>
  <c r="H22" s="1"/>
  <c r="F17"/>
  <c r="H19" s="1"/>
  <c r="H10"/>
  <c r="F9"/>
  <c r="H7" s="1"/>
  <c r="F5"/>
  <c r="D41" i="29"/>
  <c r="F40" s="1"/>
  <c r="D36"/>
  <c r="F35"/>
  <c r="H33" s="1"/>
  <c r="D32"/>
  <c r="F31" s="1"/>
  <c r="J31"/>
  <c r="L41" s="1"/>
  <c r="N40" s="1"/>
  <c r="D28"/>
  <c r="F27"/>
  <c r="H25" s="1"/>
  <c r="D24"/>
  <c r="J23"/>
  <c r="L27" s="1"/>
  <c r="N23" s="1"/>
  <c r="N31" s="1"/>
  <c r="F23"/>
  <c r="D20"/>
  <c r="F19" s="1"/>
  <c r="H17" s="1"/>
  <c r="D16"/>
  <c r="J15"/>
  <c r="F15"/>
  <c r="D12"/>
  <c r="L11"/>
  <c r="D39" s="1"/>
  <c r="F42" s="1"/>
  <c r="F11"/>
  <c r="H9" s="1"/>
  <c r="J7" s="1"/>
  <c r="L39" s="1"/>
  <c r="N42" s="1"/>
  <c r="D8"/>
  <c r="N7"/>
  <c r="N15" s="1"/>
  <c r="F7"/>
  <c r="D66" i="28"/>
  <c r="F64" s="1"/>
  <c r="H60" s="1"/>
  <c r="J52" s="1"/>
  <c r="L36" s="1"/>
  <c r="D62"/>
  <c r="D58"/>
  <c r="F56"/>
  <c r="D54"/>
  <c r="D50"/>
  <c r="F48"/>
  <c r="D46"/>
  <c r="D42"/>
  <c r="F40"/>
  <c r="H44" s="1"/>
  <c r="D38"/>
  <c r="D34"/>
  <c r="F32"/>
  <c r="H28" s="1"/>
  <c r="J20" s="1"/>
  <c r="L56" s="1"/>
  <c r="D30"/>
  <c r="D26"/>
  <c r="F24"/>
  <c r="D22"/>
  <c r="D18"/>
  <c r="D14"/>
  <c r="F16" s="1"/>
  <c r="H12" s="1"/>
  <c r="D10"/>
  <c r="D6"/>
  <c r="F8" s="1"/>
  <c r="L63" i="39"/>
  <c r="L61"/>
  <c r="L54"/>
  <c r="L34"/>
  <c r="L64" i="38"/>
  <c r="L62"/>
  <c r="L54"/>
  <c r="L34"/>
  <c r="L63" i="37"/>
  <c r="L61"/>
  <c r="L54"/>
  <c r="L34"/>
  <c r="N16" i="35"/>
  <c r="L56" i="34"/>
  <c r="L36"/>
  <c r="J62" i="39" l="1"/>
  <c r="J60"/>
  <c r="J50"/>
  <c r="J18"/>
  <c r="F54"/>
  <c r="F46"/>
  <c r="F30"/>
  <c r="F14"/>
  <c r="D60"/>
  <c r="D40"/>
  <c r="D12"/>
  <c r="D8"/>
  <c r="J63" i="38"/>
  <c r="J61"/>
  <c r="J50"/>
  <c r="H58"/>
  <c r="F62"/>
  <c r="D64"/>
  <c r="D60"/>
  <c r="D56"/>
  <c r="F54"/>
  <c r="D52"/>
  <c r="H42"/>
  <c r="F46"/>
  <c r="D48"/>
  <c r="D44"/>
  <c r="D40"/>
  <c r="F38"/>
  <c r="D36"/>
  <c r="D28"/>
  <c r="H26"/>
  <c r="F30"/>
  <c r="D32"/>
  <c r="F22"/>
  <c r="D24"/>
  <c r="D20"/>
  <c r="F14"/>
  <c r="D16"/>
  <c r="D12"/>
  <c r="J18"/>
  <c r="H10"/>
  <c r="F6"/>
  <c r="D8"/>
  <c r="D4"/>
  <c r="D12" i="37"/>
  <c r="D8"/>
  <c r="J24" i="35"/>
  <c r="F24" i="36"/>
  <c r="H25" s="1"/>
  <c r="F17"/>
  <c r="L42" i="35"/>
  <c r="N8"/>
  <c r="H26"/>
  <c r="F16"/>
  <c r="D62" i="34"/>
  <c r="D7" i="35" s="1"/>
  <c r="F8" s="1"/>
  <c r="H10" s="1"/>
  <c r="H60" i="34"/>
  <c r="F64"/>
  <c r="D66"/>
  <c r="D58"/>
  <c r="F56"/>
  <c r="D54"/>
  <c r="F12" i="35" s="1"/>
  <c r="F48" i="34"/>
  <c r="H30" i="35" s="1"/>
  <c r="D10" i="36" s="1"/>
  <c r="F9" s="1"/>
  <c r="H10" s="1"/>
  <c r="D50" i="34"/>
  <c r="D46"/>
  <c r="D51" i="36" s="1"/>
  <c r="F57" s="1"/>
  <c r="H58" s="1"/>
  <c r="D42" i="34"/>
  <c r="D19" i="35" s="1"/>
  <c r="F20" s="1"/>
  <c r="H18" s="1"/>
  <c r="J52" i="34"/>
  <c r="H44"/>
  <c r="F40"/>
  <c r="D38"/>
  <c r="F32"/>
  <c r="D34"/>
  <c r="D30"/>
  <c r="D23" i="35" s="1"/>
  <c r="B36" i="36" s="1"/>
  <c r="D37" s="1"/>
  <c r="F46" s="1"/>
  <c r="H45" s="1"/>
  <c r="D26" i="34"/>
  <c r="D27" i="35" s="1"/>
  <c r="F28" s="1"/>
  <c r="H28" i="34"/>
  <c r="F24"/>
  <c r="D4" i="36" s="1"/>
  <c r="F5" s="1"/>
  <c r="H7" s="1"/>
  <c r="D22" i="34"/>
  <c r="F16"/>
  <c r="H14" i="35" s="1"/>
  <c r="J16" s="1"/>
  <c r="L12" s="1"/>
  <c r="D40" s="1"/>
  <c r="F41" s="1"/>
  <c r="D18" i="34"/>
  <c r="D14"/>
  <c r="D31" i="35" s="1"/>
  <c r="B40" i="36" s="1"/>
  <c r="D55" s="1"/>
  <c r="F59" s="1"/>
  <c r="H60" s="1"/>
  <c r="D10" i="34"/>
  <c r="J20"/>
  <c r="H12"/>
  <c r="F8"/>
  <c r="D6"/>
  <c r="I344" i="24"/>
  <c r="F345"/>
  <c r="D344"/>
  <c r="B337"/>
  <c r="D336" s="1"/>
  <c r="B341"/>
  <c r="D340" s="1"/>
  <c r="F338" s="1"/>
  <c r="B345"/>
  <c r="B347"/>
  <c r="D346" s="1"/>
  <c r="F323"/>
  <c r="F342" s="1"/>
  <c r="F319"/>
  <c r="F334" s="1"/>
  <c r="I336" s="1"/>
  <c r="K340" s="1"/>
  <c r="F331"/>
  <c r="I327" s="1"/>
  <c r="K321" s="1"/>
  <c r="F311"/>
  <c r="I315" s="1"/>
  <c r="K331" s="1"/>
  <c r="F300"/>
  <c r="I302" s="1"/>
  <c r="B295"/>
  <c r="D294" s="1"/>
  <c r="B299"/>
  <c r="D298" s="1"/>
  <c r="F296" s="1"/>
  <c r="B303"/>
  <c r="D302" s="1"/>
  <c r="B307"/>
  <c r="D306" s="1"/>
  <c r="F304" s="1"/>
  <c r="F281"/>
  <c r="F277"/>
  <c r="F292" s="1"/>
  <c r="I294" s="1"/>
  <c r="K298" s="1"/>
  <c r="F289"/>
  <c r="I285" s="1"/>
  <c r="K279" s="1"/>
  <c r="I273"/>
  <c r="K289" s="1"/>
  <c r="F269"/>
  <c r="B261"/>
  <c r="D260" s="1"/>
  <c r="B257"/>
  <c r="D256" s="1"/>
  <c r="F258" s="1"/>
  <c r="B253"/>
  <c r="D252" s="1"/>
  <c r="F250" s="1"/>
  <c r="B249"/>
  <c r="D248" s="1"/>
  <c r="F231"/>
  <c r="F246" s="1"/>
  <c r="I248" s="1"/>
  <c r="K252" s="1"/>
  <c r="F235"/>
  <c r="F254" s="1"/>
  <c r="I256" s="1"/>
  <c r="F243"/>
  <c r="I239" s="1"/>
  <c r="K243" s="1"/>
  <c r="F223"/>
  <c r="I227" s="1"/>
  <c r="K233" s="1"/>
  <c r="F201"/>
  <c r="F212" s="1"/>
  <c r="I214" s="1"/>
  <c r="F193"/>
  <c r="I197" s="1"/>
  <c r="K201" s="1"/>
  <c r="F189"/>
  <c r="F204" s="1"/>
  <c r="I206" s="1"/>
  <c r="K210" s="1"/>
  <c r="F181"/>
  <c r="I185" s="1"/>
  <c r="K191" s="1"/>
  <c r="B205"/>
  <c r="B215"/>
  <c r="D214" s="1"/>
  <c r="B211"/>
  <c r="D210" s="1"/>
  <c r="B207"/>
  <c r="D206" s="1"/>
  <c r="F208" s="1"/>
  <c r="D183"/>
  <c r="B219" s="1"/>
  <c r="D218" s="1"/>
  <c r="F216" s="1"/>
  <c r="B173"/>
  <c r="D172" s="1"/>
  <c r="B169"/>
  <c r="D168" s="1"/>
  <c r="F170" s="1"/>
  <c r="B165"/>
  <c r="D164" s="1"/>
  <c r="F162" s="1"/>
  <c r="I160" s="1"/>
  <c r="B161"/>
  <c r="D160" s="1"/>
  <c r="F155"/>
  <c r="F166" s="1"/>
  <c r="I168" s="1"/>
  <c r="K164" s="1"/>
  <c r="F147"/>
  <c r="I151" s="1"/>
  <c r="K155" s="1"/>
  <c r="F143"/>
  <c r="F158" s="1"/>
  <c r="F135"/>
  <c r="I139" s="1"/>
  <c r="K145" s="1"/>
  <c r="B131"/>
  <c r="D130" s="1"/>
  <c r="B127"/>
  <c r="D126" s="1"/>
  <c r="F128" s="1"/>
  <c r="B123"/>
  <c r="D122" s="1"/>
  <c r="F120" s="1"/>
  <c r="I118" s="1"/>
  <c r="B119"/>
  <c r="D118" s="1"/>
  <c r="F101"/>
  <c r="F116" s="1"/>
  <c r="F105"/>
  <c r="F124" s="1"/>
  <c r="I126" s="1"/>
  <c r="K122" s="1"/>
  <c r="F113"/>
  <c r="I109" s="1"/>
  <c r="K103" s="1"/>
  <c r="F93"/>
  <c r="I97" s="1"/>
  <c r="K113" s="1"/>
  <c r="B81"/>
  <c r="D80" s="1"/>
  <c r="B77"/>
  <c r="D76" s="1"/>
  <c r="F74" s="1"/>
  <c r="I72" s="1"/>
  <c r="B73"/>
  <c r="D72" s="1"/>
  <c r="B71"/>
  <c r="F67"/>
  <c r="I63" s="1"/>
  <c r="K57" s="1"/>
  <c r="F59"/>
  <c r="F78" s="1"/>
  <c r="I80" s="1"/>
  <c r="K76" s="1"/>
  <c r="F55"/>
  <c r="F70" s="1"/>
  <c r="F47"/>
  <c r="I51" s="1"/>
  <c r="K67" s="1"/>
  <c r="D49"/>
  <c r="B85" s="1"/>
  <c r="D84" s="1"/>
  <c r="F82" s="1"/>
  <c r="F25"/>
  <c r="I21" s="1"/>
  <c r="K15" s="1"/>
  <c r="F17"/>
  <c r="F36" s="1"/>
  <c r="I38" s="1"/>
  <c r="K34" s="1"/>
  <c r="F13"/>
  <c r="F28" s="1"/>
  <c r="F5"/>
  <c r="I9" s="1"/>
  <c r="K25" s="1"/>
  <c r="B43"/>
  <c r="D42" s="1"/>
  <c r="B39"/>
  <c r="D38" s="1"/>
  <c r="F40" s="1"/>
  <c r="B35"/>
  <c r="D34" s="1"/>
  <c r="B31"/>
  <c r="D30" s="1"/>
  <c r="F32" s="1"/>
  <c r="I30" s="1"/>
  <c r="F91"/>
  <c r="F179" s="1"/>
  <c r="E288" i="43"/>
  <c r="E354"/>
  <c r="C352"/>
  <c r="C351"/>
  <c r="E352"/>
  <c r="E351"/>
  <c r="E343"/>
  <c r="E341"/>
  <c r="E340"/>
  <c r="C341"/>
  <c r="C340"/>
  <c r="E332"/>
  <c r="E330"/>
  <c r="E329"/>
  <c r="C330"/>
  <c r="C329"/>
  <c r="E321"/>
  <c r="E319"/>
  <c r="E318"/>
  <c r="C319"/>
  <c r="C318"/>
  <c r="E310"/>
  <c r="C308"/>
  <c r="C307"/>
  <c r="E308"/>
  <c r="E307"/>
  <c r="E299"/>
  <c r="C297"/>
  <c r="C296"/>
  <c r="E297"/>
  <c r="E296"/>
  <c r="E286"/>
  <c r="E285"/>
  <c r="C286"/>
  <c r="C285"/>
  <c r="E277"/>
  <c r="C275"/>
  <c r="C274"/>
  <c r="E275"/>
  <c r="E274"/>
  <c r="E266"/>
  <c r="C264"/>
  <c r="C263"/>
  <c r="E264"/>
  <c r="E263"/>
  <c r="C253"/>
  <c r="C252"/>
  <c r="E253"/>
  <c r="E252"/>
  <c r="E244"/>
  <c r="C242"/>
  <c r="C241"/>
  <c r="E242"/>
  <c r="E241"/>
  <c r="E233"/>
  <c r="E231"/>
  <c r="E230"/>
  <c r="C231"/>
  <c r="C230"/>
  <c r="E222"/>
  <c r="E220"/>
  <c r="E219"/>
  <c r="C220"/>
  <c r="C219"/>
  <c r="E211"/>
  <c r="E209"/>
  <c r="E208"/>
  <c r="C209"/>
  <c r="C208"/>
  <c r="E200"/>
  <c r="E198"/>
  <c r="E197"/>
  <c r="C198"/>
  <c r="C197"/>
  <c r="E187"/>
  <c r="E186"/>
  <c r="C187"/>
  <c r="C186"/>
  <c r="E365" i="42"/>
  <c r="E363"/>
  <c r="E362"/>
  <c r="C363"/>
  <c r="C362"/>
  <c r="E354"/>
  <c r="C352"/>
  <c r="C351"/>
  <c r="E352"/>
  <c r="E351"/>
  <c r="E343"/>
  <c r="C341"/>
  <c r="C340"/>
  <c r="E340"/>
  <c r="E332"/>
  <c r="C330"/>
  <c r="C329"/>
  <c r="E330"/>
  <c r="E329"/>
  <c r="E321"/>
  <c r="E319"/>
  <c r="E318"/>
  <c r="C319"/>
  <c r="C318"/>
  <c r="E310"/>
  <c r="C308"/>
  <c r="C307"/>
  <c r="E308"/>
  <c r="E307"/>
  <c r="E299"/>
  <c r="C297"/>
  <c r="C296"/>
  <c r="E297"/>
  <c r="E296"/>
  <c r="E288"/>
  <c r="E286"/>
  <c r="E285"/>
  <c r="C286"/>
  <c r="C285"/>
  <c r="E277"/>
  <c r="C275"/>
  <c r="C274"/>
  <c r="E275"/>
  <c r="E274"/>
  <c r="E266"/>
  <c r="E264"/>
  <c r="E263"/>
  <c r="C264"/>
  <c r="C263"/>
  <c r="E255"/>
  <c r="C253"/>
  <c r="C252"/>
  <c r="E253"/>
  <c r="E252"/>
  <c r="E244"/>
  <c r="E242"/>
  <c r="E241"/>
  <c r="C241"/>
  <c r="E233"/>
  <c r="C231"/>
  <c r="C230"/>
  <c r="E231"/>
  <c r="E230"/>
  <c r="E222"/>
  <c r="E220"/>
  <c r="E219"/>
  <c r="C220"/>
  <c r="C219"/>
  <c r="E211"/>
  <c r="E209"/>
  <c r="E208"/>
  <c r="C209"/>
  <c r="C208"/>
  <c r="E200"/>
  <c r="C198"/>
  <c r="C197"/>
  <c r="E198"/>
  <c r="E197"/>
  <c r="H48" i="23"/>
  <c r="H41"/>
  <c r="H39"/>
  <c r="F38"/>
  <c r="H83"/>
  <c r="H81"/>
  <c r="F82"/>
  <c r="F80"/>
  <c r="H78"/>
  <c r="H75"/>
  <c r="F77"/>
  <c r="F73"/>
  <c r="H71"/>
  <c r="H69"/>
  <c r="F70"/>
  <c r="F68"/>
  <c r="H66"/>
  <c r="H60"/>
  <c r="F64"/>
  <c r="F56"/>
  <c r="H53"/>
  <c r="H51"/>
  <c r="F52"/>
  <c r="F50"/>
  <c r="H45"/>
  <c r="F47"/>
  <c r="F43"/>
  <c r="F40"/>
  <c r="H36"/>
  <c r="H30"/>
  <c r="H22"/>
  <c r="H14"/>
  <c r="H83" i="22"/>
  <c r="H81"/>
  <c r="F82"/>
  <c r="F80"/>
  <c r="H78"/>
  <c r="H75"/>
  <c r="F77"/>
  <c r="F73"/>
  <c r="D78"/>
  <c r="D76"/>
  <c r="D74"/>
  <c r="D72"/>
  <c r="H71"/>
  <c r="H69"/>
  <c r="F70"/>
  <c r="F68"/>
  <c r="H66"/>
  <c r="H60"/>
  <c r="F64"/>
  <c r="F56"/>
  <c r="D66"/>
  <c r="D62"/>
  <c r="D58"/>
  <c r="D54"/>
  <c r="H53"/>
  <c r="H51"/>
  <c r="F52"/>
  <c r="F50"/>
  <c r="H48"/>
  <c r="H45"/>
  <c r="F47"/>
  <c r="F43"/>
  <c r="D48"/>
  <c r="D46"/>
  <c r="D44"/>
  <c r="D42"/>
  <c r="B67"/>
  <c r="B65"/>
  <c r="B63"/>
  <c r="B61"/>
  <c r="B59"/>
  <c r="B57"/>
  <c r="B55"/>
  <c r="B53"/>
  <c r="H41"/>
  <c r="H39"/>
  <c r="F40"/>
  <c r="F38"/>
  <c r="H36"/>
  <c r="H30"/>
  <c r="H22" s="1"/>
  <c r="H14"/>
  <c r="F34"/>
  <c r="F26"/>
  <c r="F18"/>
  <c r="F10"/>
  <c r="D36"/>
  <c r="D32"/>
  <c r="D28"/>
  <c r="D24"/>
  <c r="D20"/>
  <c r="D16"/>
  <c r="D12"/>
  <c r="D8"/>
  <c r="C55" i="42"/>
  <c r="C54"/>
  <c r="E55"/>
  <c r="E54"/>
  <c r="D48" i="23"/>
  <c r="D46"/>
  <c r="D44"/>
  <c r="D42"/>
  <c r="D78"/>
  <c r="D76"/>
  <c r="D74"/>
  <c r="D72"/>
  <c r="D66"/>
  <c r="D62"/>
  <c r="D58"/>
  <c r="D54"/>
  <c r="B67"/>
  <c r="B65"/>
  <c r="B63"/>
  <c r="B61"/>
  <c r="B59"/>
  <c r="B57"/>
  <c r="B55"/>
  <c r="B53"/>
  <c r="F34"/>
  <c r="D36"/>
  <c r="D32"/>
  <c r="D28"/>
  <c r="F26"/>
  <c r="D24"/>
  <c r="F18"/>
  <c r="D20"/>
  <c r="D16"/>
  <c r="D12"/>
  <c r="F10"/>
  <c r="D8"/>
  <c r="B9"/>
  <c r="D83"/>
  <c r="D81"/>
  <c r="E189" i="42"/>
  <c r="C187"/>
  <c r="C186"/>
  <c r="E187"/>
  <c r="E186"/>
  <c r="E178"/>
  <c r="C176"/>
  <c r="C175"/>
  <c r="E176"/>
  <c r="E175"/>
  <c r="E167"/>
  <c r="E165"/>
  <c r="E164"/>
  <c r="C165"/>
  <c r="C164"/>
  <c r="E156"/>
  <c r="C154"/>
  <c r="C153"/>
  <c r="E154"/>
  <c r="E153"/>
  <c r="E145"/>
  <c r="E143"/>
  <c r="E142"/>
  <c r="C143"/>
  <c r="C142"/>
  <c r="E134"/>
  <c r="E132"/>
  <c r="E131"/>
  <c r="C132"/>
  <c r="C131"/>
  <c r="E123"/>
  <c r="E121"/>
  <c r="E120"/>
  <c r="C121"/>
  <c r="C120"/>
  <c r="E112"/>
  <c r="C110"/>
  <c r="C109"/>
  <c r="E110"/>
  <c r="E109"/>
  <c r="E101"/>
  <c r="C99"/>
  <c r="C98"/>
  <c r="E99"/>
  <c r="E98"/>
  <c r="E90"/>
  <c r="C88"/>
  <c r="C87"/>
  <c r="E88"/>
  <c r="E87"/>
  <c r="E79"/>
  <c r="C66"/>
  <c r="C65"/>
  <c r="E66"/>
  <c r="E65"/>
  <c r="E77"/>
  <c r="E76"/>
  <c r="C77"/>
  <c r="C76"/>
  <c r="E68"/>
  <c r="E47"/>
  <c r="E45"/>
  <c r="E44"/>
  <c r="C45"/>
  <c r="C44"/>
  <c r="E34"/>
  <c r="E33"/>
  <c r="E341" s="1"/>
  <c r="C34"/>
  <c r="C33"/>
  <c r="E36"/>
  <c r="C23"/>
  <c r="C22"/>
  <c r="E23"/>
  <c r="E22"/>
  <c r="E25"/>
  <c r="C12"/>
  <c r="C11"/>
  <c r="E12"/>
  <c r="E11"/>
  <c r="E178" i="43"/>
  <c r="E176"/>
  <c r="E175"/>
  <c r="C176"/>
  <c r="C175"/>
  <c r="E167"/>
  <c r="E165"/>
  <c r="E164"/>
  <c r="C165"/>
  <c r="C164"/>
  <c r="E156"/>
  <c r="C154"/>
  <c r="C153"/>
  <c r="E154"/>
  <c r="E153"/>
  <c r="C143"/>
  <c r="C142"/>
  <c r="E143"/>
  <c r="E142"/>
  <c r="E145"/>
  <c r="E134"/>
  <c r="E132"/>
  <c r="E131"/>
  <c r="C132"/>
  <c r="C131"/>
  <c r="E122"/>
  <c r="E121"/>
  <c r="E124"/>
  <c r="C122"/>
  <c r="C121"/>
  <c r="E56"/>
  <c r="E55"/>
  <c r="C56"/>
  <c r="C55"/>
  <c r="E113"/>
  <c r="E111"/>
  <c r="E110"/>
  <c r="C111"/>
  <c r="C110"/>
  <c r="E102"/>
  <c r="E100"/>
  <c r="E99"/>
  <c r="C100"/>
  <c r="C99"/>
  <c r="E91"/>
  <c r="E89"/>
  <c r="C89"/>
  <c r="C88"/>
  <c r="E88"/>
  <c r="E80"/>
  <c r="E78"/>
  <c r="E77"/>
  <c r="C77"/>
  <c r="C78"/>
  <c r="E69"/>
  <c r="E67"/>
  <c r="E66"/>
  <c r="C67"/>
  <c r="C66"/>
  <c r="E58"/>
  <c r="E47"/>
  <c r="E45"/>
  <c r="E44"/>
  <c r="C45"/>
  <c r="C44"/>
  <c r="E36"/>
  <c r="E34"/>
  <c r="E33"/>
  <c r="C34"/>
  <c r="C33"/>
  <c r="E25"/>
  <c r="E23"/>
  <c r="E22"/>
  <c r="C23"/>
  <c r="C22"/>
  <c r="E14"/>
  <c r="E11"/>
  <c r="E12"/>
  <c r="C12"/>
  <c r="C11"/>
  <c r="C159" i="14"/>
  <c r="C160" s="1"/>
  <c r="I155"/>
  <c r="T352" i="43"/>
  <c r="S352"/>
  <c r="R352"/>
  <c r="Q352"/>
  <c r="P352"/>
  <c r="D352"/>
  <c r="T351"/>
  <c r="S351"/>
  <c r="R351"/>
  <c r="Q351"/>
  <c r="P351"/>
  <c r="D351"/>
  <c r="T350"/>
  <c r="S350"/>
  <c r="R350"/>
  <c r="Q350"/>
  <c r="P350"/>
  <c r="T349"/>
  <c r="S349"/>
  <c r="R349"/>
  <c r="Q349"/>
  <c r="P349"/>
  <c r="T348"/>
  <c r="S348"/>
  <c r="R348"/>
  <c r="Q348"/>
  <c r="P348"/>
  <c r="T341"/>
  <c r="S341"/>
  <c r="R341"/>
  <c r="Q341"/>
  <c r="P341"/>
  <c r="D341"/>
  <c r="T340"/>
  <c r="S340"/>
  <c r="R340"/>
  <c r="Q340"/>
  <c r="P340"/>
  <c r="D340"/>
  <c r="T339"/>
  <c r="S339"/>
  <c r="R339"/>
  <c r="Q339"/>
  <c r="P339"/>
  <c r="T338"/>
  <c r="S338"/>
  <c r="R338"/>
  <c r="Q338"/>
  <c r="P338"/>
  <c r="T337"/>
  <c r="S337"/>
  <c r="R337"/>
  <c r="Q337"/>
  <c r="P337"/>
  <c r="T330"/>
  <c r="S330"/>
  <c r="R330"/>
  <c r="Q330"/>
  <c r="P330"/>
  <c r="D330"/>
  <c r="T329"/>
  <c r="S329"/>
  <c r="R329"/>
  <c r="Q329"/>
  <c r="P329"/>
  <c r="D329"/>
  <c r="T328"/>
  <c r="S328"/>
  <c r="R328"/>
  <c r="Q328"/>
  <c r="P328"/>
  <c r="T327"/>
  <c r="S327"/>
  <c r="R327"/>
  <c r="Q327"/>
  <c r="P327"/>
  <c r="T326"/>
  <c r="S326"/>
  <c r="R326"/>
  <c r="Q326"/>
  <c r="P326"/>
  <c r="T319"/>
  <c r="S319"/>
  <c r="R319"/>
  <c r="Q319"/>
  <c r="P319"/>
  <c r="D319"/>
  <c r="T318"/>
  <c r="S318"/>
  <c r="R318"/>
  <c r="Q318"/>
  <c r="P318"/>
  <c r="D318"/>
  <c r="T317"/>
  <c r="S317"/>
  <c r="R317"/>
  <c r="Q317"/>
  <c r="P317"/>
  <c r="T316"/>
  <c r="S316"/>
  <c r="R316"/>
  <c r="Q316"/>
  <c r="P316"/>
  <c r="T315"/>
  <c r="S315"/>
  <c r="R315"/>
  <c r="Q315"/>
  <c r="P315"/>
  <c r="T308"/>
  <c r="S308"/>
  <c r="R308"/>
  <c r="Q308"/>
  <c r="P308"/>
  <c r="D308"/>
  <c r="T307"/>
  <c r="S307"/>
  <c r="R307"/>
  <c r="Q307"/>
  <c r="P307"/>
  <c r="D307"/>
  <c r="T306"/>
  <c r="S306"/>
  <c r="R306"/>
  <c r="Q306"/>
  <c r="P306"/>
  <c r="T305"/>
  <c r="S305"/>
  <c r="R305"/>
  <c r="Q305"/>
  <c r="P305"/>
  <c r="T304"/>
  <c r="S304"/>
  <c r="R304"/>
  <c r="Q304"/>
  <c r="P304"/>
  <c r="T297"/>
  <c r="S297"/>
  <c r="R297"/>
  <c r="Q297"/>
  <c r="P297"/>
  <c r="D297"/>
  <c r="T296"/>
  <c r="S296"/>
  <c r="R296"/>
  <c r="Q296"/>
  <c r="P296"/>
  <c r="D296"/>
  <c r="T295"/>
  <c r="S295"/>
  <c r="R295"/>
  <c r="Q295"/>
  <c r="P295"/>
  <c r="T294"/>
  <c r="S294"/>
  <c r="R294"/>
  <c r="Q294"/>
  <c r="P294"/>
  <c r="T293"/>
  <c r="S293"/>
  <c r="R293"/>
  <c r="Q293"/>
  <c r="P293"/>
  <c r="T286"/>
  <c r="S286"/>
  <c r="R286"/>
  <c r="Q286"/>
  <c r="P286"/>
  <c r="D286"/>
  <c r="T285"/>
  <c r="S285"/>
  <c r="R285"/>
  <c r="Q285"/>
  <c r="P285"/>
  <c r="D285"/>
  <c r="T284"/>
  <c r="S284"/>
  <c r="R284"/>
  <c r="Q284"/>
  <c r="P284"/>
  <c r="T283"/>
  <c r="S283"/>
  <c r="R283"/>
  <c r="Q283"/>
  <c r="P283"/>
  <c r="T282"/>
  <c r="S282"/>
  <c r="R282"/>
  <c r="Q282"/>
  <c r="P282"/>
  <c r="T275"/>
  <c r="S275"/>
  <c r="R275"/>
  <c r="Q275"/>
  <c r="P275"/>
  <c r="D275"/>
  <c r="T274"/>
  <c r="S274"/>
  <c r="R274"/>
  <c r="Q274"/>
  <c r="P274"/>
  <c r="D274"/>
  <c r="T273"/>
  <c r="S273"/>
  <c r="R273"/>
  <c r="Q273"/>
  <c r="P273"/>
  <c r="T272"/>
  <c r="S272"/>
  <c r="R272"/>
  <c r="Q272"/>
  <c r="P272"/>
  <c r="T271"/>
  <c r="S271"/>
  <c r="R271"/>
  <c r="Q271"/>
  <c r="P271"/>
  <c r="T264"/>
  <c r="S264"/>
  <c r="R264"/>
  <c r="Q264"/>
  <c r="P264"/>
  <c r="D264"/>
  <c r="T263"/>
  <c r="S263"/>
  <c r="R263"/>
  <c r="Q263"/>
  <c r="P263"/>
  <c r="D263"/>
  <c r="T262"/>
  <c r="S262"/>
  <c r="R262"/>
  <c r="Q262"/>
  <c r="P262"/>
  <c r="T261"/>
  <c r="S261"/>
  <c r="R261"/>
  <c r="Q261"/>
  <c r="P261"/>
  <c r="T260"/>
  <c r="S260"/>
  <c r="R260"/>
  <c r="Q260"/>
  <c r="P260"/>
  <c r="T253"/>
  <c r="S253"/>
  <c r="R253"/>
  <c r="Q253"/>
  <c r="P253"/>
  <c r="D253"/>
  <c r="T252"/>
  <c r="S252"/>
  <c r="R252"/>
  <c r="Q252"/>
  <c r="P252"/>
  <c r="D252"/>
  <c r="T251"/>
  <c r="S251"/>
  <c r="R251"/>
  <c r="Q251"/>
  <c r="P251"/>
  <c r="T250"/>
  <c r="S250"/>
  <c r="R250"/>
  <c r="Q250"/>
  <c r="P250"/>
  <c r="T249"/>
  <c r="S249"/>
  <c r="R249"/>
  <c r="Q249"/>
  <c r="P249"/>
  <c r="T242"/>
  <c r="S242"/>
  <c r="R242"/>
  <c r="Q242"/>
  <c r="P242"/>
  <c r="D242"/>
  <c r="T241"/>
  <c r="S241"/>
  <c r="R241"/>
  <c r="Q241"/>
  <c r="P241"/>
  <c r="D241"/>
  <c r="T240"/>
  <c r="S240"/>
  <c r="R240"/>
  <c r="Q240"/>
  <c r="P240"/>
  <c r="T239"/>
  <c r="S239"/>
  <c r="R239"/>
  <c r="Q239"/>
  <c r="P239"/>
  <c r="T238"/>
  <c r="S238"/>
  <c r="R238"/>
  <c r="Q238"/>
  <c r="P238"/>
  <c r="T231"/>
  <c r="S231"/>
  <c r="R231"/>
  <c r="Q231"/>
  <c r="P231"/>
  <c r="D231"/>
  <c r="T230"/>
  <c r="S230"/>
  <c r="R230"/>
  <c r="Q230"/>
  <c r="P230"/>
  <c r="D230"/>
  <c r="T229"/>
  <c r="S229"/>
  <c r="R229"/>
  <c r="Q229"/>
  <c r="P229"/>
  <c r="T228"/>
  <c r="S228"/>
  <c r="R228"/>
  <c r="Q228"/>
  <c r="P228"/>
  <c r="T227"/>
  <c r="S227"/>
  <c r="R227"/>
  <c r="Q227"/>
  <c r="P227"/>
  <c r="T220"/>
  <c r="S220"/>
  <c r="R220"/>
  <c r="Q220"/>
  <c r="P220"/>
  <c r="D220"/>
  <c r="T219"/>
  <c r="S219"/>
  <c r="R219"/>
  <c r="Q219"/>
  <c r="P219"/>
  <c r="D219"/>
  <c r="T218"/>
  <c r="S218"/>
  <c r="R218"/>
  <c r="Q218"/>
  <c r="P218"/>
  <c r="T217"/>
  <c r="S217"/>
  <c r="R217"/>
  <c r="Q217"/>
  <c r="P217"/>
  <c r="T216"/>
  <c r="S216"/>
  <c r="R216"/>
  <c r="Q216"/>
  <c r="P216"/>
  <c r="T209"/>
  <c r="S209"/>
  <c r="R209"/>
  <c r="Q209"/>
  <c r="P209"/>
  <c r="D209"/>
  <c r="T208"/>
  <c r="S208"/>
  <c r="R208"/>
  <c r="Q208"/>
  <c r="P208"/>
  <c r="D208"/>
  <c r="T207"/>
  <c r="S207"/>
  <c r="R207"/>
  <c r="Q207"/>
  <c r="P207"/>
  <c r="T206"/>
  <c r="S206"/>
  <c r="R206"/>
  <c r="Q206"/>
  <c r="P206"/>
  <c r="T205"/>
  <c r="S205"/>
  <c r="R205"/>
  <c r="Q205"/>
  <c r="P205"/>
  <c r="T198"/>
  <c r="S198"/>
  <c r="R198"/>
  <c r="Q198"/>
  <c r="P198"/>
  <c r="D198"/>
  <c r="T197"/>
  <c r="S197"/>
  <c r="R197"/>
  <c r="Q197"/>
  <c r="P197"/>
  <c r="D197"/>
  <c r="T196"/>
  <c r="S196"/>
  <c r="R196"/>
  <c r="Q196"/>
  <c r="P196"/>
  <c r="T195"/>
  <c r="S195"/>
  <c r="R195"/>
  <c r="Q195"/>
  <c r="P195"/>
  <c r="T194"/>
  <c r="S194"/>
  <c r="R194"/>
  <c r="Q194"/>
  <c r="P194"/>
  <c r="T187"/>
  <c r="S187"/>
  <c r="R187"/>
  <c r="Q187"/>
  <c r="P187"/>
  <c r="D187"/>
  <c r="T186"/>
  <c r="S186"/>
  <c r="R186"/>
  <c r="Q186"/>
  <c r="P186"/>
  <c r="D186"/>
  <c r="T185"/>
  <c r="S185"/>
  <c r="R185"/>
  <c r="Q185"/>
  <c r="P185"/>
  <c r="T184"/>
  <c r="S184"/>
  <c r="R184"/>
  <c r="Q184"/>
  <c r="P184"/>
  <c r="T183"/>
  <c r="S183"/>
  <c r="R183"/>
  <c r="Q183"/>
  <c r="P183"/>
  <c r="T176"/>
  <c r="S176"/>
  <c r="R176"/>
  <c r="Q176"/>
  <c r="P176"/>
  <c r="D176"/>
  <c r="T175"/>
  <c r="S175"/>
  <c r="R175"/>
  <c r="Q175"/>
  <c r="P175"/>
  <c r="D175"/>
  <c r="T174"/>
  <c r="S174"/>
  <c r="R174"/>
  <c r="Q174"/>
  <c r="P174"/>
  <c r="T173"/>
  <c r="S173"/>
  <c r="R173"/>
  <c r="Q173"/>
  <c r="P173"/>
  <c r="T172"/>
  <c r="S172"/>
  <c r="R172"/>
  <c r="Q172"/>
  <c r="P172"/>
  <c r="T165"/>
  <c r="S165"/>
  <c r="R165"/>
  <c r="Q165"/>
  <c r="P165"/>
  <c r="D165"/>
  <c r="T164"/>
  <c r="S164"/>
  <c r="R164"/>
  <c r="Q164"/>
  <c r="P164"/>
  <c r="D164"/>
  <c r="T163"/>
  <c r="S163"/>
  <c r="R163"/>
  <c r="Q163"/>
  <c r="P163"/>
  <c r="T162"/>
  <c r="S162"/>
  <c r="R162"/>
  <c r="Q162"/>
  <c r="P162"/>
  <c r="T161"/>
  <c r="S161"/>
  <c r="R161"/>
  <c r="Q161"/>
  <c r="P161"/>
  <c r="T154"/>
  <c r="S154"/>
  <c r="R154"/>
  <c r="Q154"/>
  <c r="P154"/>
  <c r="D154"/>
  <c r="T153"/>
  <c r="S153"/>
  <c r="R153"/>
  <c r="Q153"/>
  <c r="P153"/>
  <c r="D153"/>
  <c r="T152"/>
  <c r="S152"/>
  <c r="R152"/>
  <c r="Q152"/>
  <c r="P152"/>
  <c r="T151"/>
  <c r="S151"/>
  <c r="R151"/>
  <c r="Q151"/>
  <c r="P151"/>
  <c r="T150"/>
  <c r="S150"/>
  <c r="R150"/>
  <c r="Q150"/>
  <c r="P150"/>
  <c r="T143"/>
  <c r="S143"/>
  <c r="R143"/>
  <c r="Q143"/>
  <c r="P143"/>
  <c r="D143"/>
  <c r="T142"/>
  <c r="S142"/>
  <c r="R142"/>
  <c r="Q142"/>
  <c r="P142"/>
  <c r="D142"/>
  <c r="T141"/>
  <c r="S141"/>
  <c r="R141"/>
  <c r="Q141"/>
  <c r="P141"/>
  <c r="T140"/>
  <c r="S140"/>
  <c r="R140"/>
  <c r="Q140"/>
  <c r="P140"/>
  <c r="T139"/>
  <c r="S139"/>
  <c r="R139"/>
  <c r="Q139"/>
  <c r="P139"/>
  <c r="T132"/>
  <c r="S132"/>
  <c r="R132"/>
  <c r="Q132"/>
  <c r="P132"/>
  <c r="D132"/>
  <c r="T131"/>
  <c r="S131"/>
  <c r="R131"/>
  <c r="Q131"/>
  <c r="P131"/>
  <c r="D131"/>
  <c r="T130"/>
  <c r="S130"/>
  <c r="R130"/>
  <c r="Q130"/>
  <c r="P130"/>
  <c r="T129"/>
  <c r="S129"/>
  <c r="R129"/>
  <c r="Q129"/>
  <c r="P129"/>
  <c r="T128"/>
  <c r="S128"/>
  <c r="R128"/>
  <c r="Q128"/>
  <c r="P128"/>
  <c r="T122"/>
  <c r="S122"/>
  <c r="R122"/>
  <c r="Q122"/>
  <c r="P122"/>
  <c r="D122"/>
  <c r="T121"/>
  <c r="S121"/>
  <c r="R121"/>
  <c r="Q121"/>
  <c r="P121"/>
  <c r="D121"/>
  <c r="T120"/>
  <c r="S120"/>
  <c r="R120"/>
  <c r="Q120"/>
  <c r="P120"/>
  <c r="T119"/>
  <c r="S119"/>
  <c r="R119"/>
  <c r="Q119"/>
  <c r="P119"/>
  <c r="T118"/>
  <c r="S118"/>
  <c r="R118"/>
  <c r="Q118"/>
  <c r="P118"/>
  <c r="T111"/>
  <c r="S111"/>
  <c r="R111"/>
  <c r="Q111"/>
  <c r="P111"/>
  <c r="D111"/>
  <c r="T110"/>
  <c r="S110"/>
  <c r="R110"/>
  <c r="Q110"/>
  <c r="P110"/>
  <c r="D110"/>
  <c r="T109"/>
  <c r="S109"/>
  <c r="R109"/>
  <c r="Q109"/>
  <c r="P109"/>
  <c r="T108"/>
  <c r="S108"/>
  <c r="R108"/>
  <c r="Q108"/>
  <c r="P108"/>
  <c r="T107"/>
  <c r="S107"/>
  <c r="R107"/>
  <c r="Q107"/>
  <c r="P107"/>
  <c r="T100"/>
  <c r="S100"/>
  <c r="R100"/>
  <c r="Q100"/>
  <c r="P100"/>
  <c r="D100"/>
  <c r="T99"/>
  <c r="S99"/>
  <c r="R99"/>
  <c r="Q99"/>
  <c r="P99"/>
  <c r="D99"/>
  <c r="T98"/>
  <c r="S98"/>
  <c r="R98"/>
  <c r="Q98"/>
  <c r="P98"/>
  <c r="T97"/>
  <c r="S97"/>
  <c r="R97"/>
  <c r="Q97"/>
  <c r="P97"/>
  <c r="T96"/>
  <c r="S96"/>
  <c r="R96"/>
  <c r="Q96"/>
  <c r="P96"/>
  <c r="T89"/>
  <c r="S89"/>
  <c r="R89"/>
  <c r="Q89"/>
  <c r="P89"/>
  <c r="D89"/>
  <c r="T88"/>
  <c r="S88"/>
  <c r="R88"/>
  <c r="Q88"/>
  <c r="P88"/>
  <c r="D88"/>
  <c r="T87"/>
  <c r="S87"/>
  <c r="R87"/>
  <c r="Q87"/>
  <c r="P87"/>
  <c r="T86"/>
  <c r="S86"/>
  <c r="R86"/>
  <c r="Q86"/>
  <c r="P86"/>
  <c r="T85"/>
  <c r="S85"/>
  <c r="R85"/>
  <c r="Q85"/>
  <c r="P85"/>
  <c r="T78"/>
  <c r="S78"/>
  <c r="R78"/>
  <c r="Q78"/>
  <c r="P78"/>
  <c r="D78"/>
  <c r="T77"/>
  <c r="S77"/>
  <c r="R77"/>
  <c r="Q77"/>
  <c r="P77"/>
  <c r="D77"/>
  <c r="T76"/>
  <c r="S76"/>
  <c r="R76"/>
  <c r="Q76"/>
  <c r="P76"/>
  <c r="T75"/>
  <c r="S75"/>
  <c r="R75"/>
  <c r="Q75"/>
  <c r="P75"/>
  <c r="T74"/>
  <c r="S74"/>
  <c r="R74"/>
  <c r="Q74"/>
  <c r="P74"/>
  <c r="T67"/>
  <c r="S67"/>
  <c r="R67"/>
  <c r="Q67"/>
  <c r="P67"/>
  <c r="D67"/>
  <c r="T66"/>
  <c r="S66"/>
  <c r="R66"/>
  <c r="Q66"/>
  <c r="P66"/>
  <c r="D66"/>
  <c r="T65"/>
  <c r="S65"/>
  <c r="R65"/>
  <c r="Q65"/>
  <c r="P65"/>
  <c r="T64"/>
  <c r="S64"/>
  <c r="R64"/>
  <c r="Q64"/>
  <c r="P64"/>
  <c r="T63"/>
  <c r="S63"/>
  <c r="R63"/>
  <c r="Q63"/>
  <c r="P63"/>
  <c r="T56"/>
  <c r="S56"/>
  <c r="R56"/>
  <c r="Q56"/>
  <c r="P56"/>
  <c r="D56"/>
  <c r="T55"/>
  <c r="S55"/>
  <c r="R55"/>
  <c r="Q55"/>
  <c r="P55"/>
  <c r="D55"/>
  <c r="T54"/>
  <c r="S54"/>
  <c r="R54"/>
  <c r="Q54"/>
  <c r="P54"/>
  <c r="T53"/>
  <c r="S53"/>
  <c r="R53"/>
  <c r="Q53"/>
  <c r="P53"/>
  <c r="T52"/>
  <c r="S52"/>
  <c r="R52"/>
  <c r="Q52"/>
  <c r="P52"/>
  <c r="T45"/>
  <c r="S45"/>
  <c r="R45"/>
  <c r="Q45"/>
  <c r="P45"/>
  <c r="D45"/>
  <c r="T44"/>
  <c r="S44"/>
  <c r="R44"/>
  <c r="Q44"/>
  <c r="P44"/>
  <c r="D44"/>
  <c r="T43"/>
  <c r="S43"/>
  <c r="R43"/>
  <c r="Q43"/>
  <c r="P43"/>
  <c r="T42"/>
  <c r="S42"/>
  <c r="R42"/>
  <c r="Q42"/>
  <c r="P42"/>
  <c r="T41"/>
  <c r="S41"/>
  <c r="R41"/>
  <c r="Q41"/>
  <c r="P41"/>
  <c r="T34"/>
  <c r="S34"/>
  <c r="R34"/>
  <c r="Q34"/>
  <c r="P34"/>
  <c r="D34"/>
  <c r="T33"/>
  <c r="S33"/>
  <c r="R33"/>
  <c r="Q33"/>
  <c r="P33"/>
  <c r="D33"/>
  <c r="T32"/>
  <c r="S32"/>
  <c r="R32"/>
  <c r="Q32"/>
  <c r="P32"/>
  <c r="T31"/>
  <c r="S31"/>
  <c r="R31"/>
  <c r="Q31"/>
  <c r="P31"/>
  <c r="T30"/>
  <c r="S30"/>
  <c r="R30"/>
  <c r="Q30"/>
  <c r="P30"/>
  <c r="T23"/>
  <c r="S23"/>
  <c r="R23"/>
  <c r="Q23"/>
  <c r="P23"/>
  <c r="D23"/>
  <c r="T22"/>
  <c r="S22"/>
  <c r="R22"/>
  <c r="Q22"/>
  <c r="P22"/>
  <c r="D22"/>
  <c r="T21"/>
  <c r="S21"/>
  <c r="R21"/>
  <c r="Q21"/>
  <c r="P21"/>
  <c r="T20"/>
  <c r="S20"/>
  <c r="R20"/>
  <c r="Q20"/>
  <c r="P20"/>
  <c r="T19"/>
  <c r="S19"/>
  <c r="R19"/>
  <c r="Q19"/>
  <c r="P19"/>
  <c r="T12"/>
  <c r="S12"/>
  <c r="R12"/>
  <c r="Q12"/>
  <c r="P12"/>
  <c r="D12"/>
  <c r="T11"/>
  <c r="S11"/>
  <c r="R11"/>
  <c r="Q11"/>
  <c r="P11"/>
  <c r="D11"/>
  <c r="T10"/>
  <c r="S10"/>
  <c r="R10"/>
  <c r="Q10"/>
  <c r="P10"/>
  <c r="T9"/>
  <c r="S9"/>
  <c r="R9"/>
  <c r="Q9"/>
  <c r="P9"/>
  <c r="T8"/>
  <c r="S8"/>
  <c r="R8"/>
  <c r="Q8"/>
  <c r="P8"/>
  <c r="T363" i="42"/>
  <c r="S363"/>
  <c r="R363"/>
  <c r="Q363"/>
  <c r="P363"/>
  <c r="D363"/>
  <c r="T362"/>
  <c r="S362"/>
  <c r="R362"/>
  <c r="Q362"/>
  <c r="P362"/>
  <c r="D362"/>
  <c r="T361"/>
  <c r="S361"/>
  <c r="R361"/>
  <c r="Q361"/>
  <c r="P361"/>
  <c r="T360"/>
  <c r="S360"/>
  <c r="R360"/>
  <c r="Q360"/>
  <c r="P360"/>
  <c r="T359"/>
  <c r="S359"/>
  <c r="R359"/>
  <c r="Q359"/>
  <c r="P359"/>
  <c r="T352"/>
  <c r="S352"/>
  <c r="R352"/>
  <c r="Q352"/>
  <c r="P352"/>
  <c r="D352"/>
  <c r="T351"/>
  <c r="S351"/>
  <c r="R351"/>
  <c r="Q351"/>
  <c r="P351"/>
  <c r="D351"/>
  <c r="T350"/>
  <c r="S350"/>
  <c r="R350"/>
  <c r="Q350"/>
  <c r="P350"/>
  <c r="T349"/>
  <c r="S349"/>
  <c r="R349"/>
  <c r="Q349"/>
  <c r="P349"/>
  <c r="T348"/>
  <c r="S348"/>
  <c r="R348"/>
  <c r="Q348"/>
  <c r="P348"/>
  <c r="T341"/>
  <c r="S341"/>
  <c r="R341"/>
  <c r="Q341"/>
  <c r="P341"/>
  <c r="D341"/>
  <c r="T340"/>
  <c r="S340"/>
  <c r="R340"/>
  <c r="Q340"/>
  <c r="P340"/>
  <c r="D340"/>
  <c r="T339"/>
  <c r="S339"/>
  <c r="R339"/>
  <c r="Q339"/>
  <c r="P339"/>
  <c r="T338"/>
  <c r="S338"/>
  <c r="R338"/>
  <c r="Q338"/>
  <c r="P338"/>
  <c r="T337"/>
  <c r="S337"/>
  <c r="R337"/>
  <c r="Q337"/>
  <c r="P337"/>
  <c r="T330"/>
  <c r="S330"/>
  <c r="R330"/>
  <c r="Q330"/>
  <c r="P330"/>
  <c r="D330"/>
  <c r="T329"/>
  <c r="S329"/>
  <c r="R329"/>
  <c r="Q329"/>
  <c r="P329"/>
  <c r="D329"/>
  <c r="T328"/>
  <c r="S328"/>
  <c r="R328"/>
  <c r="Q328"/>
  <c r="P328"/>
  <c r="T327"/>
  <c r="S327"/>
  <c r="R327"/>
  <c r="Q327"/>
  <c r="P327"/>
  <c r="T326"/>
  <c r="S326"/>
  <c r="R326"/>
  <c r="Q326"/>
  <c r="P326"/>
  <c r="T319"/>
  <c r="S319"/>
  <c r="R319"/>
  <c r="Q319"/>
  <c r="P319"/>
  <c r="D319"/>
  <c r="T318"/>
  <c r="S318"/>
  <c r="R318"/>
  <c r="Q318"/>
  <c r="P318"/>
  <c r="D318"/>
  <c r="T317"/>
  <c r="S317"/>
  <c r="R317"/>
  <c r="Q317"/>
  <c r="P317"/>
  <c r="T316"/>
  <c r="S316"/>
  <c r="R316"/>
  <c r="Q316"/>
  <c r="P316"/>
  <c r="T315"/>
  <c r="S315"/>
  <c r="R315"/>
  <c r="Q315"/>
  <c r="P315"/>
  <c r="T308"/>
  <c r="S308"/>
  <c r="R308"/>
  <c r="Q308"/>
  <c r="P308"/>
  <c r="D308"/>
  <c r="T307"/>
  <c r="S307"/>
  <c r="R307"/>
  <c r="Q307"/>
  <c r="P307"/>
  <c r="D307"/>
  <c r="T306"/>
  <c r="S306"/>
  <c r="R306"/>
  <c r="Q306"/>
  <c r="P306"/>
  <c r="T305"/>
  <c r="S305"/>
  <c r="R305"/>
  <c r="Q305"/>
  <c r="P305"/>
  <c r="T304"/>
  <c r="S304"/>
  <c r="R304"/>
  <c r="Q304"/>
  <c r="P304"/>
  <c r="T297"/>
  <c r="S297"/>
  <c r="R297"/>
  <c r="Q297"/>
  <c r="P297"/>
  <c r="D297"/>
  <c r="T296"/>
  <c r="S296"/>
  <c r="R296"/>
  <c r="Q296"/>
  <c r="P296"/>
  <c r="D296"/>
  <c r="T295"/>
  <c r="S295"/>
  <c r="R295"/>
  <c r="Q295"/>
  <c r="P295"/>
  <c r="T294"/>
  <c r="S294"/>
  <c r="R294"/>
  <c r="Q294"/>
  <c r="P294"/>
  <c r="T293"/>
  <c r="S293"/>
  <c r="R293"/>
  <c r="Q293"/>
  <c r="P293"/>
  <c r="T286"/>
  <c r="S286"/>
  <c r="R286"/>
  <c r="Q286"/>
  <c r="P286"/>
  <c r="D286"/>
  <c r="T285"/>
  <c r="S285"/>
  <c r="R285"/>
  <c r="Q285"/>
  <c r="P285"/>
  <c r="D285"/>
  <c r="T284"/>
  <c r="S284"/>
  <c r="R284"/>
  <c r="Q284"/>
  <c r="P284"/>
  <c r="T283"/>
  <c r="S283"/>
  <c r="R283"/>
  <c r="Q283"/>
  <c r="P283"/>
  <c r="T282"/>
  <c r="S282"/>
  <c r="R282"/>
  <c r="Q282"/>
  <c r="P282"/>
  <c r="T275"/>
  <c r="S275"/>
  <c r="R275"/>
  <c r="Q275"/>
  <c r="P275"/>
  <c r="D275"/>
  <c r="T274"/>
  <c r="S274"/>
  <c r="R274"/>
  <c r="Q274"/>
  <c r="P274"/>
  <c r="D274"/>
  <c r="T273"/>
  <c r="S273"/>
  <c r="R273"/>
  <c r="Q273"/>
  <c r="P273"/>
  <c r="T272"/>
  <c r="S272"/>
  <c r="R272"/>
  <c r="Q272"/>
  <c r="P272"/>
  <c r="T271"/>
  <c r="S271"/>
  <c r="R271"/>
  <c r="Q271"/>
  <c r="P271"/>
  <c r="T264"/>
  <c r="S264"/>
  <c r="R264"/>
  <c r="Q264"/>
  <c r="P264"/>
  <c r="D264"/>
  <c r="T263"/>
  <c r="S263"/>
  <c r="R263"/>
  <c r="Q263"/>
  <c r="P263"/>
  <c r="D263"/>
  <c r="T262"/>
  <c r="S262"/>
  <c r="R262"/>
  <c r="Q262"/>
  <c r="P262"/>
  <c r="T261"/>
  <c r="S261"/>
  <c r="R261"/>
  <c r="Q261"/>
  <c r="P261"/>
  <c r="T260"/>
  <c r="S260"/>
  <c r="R260"/>
  <c r="Q260"/>
  <c r="P260"/>
  <c r="T253"/>
  <c r="S253"/>
  <c r="R253"/>
  <c r="Q253"/>
  <c r="P253"/>
  <c r="D253"/>
  <c r="T252"/>
  <c r="S252"/>
  <c r="R252"/>
  <c r="Q252"/>
  <c r="P252"/>
  <c r="D252"/>
  <c r="T251"/>
  <c r="S251"/>
  <c r="R251"/>
  <c r="Q251"/>
  <c r="P251"/>
  <c r="T250"/>
  <c r="S250"/>
  <c r="R250"/>
  <c r="Q250"/>
  <c r="P250"/>
  <c r="T249"/>
  <c r="S249"/>
  <c r="R249"/>
  <c r="Q249"/>
  <c r="P249"/>
  <c r="T242"/>
  <c r="S242"/>
  <c r="R242"/>
  <c r="Q242"/>
  <c r="P242"/>
  <c r="D242"/>
  <c r="T241"/>
  <c r="S241"/>
  <c r="R241"/>
  <c r="Q241"/>
  <c r="P241"/>
  <c r="D241"/>
  <c r="T240"/>
  <c r="S240"/>
  <c r="R240"/>
  <c r="Q240"/>
  <c r="P240"/>
  <c r="T239"/>
  <c r="S239"/>
  <c r="R239"/>
  <c r="Q239"/>
  <c r="P239"/>
  <c r="T238"/>
  <c r="S238"/>
  <c r="R238"/>
  <c r="Q238"/>
  <c r="P238"/>
  <c r="T231"/>
  <c r="S231"/>
  <c r="R231"/>
  <c r="Q231"/>
  <c r="P231"/>
  <c r="D231"/>
  <c r="T230"/>
  <c r="S230"/>
  <c r="R230"/>
  <c r="Q230"/>
  <c r="P230"/>
  <c r="D230"/>
  <c r="T229"/>
  <c r="S229"/>
  <c r="R229"/>
  <c r="Q229"/>
  <c r="P229"/>
  <c r="T228"/>
  <c r="S228"/>
  <c r="R228"/>
  <c r="Q228"/>
  <c r="P228"/>
  <c r="T227"/>
  <c r="S227"/>
  <c r="R227"/>
  <c r="Q227"/>
  <c r="P227"/>
  <c r="T220"/>
  <c r="S220"/>
  <c r="R220"/>
  <c r="Q220"/>
  <c r="P220"/>
  <c r="D220"/>
  <c r="T219"/>
  <c r="S219"/>
  <c r="R219"/>
  <c r="Q219"/>
  <c r="P219"/>
  <c r="D219"/>
  <c r="T218"/>
  <c r="S218"/>
  <c r="R218"/>
  <c r="Q218"/>
  <c r="P218"/>
  <c r="T217"/>
  <c r="S217"/>
  <c r="R217"/>
  <c r="Q217"/>
  <c r="P217"/>
  <c r="T216"/>
  <c r="S216"/>
  <c r="R216"/>
  <c r="Q216"/>
  <c r="P216"/>
  <c r="T209"/>
  <c r="S209"/>
  <c r="R209"/>
  <c r="Q209"/>
  <c r="P209"/>
  <c r="D209"/>
  <c r="T208"/>
  <c r="S208"/>
  <c r="R208"/>
  <c r="Q208"/>
  <c r="P208"/>
  <c r="D208"/>
  <c r="T207"/>
  <c r="S207"/>
  <c r="R207"/>
  <c r="Q207"/>
  <c r="P207"/>
  <c r="T206"/>
  <c r="S206"/>
  <c r="R206"/>
  <c r="Q206"/>
  <c r="P206"/>
  <c r="T205"/>
  <c r="S205"/>
  <c r="R205"/>
  <c r="Q205"/>
  <c r="P205"/>
  <c r="T198"/>
  <c r="S198"/>
  <c r="R198"/>
  <c r="Q198"/>
  <c r="P198"/>
  <c r="D198"/>
  <c r="T197"/>
  <c r="S197"/>
  <c r="R197"/>
  <c r="Q197"/>
  <c r="P197"/>
  <c r="D197"/>
  <c r="T196"/>
  <c r="S196"/>
  <c r="R196"/>
  <c r="Q196"/>
  <c r="P196"/>
  <c r="T195"/>
  <c r="S195"/>
  <c r="R195"/>
  <c r="Q195"/>
  <c r="P195"/>
  <c r="T194"/>
  <c r="S194"/>
  <c r="R194"/>
  <c r="Q194"/>
  <c r="P194"/>
  <c r="T187"/>
  <c r="S187"/>
  <c r="R187"/>
  <c r="Q187"/>
  <c r="P187"/>
  <c r="D187"/>
  <c r="T186"/>
  <c r="S186"/>
  <c r="R186"/>
  <c r="Q186"/>
  <c r="P186"/>
  <c r="D186"/>
  <c r="T185"/>
  <c r="S185"/>
  <c r="R185"/>
  <c r="Q185"/>
  <c r="P185"/>
  <c r="T184"/>
  <c r="S184"/>
  <c r="R184"/>
  <c r="Q184"/>
  <c r="P184"/>
  <c r="T183"/>
  <c r="S183"/>
  <c r="R183"/>
  <c r="Q183"/>
  <c r="P183"/>
  <c r="T176"/>
  <c r="S176"/>
  <c r="R176"/>
  <c r="Q176"/>
  <c r="P176"/>
  <c r="D176"/>
  <c r="T175"/>
  <c r="S175"/>
  <c r="R175"/>
  <c r="Q175"/>
  <c r="P175"/>
  <c r="D175"/>
  <c r="T174"/>
  <c r="S174"/>
  <c r="R174"/>
  <c r="Q174"/>
  <c r="P174"/>
  <c r="T173"/>
  <c r="S173"/>
  <c r="R173"/>
  <c r="Q173"/>
  <c r="P173"/>
  <c r="T172"/>
  <c r="S172"/>
  <c r="R172"/>
  <c r="Q172"/>
  <c r="P172"/>
  <c r="T165"/>
  <c r="S165"/>
  <c r="R165"/>
  <c r="Q165"/>
  <c r="P165"/>
  <c r="D165"/>
  <c r="T164"/>
  <c r="S164"/>
  <c r="R164"/>
  <c r="Q164"/>
  <c r="P164"/>
  <c r="D164"/>
  <c r="T163"/>
  <c r="S163"/>
  <c r="R163"/>
  <c r="Q163"/>
  <c r="P163"/>
  <c r="T162"/>
  <c r="S162"/>
  <c r="R162"/>
  <c r="Q162"/>
  <c r="P162"/>
  <c r="T161"/>
  <c r="S161"/>
  <c r="R161"/>
  <c r="Q161"/>
  <c r="P161"/>
  <c r="T154"/>
  <c r="S154"/>
  <c r="R154"/>
  <c r="Q154"/>
  <c r="P154"/>
  <c r="D154"/>
  <c r="T153"/>
  <c r="S153"/>
  <c r="R153"/>
  <c r="Q153"/>
  <c r="P153"/>
  <c r="D153"/>
  <c r="T152"/>
  <c r="S152"/>
  <c r="R152"/>
  <c r="Q152"/>
  <c r="P152"/>
  <c r="T151"/>
  <c r="S151"/>
  <c r="R151"/>
  <c r="Q151"/>
  <c r="P151"/>
  <c r="T150"/>
  <c r="S150"/>
  <c r="R150"/>
  <c r="Q150"/>
  <c r="P150"/>
  <c r="T143"/>
  <c r="S143"/>
  <c r="R143"/>
  <c r="Q143"/>
  <c r="P143"/>
  <c r="D143"/>
  <c r="T142"/>
  <c r="S142"/>
  <c r="R142"/>
  <c r="Q142"/>
  <c r="P142"/>
  <c r="D142"/>
  <c r="T141"/>
  <c r="S141"/>
  <c r="R141"/>
  <c r="Q141"/>
  <c r="P141"/>
  <c r="T140"/>
  <c r="S140"/>
  <c r="R140"/>
  <c r="Q140"/>
  <c r="P140"/>
  <c r="T139"/>
  <c r="S139"/>
  <c r="R139"/>
  <c r="Q139"/>
  <c r="P139"/>
  <c r="T132"/>
  <c r="S132"/>
  <c r="R132"/>
  <c r="Q132"/>
  <c r="P132"/>
  <c r="D132"/>
  <c r="T131"/>
  <c r="S131"/>
  <c r="R131"/>
  <c r="Q131"/>
  <c r="P131"/>
  <c r="D131"/>
  <c r="T130"/>
  <c r="S130"/>
  <c r="R130"/>
  <c r="Q130"/>
  <c r="P130"/>
  <c r="T129"/>
  <c r="S129"/>
  <c r="R129"/>
  <c r="Q129"/>
  <c r="P129"/>
  <c r="T128"/>
  <c r="S128"/>
  <c r="R128"/>
  <c r="Q128"/>
  <c r="P128"/>
  <c r="T121"/>
  <c r="S121"/>
  <c r="R121"/>
  <c r="Q121"/>
  <c r="P121"/>
  <c r="D121"/>
  <c r="T120"/>
  <c r="S120"/>
  <c r="R120"/>
  <c r="Q120"/>
  <c r="P120"/>
  <c r="D120"/>
  <c r="T119"/>
  <c r="S119"/>
  <c r="R119"/>
  <c r="Q119"/>
  <c r="P119"/>
  <c r="T118"/>
  <c r="S118"/>
  <c r="R118"/>
  <c r="Q118"/>
  <c r="P118"/>
  <c r="T117"/>
  <c r="S117"/>
  <c r="R117"/>
  <c r="Q117"/>
  <c r="P117"/>
  <c r="T110"/>
  <c r="S110"/>
  <c r="R110"/>
  <c r="Q110"/>
  <c r="P110"/>
  <c r="D110"/>
  <c r="T109"/>
  <c r="S109"/>
  <c r="R109"/>
  <c r="Q109"/>
  <c r="P109"/>
  <c r="D109"/>
  <c r="T108"/>
  <c r="S108"/>
  <c r="R108"/>
  <c r="Q108"/>
  <c r="P108"/>
  <c r="T107"/>
  <c r="S107"/>
  <c r="R107"/>
  <c r="Q107"/>
  <c r="P107"/>
  <c r="T106"/>
  <c r="S106"/>
  <c r="R106"/>
  <c r="Q106"/>
  <c r="P106"/>
  <c r="T99"/>
  <c r="S99"/>
  <c r="R99"/>
  <c r="Q99"/>
  <c r="P99"/>
  <c r="D99"/>
  <c r="T98"/>
  <c r="S98"/>
  <c r="R98"/>
  <c r="Q98"/>
  <c r="P98"/>
  <c r="D98"/>
  <c r="T97"/>
  <c r="S97"/>
  <c r="R97"/>
  <c r="Q97"/>
  <c r="P97"/>
  <c r="T96"/>
  <c r="S96"/>
  <c r="R96"/>
  <c r="Q96"/>
  <c r="P96"/>
  <c r="T95"/>
  <c r="S95"/>
  <c r="R95"/>
  <c r="Q95"/>
  <c r="P95"/>
  <c r="T88"/>
  <c r="S88"/>
  <c r="R88"/>
  <c r="Q88"/>
  <c r="P88"/>
  <c r="D88"/>
  <c r="T87"/>
  <c r="S87"/>
  <c r="R87"/>
  <c r="Q87"/>
  <c r="P87"/>
  <c r="D87"/>
  <c r="T86"/>
  <c r="S86"/>
  <c r="R86"/>
  <c r="Q86"/>
  <c r="P86"/>
  <c r="T85"/>
  <c r="S85"/>
  <c r="R85"/>
  <c r="Q85"/>
  <c r="P85"/>
  <c r="T84"/>
  <c r="S84"/>
  <c r="R84"/>
  <c r="Q84"/>
  <c r="P84"/>
  <c r="T77"/>
  <c r="S77"/>
  <c r="R77"/>
  <c r="Q77"/>
  <c r="P77"/>
  <c r="D77"/>
  <c r="T76"/>
  <c r="S76"/>
  <c r="R76"/>
  <c r="Q76"/>
  <c r="P76"/>
  <c r="D76"/>
  <c r="T75"/>
  <c r="S75"/>
  <c r="R75"/>
  <c r="Q75"/>
  <c r="P75"/>
  <c r="T74"/>
  <c r="S74"/>
  <c r="R74"/>
  <c r="Q74"/>
  <c r="P74"/>
  <c r="T73"/>
  <c r="S73"/>
  <c r="R73"/>
  <c r="Q73"/>
  <c r="P73"/>
  <c r="C150" i="14"/>
  <c r="I150" s="1"/>
  <c r="I146"/>
  <c r="C166" i="15"/>
  <c r="C167" s="1"/>
  <c r="C168" s="1"/>
  <c r="I163"/>
  <c r="C139" i="14"/>
  <c r="E57" i="42"/>
  <c r="E14"/>
  <c r="N24" i="35"/>
  <c r="D64" i="37"/>
  <c r="F62" s="1"/>
  <c r="H58" s="1"/>
  <c r="J62" s="1"/>
  <c r="D60"/>
  <c r="D56"/>
  <c r="F54" s="1"/>
  <c r="D52"/>
  <c r="D48"/>
  <c r="F46" s="1"/>
  <c r="H42" s="1"/>
  <c r="D44"/>
  <c r="D40"/>
  <c r="F38" s="1"/>
  <c r="D36"/>
  <c r="D32"/>
  <c r="F30" s="1"/>
  <c r="D28"/>
  <c r="D24"/>
  <c r="D20"/>
  <c r="F22" s="1"/>
  <c r="H26" s="1"/>
  <c r="J60" s="1"/>
  <c r="D16"/>
  <c r="F14" s="1"/>
  <c r="D4"/>
  <c r="F6" s="1"/>
  <c r="H10" s="1"/>
  <c r="J18" s="1"/>
  <c r="D64" i="39"/>
  <c r="F62" s="1"/>
  <c r="H58" s="1"/>
  <c r="D56"/>
  <c r="D52"/>
  <c r="D48"/>
  <c r="D44"/>
  <c r="D36"/>
  <c r="F38" s="1"/>
  <c r="H42" s="1"/>
  <c r="D32"/>
  <c r="D28"/>
  <c r="D24"/>
  <c r="D20"/>
  <c r="F22" s="1"/>
  <c r="H26" s="1"/>
  <c r="D16"/>
  <c r="D4"/>
  <c r="F6" s="1"/>
  <c r="H10" s="1"/>
  <c r="B38" i="35"/>
  <c r="D37" s="1"/>
  <c r="D41" i="36" s="1"/>
  <c r="F39" s="1"/>
  <c r="B36" i="35"/>
  <c r="B75" i="36" s="1"/>
  <c r="B32" i="35"/>
  <c r="D87" i="36" s="1"/>
  <c r="F86" s="1"/>
  <c r="H87" s="1"/>
  <c r="B30" i="35"/>
  <c r="B71" i="36" s="1"/>
  <c r="D70" s="1"/>
  <c r="F78" s="1"/>
  <c r="H79" s="1"/>
  <c r="B28" i="35"/>
  <c r="D29" s="1"/>
  <c r="B38" i="36" s="1"/>
  <c r="D53" s="1"/>
  <c r="F54" s="1"/>
  <c r="H52" s="1"/>
  <c r="B26" i="35"/>
  <c r="F24" s="1"/>
  <c r="F26" i="36" s="1"/>
  <c r="H27" s="1"/>
  <c r="B24" i="35"/>
  <c r="D85" i="36" s="1"/>
  <c r="F91" s="1"/>
  <c r="H92" s="1"/>
  <c r="B22" i="35"/>
  <c r="D21" s="1"/>
  <c r="B34" i="36" s="1"/>
  <c r="D33" s="1"/>
  <c r="F44" s="1"/>
  <c r="H47" s="1"/>
  <c r="B67"/>
  <c r="D83" s="1"/>
  <c r="F82" s="1"/>
  <c r="H84" s="1"/>
  <c r="D66"/>
  <c r="F64" s="1"/>
  <c r="H68" s="1"/>
  <c r="B16" i="35"/>
  <c r="B14"/>
  <c r="B63" i="36" s="1"/>
  <c r="D81" s="1"/>
  <c r="F89" s="1"/>
  <c r="H90" s="1"/>
  <c r="D13" i="35"/>
  <c r="B30" i="36" s="1"/>
  <c r="D49" s="1"/>
  <c r="F50" s="1"/>
  <c r="B10" i="35"/>
  <c r="D9" s="1"/>
  <c r="B28" i="36" s="1"/>
  <c r="D29" s="1"/>
  <c r="F31" s="1"/>
  <c r="H41" s="1"/>
  <c r="B8" i="35"/>
  <c r="B61" i="36" s="1"/>
  <c r="D62" s="1"/>
  <c r="F76" s="1"/>
  <c r="H77" s="1"/>
  <c r="I9" i="15"/>
  <c r="I18"/>
  <c r="I33"/>
  <c r="I43"/>
  <c r="I53"/>
  <c r="I63"/>
  <c r="I73"/>
  <c r="I83"/>
  <c r="I93"/>
  <c r="I103"/>
  <c r="I113"/>
  <c r="I123"/>
  <c r="I133"/>
  <c r="I143"/>
  <c r="I153"/>
  <c r="D33" i="35" l="1"/>
  <c r="F32" s="1"/>
  <c r="D22" i="36" s="1"/>
  <c r="F21" s="1"/>
  <c r="H19" s="1"/>
  <c r="F36" i="35"/>
  <c r="H34" s="1"/>
  <c r="J32" s="1"/>
  <c r="L28" s="1"/>
  <c r="D42" s="1"/>
  <c r="F43" s="1"/>
  <c r="J50" i="37"/>
  <c r="H55" i="36"/>
  <c r="H35"/>
  <c r="H22"/>
  <c r="N43" i="35"/>
  <c r="F14" i="36"/>
  <c r="H15" s="1"/>
  <c r="J8" i="35"/>
  <c r="L40" s="1"/>
  <c r="N41" s="1"/>
  <c r="D6" i="36"/>
  <c r="F12" s="1"/>
  <c r="H13" s="1"/>
  <c r="D74"/>
  <c r="F72" s="1"/>
  <c r="H74" s="1"/>
  <c r="F267" i="24"/>
  <c r="U88" i="43"/>
  <c r="U111"/>
  <c r="U131"/>
  <c r="U154"/>
  <c r="U283"/>
  <c r="U286"/>
  <c r="U297"/>
  <c r="U54"/>
  <c r="U153"/>
  <c r="U176"/>
  <c r="U197"/>
  <c r="U205"/>
  <c r="U220"/>
  <c r="U231"/>
  <c r="U249"/>
  <c r="U261"/>
  <c r="U308"/>
  <c r="U122"/>
  <c r="U264"/>
  <c r="U285"/>
  <c r="U317"/>
  <c r="U12"/>
  <c r="N12" s="1"/>
  <c r="U42"/>
  <c r="U44"/>
  <c r="U56"/>
  <c r="U121"/>
  <c r="M121" s="1"/>
  <c r="U128"/>
  <c r="U143"/>
  <c r="U172"/>
  <c r="U187"/>
  <c r="M187" s="1"/>
  <c r="U196"/>
  <c r="U240"/>
  <c r="U242"/>
  <c r="U252"/>
  <c r="N252" s="1"/>
  <c r="U275"/>
  <c r="U348"/>
  <c r="U165"/>
  <c r="U175"/>
  <c r="N175" s="1"/>
  <c r="U198"/>
  <c r="U227"/>
  <c r="U295"/>
  <c r="U307"/>
  <c r="N307" s="1"/>
  <c r="U315"/>
  <c r="U339"/>
  <c r="U34"/>
  <c r="U45"/>
  <c r="N45" s="1"/>
  <c r="U55"/>
  <c r="U63"/>
  <c r="U78"/>
  <c r="U89"/>
  <c r="N89" s="1"/>
  <c r="U110"/>
  <c r="U132"/>
  <c r="U142"/>
  <c r="U253"/>
  <c r="M253" s="1"/>
  <c r="U274"/>
  <c r="U326"/>
  <c r="U99" i="42"/>
  <c r="U131"/>
  <c r="U143"/>
  <c r="U164"/>
  <c r="U231"/>
  <c r="U240"/>
  <c r="U263"/>
  <c r="U307"/>
  <c r="U319"/>
  <c r="U351"/>
  <c r="U352" i="43"/>
  <c r="M352" s="1"/>
  <c r="U351"/>
  <c r="N351" s="1"/>
  <c r="U350"/>
  <c r="M350" s="1"/>
  <c r="U349"/>
  <c r="N349" s="1"/>
  <c r="U341"/>
  <c r="N341" s="1"/>
  <c r="U340"/>
  <c r="N340" s="1"/>
  <c r="U338"/>
  <c r="N338" s="1"/>
  <c r="U337"/>
  <c r="N337" s="1"/>
  <c r="U330"/>
  <c r="M330" s="1"/>
  <c r="U329"/>
  <c r="N329" s="1"/>
  <c r="U328"/>
  <c r="N328" s="1"/>
  <c r="U327"/>
  <c r="N327" s="1"/>
  <c r="U319"/>
  <c r="M319" s="1"/>
  <c r="U318"/>
  <c r="N318" s="1"/>
  <c r="U316"/>
  <c r="N316" s="1"/>
  <c r="U306"/>
  <c r="N306" s="1"/>
  <c r="U305"/>
  <c r="U304"/>
  <c r="N304" s="1"/>
  <c r="U296"/>
  <c r="N296" s="1"/>
  <c r="U294"/>
  <c r="N294" s="1"/>
  <c r="U293"/>
  <c r="N293" s="1"/>
  <c r="U284"/>
  <c r="N284" s="1"/>
  <c r="U282"/>
  <c r="N282" s="1"/>
  <c r="U273"/>
  <c r="N273" s="1"/>
  <c r="U272"/>
  <c r="M272" s="1"/>
  <c r="U271"/>
  <c r="N271" s="1"/>
  <c r="U263"/>
  <c r="N263" s="1"/>
  <c r="U262"/>
  <c r="N262" s="1"/>
  <c r="U260"/>
  <c r="N260" s="1"/>
  <c r="U251"/>
  <c r="N251" s="1"/>
  <c r="U250"/>
  <c r="N250" s="1"/>
  <c r="U241"/>
  <c r="M241" s="1"/>
  <c r="U239"/>
  <c r="M239" s="1"/>
  <c r="U238"/>
  <c r="N238" s="1"/>
  <c r="U230"/>
  <c r="M230" s="1"/>
  <c r="U229"/>
  <c r="N229" s="1"/>
  <c r="U228"/>
  <c r="M228" s="1"/>
  <c r="U219"/>
  <c r="N219" s="1"/>
  <c r="U218"/>
  <c r="U217"/>
  <c r="N217" s="1"/>
  <c r="U216"/>
  <c r="M216" s="1"/>
  <c r="U209"/>
  <c r="M209" s="1"/>
  <c r="U208"/>
  <c r="N208" s="1"/>
  <c r="U207"/>
  <c r="N207" s="1"/>
  <c r="U206"/>
  <c r="N206" s="1"/>
  <c r="U195"/>
  <c r="N195" s="1"/>
  <c r="U194"/>
  <c r="N194" s="1"/>
  <c r="U186"/>
  <c r="N186" s="1"/>
  <c r="U185"/>
  <c r="N185" s="1"/>
  <c r="U184"/>
  <c r="U183"/>
  <c r="M183" s="1"/>
  <c r="U87" i="42"/>
  <c r="N87" s="1"/>
  <c r="U96"/>
  <c r="U98"/>
  <c r="U110"/>
  <c r="U142"/>
  <c r="M142" s="1"/>
  <c r="U154"/>
  <c r="U198"/>
  <c r="U216"/>
  <c r="U286"/>
  <c r="M286" s="1"/>
  <c r="U316"/>
  <c r="U318"/>
  <c r="U348"/>
  <c r="U359"/>
  <c r="M359" s="1"/>
  <c r="U77"/>
  <c r="U139"/>
  <c r="U165"/>
  <c r="U183"/>
  <c r="N183" s="1"/>
  <c r="U206"/>
  <c r="U227"/>
  <c r="U253"/>
  <c r="U285"/>
  <c r="N285" s="1"/>
  <c r="U341"/>
  <c r="U74"/>
  <c r="U76"/>
  <c r="U85"/>
  <c r="N85" s="1"/>
  <c r="U88"/>
  <c r="U106"/>
  <c r="U132"/>
  <c r="U174"/>
  <c r="N174" s="1"/>
  <c r="U176"/>
  <c r="U194"/>
  <c r="U250"/>
  <c r="U252"/>
  <c r="M252" s="1"/>
  <c r="U264"/>
  <c r="U296"/>
  <c r="U308"/>
  <c r="U338"/>
  <c r="N338" s="1"/>
  <c r="U340"/>
  <c r="U352"/>
  <c r="U361"/>
  <c r="U363"/>
  <c r="N363" s="1"/>
  <c r="U362"/>
  <c r="M362" s="1"/>
  <c r="U360"/>
  <c r="N360" s="1"/>
  <c r="U350"/>
  <c r="N350" s="1"/>
  <c r="U349"/>
  <c r="N349" s="1"/>
  <c r="U339"/>
  <c r="N339" s="1"/>
  <c r="U337"/>
  <c r="N337" s="1"/>
  <c r="U330"/>
  <c r="M330" s="1"/>
  <c r="U329"/>
  <c r="N329" s="1"/>
  <c r="U328"/>
  <c r="N328" s="1"/>
  <c r="U327"/>
  <c r="M327" s="1"/>
  <c r="U326"/>
  <c r="N326" s="1"/>
  <c r="U317"/>
  <c r="M317" s="1"/>
  <c r="U315"/>
  <c r="N315" s="1"/>
  <c r="U306"/>
  <c r="M306" s="1"/>
  <c r="U305"/>
  <c r="N305" s="1"/>
  <c r="U304"/>
  <c r="N304" s="1"/>
  <c r="U297"/>
  <c r="N297" s="1"/>
  <c r="U295"/>
  <c r="N295" s="1"/>
  <c r="U294"/>
  <c r="U293"/>
  <c r="M293" s="1"/>
  <c r="U284"/>
  <c r="N284" s="1"/>
  <c r="U283"/>
  <c r="M283" s="1"/>
  <c r="U282"/>
  <c r="N282" s="1"/>
  <c r="U275"/>
  <c r="M275" s="1"/>
  <c r="U274"/>
  <c r="U273"/>
  <c r="N273" s="1"/>
  <c r="U272"/>
  <c r="N272" s="1"/>
  <c r="U271"/>
  <c r="M271" s="1"/>
  <c r="U262"/>
  <c r="N262" s="1"/>
  <c r="U261"/>
  <c r="N261" s="1"/>
  <c r="U260"/>
  <c r="N260" s="1"/>
  <c r="U251"/>
  <c r="M251" s="1"/>
  <c r="U249"/>
  <c r="N249" s="1"/>
  <c r="U242"/>
  <c r="M242" s="1"/>
  <c r="U241"/>
  <c r="N241" s="1"/>
  <c r="U239"/>
  <c r="N239" s="1"/>
  <c r="U238"/>
  <c r="N238" s="1"/>
  <c r="U230"/>
  <c r="N230" s="1"/>
  <c r="U229"/>
  <c r="N229" s="1"/>
  <c r="U228"/>
  <c r="M228" s="1"/>
  <c r="U220"/>
  <c r="N220" s="1"/>
  <c r="U219"/>
  <c r="N219" s="1"/>
  <c r="U218"/>
  <c r="N218" s="1"/>
  <c r="U217"/>
  <c r="N217" s="1"/>
  <c r="U209"/>
  <c r="U208"/>
  <c r="N208" s="1"/>
  <c r="U207"/>
  <c r="N207" s="1"/>
  <c r="U205"/>
  <c r="M205" s="1"/>
  <c r="U197"/>
  <c r="N197" s="1"/>
  <c r="U196"/>
  <c r="M196" s="1"/>
  <c r="U195"/>
  <c r="N195" s="1"/>
  <c r="U187"/>
  <c r="M187" s="1"/>
  <c r="U186"/>
  <c r="N186" s="1"/>
  <c r="U185"/>
  <c r="N185" s="1"/>
  <c r="U184"/>
  <c r="N184" s="1"/>
  <c r="U175"/>
  <c r="N175" s="1"/>
  <c r="U173"/>
  <c r="N173" s="1"/>
  <c r="U172"/>
  <c r="M172" s="1"/>
  <c r="U163"/>
  <c r="N163" s="1"/>
  <c r="U162"/>
  <c r="M162" s="1"/>
  <c r="U161"/>
  <c r="N161" s="1"/>
  <c r="U153"/>
  <c r="M153" s="1"/>
  <c r="U152"/>
  <c r="U151"/>
  <c r="M151" s="1"/>
  <c r="U150"/>
  <c r="N150" s="1"/>
  <c r="U141"/>
  <c r="N141" s="1"/>
  <c r="U140"/>
  <c r="N140" s="1"/>
  <c r="U130"/>
  <c r="N130" s="1"/>
  <c r="U129"/>
  <c r="N129" s="1"/>
  <c r="U128"/>
  <c r="U121"/>
  <c r="N121" s="1"/>
  <c r="U120"/>
  <c r="N120" s="1"/>
  <c r="U119"/>
  <c r="N119" s="1"/>
  <c r="U118"/>
  <c r="N118" s="1"/>
  <c r="U117"/>
  <c r="N117" s="1"/>
  <c r="U109"/>
  <c r="N109" s="1"/>
  <c r="U108"/>
  <c r="N108" s="1"/>
  <c r="U107"/>
  <c r="M107" s="1"/>
  <c r="U97"/>
  <c r="N97" s="1"/>
  <c r="U95"/>
  <c r="M95" s="1"/>
  <c r="U86"/>
  <c r="N86" s="1"/>
  <c r="U84"/>
  <c r="M84" s="1"/>
  <c r="U75"/>
  <c r="M75" s="1"/>
  <c r="U174" i="43"/>
  <c r="N174" s="1"/>
  <c r="U173"/>
  <c r="N173" s="1"/>
  <c r="U164"/>
  <c r="U163"/>
  <c r="N163" s="1"/>
  <c r="U162"/>
  <c r="N162" s="1"/>
  <c r="U161"/>
  <c r="N161" s="1"/>
  <c r="U152"/>
  <c r="N152" s="1"/>
  <c r="U151"/>
  <c r="U150"/>
  <c r="N150" s="1"/>
  <c r="U141"/>
  <c r="M141" s="1"/>
  <c r="U140"/>
  <c r="N140" s="1"/>
  <c r="U139"/>
  <c r="N139" s="1"/>
  <c r="U130"/>
  <c r="N130" s="1"/>
  <c r="U129"/>
  <c r="N129" s="1"/>
  <c r="U120"/>
  <c r="N120" s="1"/>
  <c r="U119"/>
  <c r="N119" s="1"/>
  <c r="U118"/>
  <c r="N118" s="1"/>
  <c r="U109"/>
  <c r="U108"/>
  <c r="N108" s="1"/>
  <c r="U107"/>
  <c r="N107" s="1"/>
  <c r="U100"/>
  <c r="N100" s="1"/>
  <c r="U99"/>
  <c r="M99" s="1"/>
  <c r="U98"/>
  <c r="N98" s="1"/>
  <c r="U97"/>
  <c r="M97" s="1"/>
  <c r="U96"/>
  <c r="N96" s="1"/>
  <c r="U87"/>
  <c r="U86"/>
  <c r="N86" s="1"/>
  <c r="U85"/>
  <c r="M85" s="1"/>
  <c r="U77"/>
  <c r="M77" s="1"/>
  <c r="U76"/>
  <c r="N76" s="1"/>
  <c r="U75"/>
  <c r="N75" s="1"/>
  <c r="U74"/>
  <c r="N74" s="1"/>
  <c r="U67"/>
  <c r="M67" s="1"/>
  <c r="U66"/>
  <c r="N66" s="1"/>
  <c r="U65"/>
  <c r="N65" s="1"/>
  <c r="U64"/>
  <c r="M64" s="1"/>
  <c r="U53"/>
  <c r="N53" s="1"/>
  <c r="U52"/>
  <c r="M52" s="1"/>
  <c r="U43"/>
  <c r="N43" s="1"/>
  <c r="U41"/>
  <c r="N41" s="1"/>
  <c r="U33"/>
  <c r="N33" s="1"/>
  <c r="U32"/>
  <c r="M32" s="1"/>
  <c r="U31"/>
  <c r="N31" s="1"/>
  <c r="U30"/>
  <c r="N30" s="1"/>
  <c r="U23"/>
  <c r="N23" s="1"/>
  <c r="U22"/>
  <c r="N22" s="1"/>
  <c r="U21"/>
  <c r="N21" s="1"/>
  <c r="U20"/>
  <c r="U19"/>
  <c r="N19" s="1"/>
  <c r="U10"/>
  <c r="N10" s="1"/>
  <c r="U11"/>
  <c r="U9"/>
  <c r="N9" s="1"/>
  <c r="U8"/>
  <c r="N8" s="1"/>
  <c r="C151" i="14"/>
  <c r="I151" s="1"/>
  <c r="C161"/>
  <c r="M348" i="43"/>
  <c r="N348"/>
  <c r="M339"/>
  <c r="N339"/>
  <c r="M329"/>
  <c r="M326"/>
  <c r="N326"/>
  <c r="M315"/>
  <c r="N315"/>
  <c r="M318"/>
  <c r="M317"/>
  <c r="N317"/>
  <c r="M305"/>
  <c r="N305"/>
  <c r="M307"/>
  <c r="N308"/>
  <c r="M308"/>
  <c r="M294"/>
  <c r="N297"/>
  <c r="M297"/>
  <c r="M295"/>
  <c r="N295"/>
  <c r="N286"/>
  <c r="M286"/>
  <c r="M285"/>
  <c r="N285"/>
  <c r="M283"/>
  <c r="N283"/>
  <c r="M274"/>
  <c r="N274"/>
  <c r="N275"/>
  <c r="M275"/>
  <c r="M271"/>
  <c r="N264"/>
  <c r="M264"/>
  <c r="M261"/>
  <c r="N261"/>
  <c r="M249"/>
  <c r="N249"/>
  <c r="N253"/>
  <c r="M251"/>
  <c r="M240"/>
  <c r="N240"/>
  <c r="M242"/>
  <c r="N242"/>
  <c r="M227"/>
  <c r="N227"/>
  <c r="M231"/>
  <c r="N231"/>
  <c r="N220"/>
  <c r="M220"/>
  <c r="M218"/>
  <c r="N218"/>
  <c r="M205"/>
  <c r="N205"/>
  <c r="N209"/>
  <c r="M195"/>
  <c r="M197"/>
  <c r="N197"/>
  <c r="N198"/>
  <c r="M198"/>
  <c r="M196"/>
  <c r="N196"/>
  <c r="M184"/>
  <c r="N184"/>
  <c r="N187"/>
  <c r="M172"/>
  <c r="N172"/>
  <c r="M175"/>
  <c r="N176"/>
  <c r="M176"/>
  <c r="M174"/>
  <c r="N164"/>
  <c r="M164"/>
  <c r="M163"/>
  <c r="N165"/>
  <c r="M165"/>
  <c r="M151"/>
  <c r="N151"/>
  <c r="N154"/>
  <c r="M154"/>
  <c r="M153"/>
  <c r="N153"/>
  <c r="N143"/>
  <c r="M143"/>
  <c r="M142"/>
  <c r="N142"/>
  <c r="M128"/>
  <c r="N128"/>
  <c r="M131"/>
  <c r="N131"/>
  <c r="N132"/>
  <c r="M132"/>
  <c r="N121"/>
  <c r="M122"/>
  <c r="N122"/>
  <c r="M108"/>
  <c r="M110"/>
  <c r="N110"/>
  <c r="M109"/>
  <c r="N109"/>
  <c r="M111"/>
  <c r="N111"/>
  <c r="M96"/>
  <c r="N88"/>
  <c r="M88"/>
  <c r="M87"/>
  <c r="N87"/>
  <c r="M78"/>
  <c r="N78"/>
  <c r="M75"/>
  <c r="M76"/>
  <c r="M63"/>
  <c r="N63"/>
  <c r="N56"/>
  <c r="M56"/>
  <c r="M55"/>
  <c r="N55"/>
  <c r="M54"/>
  <c r="N54"/>
  <c r="M43"/>
  <c r="M42"/>
  <c r="N42"/>
  <c r="M44"/>
  <c r="N44"/>
  <c r="M31"/>
  <c r="M34"/>
  <c r="N34"/>
  <c r="M21"/>
  <c r="M20"/>
  <c r="N20"/>
  <c r="M22"/>
  <c r="M11"/>
  <c r="N11"/>
  <c r="N359" i="42"/>
  <c r="N362"/>
  <c r="M361"/>
  <c r="N361"/>
  <c r="M363"/>
  <c r="M352"/>
  <c r="N352"/>
  <c r="M351"/>
  <c r="N351"/>
  <c r="M348"/>
  <c r="N348"/>
  <c r="M341"/>
  <c r="N341"/>
  <c r="M340"/>
  <c r="N340"/>
  <c r="M328"/>
  <c r="M319"/>
  <c r="N319"/>
  <c r="M316"/>
  <c r="N316"/>
  <c r="M318"/>
  <c r="N318"/>
  <c r="N306"/>
  <c r="M308"/>
  <c r="N308"/>
  <c r="M307"/>
  <c r="N307"/>
  <c r="M294"/>
  <c r="N294"/>
  <c r="M296"/>
  <c r="N296"/>
  <c r="M284"/>
  <c r="N286"/>
  <c r="M272"/>
  <c r="M274"/>
  <c r="N274"/>
  <c r="M262"/>
  <c r="M264"/>
  <c r="N264"/>
  <c r="M263"/>
  <c r="N263"/>
  <c r="M253"/>
  <c r="N253"/>
  <c r="M250"/>
  <c r="N250"/>
  <c r="N252"/>
  <c r="M238"/>
  <c r="M240"/>
  <c r="N240"/>
  <c r="M229"/>
  <c r="M231"/>
  <c r="N231"/>
  <c r="M230"/>
  <c r="M227"/>
  <c r="N227"/>
  <c r="M220"/>
  <c r="M216"/>
  <c r="N216"/>
  <c r="M206"/>
  <c r="N206"/>
  <c r="M209"/>
  <c r="N209"/>
  <c r="M198"/>
  <c r="N198"/>
  <c r="M194"/>
  <c r="N194"/>
  <c r="M186"/>
  <c r="M174"/>
  <c r="M176"/>
  <c r="N176"/>
  <c r="M173"/>
  <c r="M165"/>
  <c r="N165"/>
  <c r="M164"/>
  <c r="N164"/>
  <c r="M163"/>
  <c r="M152"/>
  <c r="N152"/>
  <c r="M154"/>
  <c r="N154"/>
  <c r="N153"/>
  <c r="M150"/>
  <c r="M143"/>
  <c r="N143"/>
  <c r="M140"/>
  <c r="N142"/>
  <c r="M139"/>
  <c r="N139"/>
  <c r="M132"/>
  <c r="N132"/>
  <c r="M129"/>
  <c r="M131"/>
  <c r="N131"/>
  <c r="M121"/>
  <c r="M117"/>
  <c r="M108"/>
  <c r="M110"/>
  <c r="N110"/>
  <c r="M106"/>
  <c r="N106"/>
  <c r="M97"/>
  <c r="M99"/>
  <c r="N99"/>
  <c r="M96"/>
  <c r="N96"/>
  <c r="M98"/>
  <c r="N98"/>
  <c r="N88"/>
  <c r="M88"/>
  <c r="M85"/>
  <c r="U73"/>
  <c r="M73" s="1"/>
  <c r="M77"/>
  <c r="N77"/>
  <c r="M74"/>
  <c r="N74"/>
  <c r="M76"/>
  <c r="N76"/>
  <c r="C169" i="15"/>
  <c r="I9" i="14"/>
  <c r="I18"/>
  <c r="I26"/>
  <c r="I37"/>
  <c r="I47"/>
  <c r="I57"/>
  <c r="I67"/>
  <c r="I76"/>
  <c r="I86"/>
  <c r="I96"/>
  <c r="I136"/>
  <c r="C136" i="15"/>
  <c r="C137" s="1"/>
  <c r="C126"/>
  <c r="C127" s="1"/>
  <c r="C130" i="14"/>
  <c r="I130" s="1"/>
  <c r="I126"/>
  <c r="A352" i="43"/>
  <c r="A351"/>
  <c r="A350"/>
  <c r="A341"/>
  <c r="A340"/>
  <c r="A339"/>
  <c r="A330"/>
  <c r="A329"/>
  <c r="A328"/>
  <c r="A319"/>
  <c r="A318"/>
  <c r="A317"/>
  <c r="A308"/>
  <c r="A307"/>
  <c r="A306"/>
  <c r="A297"/>
  <c r="A296"/>
  <c r="A295"/>
  <c r="A286"/>
  <c r="A285"/>
  <c r="A284"/>
  <c r="A275"/>
  <c r="A274"/>
  <c r="A273"/>
  <c r="A264"/>
  <c r="A263"/>
  <c r="A262"/>
  <c r="A253"/>
  <c r="A252"/>
  <c r="A251"/>
  <c r="A242"/>
  <c r="A241"/>
  <c r="A240"/>
  <c r="A231"/>
  <c r="A230"/>
  <c r="A229"/>
  <c r="A220"/>
  <c r="A219"/>
  <c r="A218"/>
  <c r="A209"/>
  <c r="A208"/>
  <c r="A207"/>
  <c r="A198"/>
  <c r="A197"/>
  <c r="A196"/>
  <c r="A187"/>
  <c r="A186"/>
  <c r="A185"/>
  <c r="A176"/>
  <c r="A175"/>
  <c r="A174"/>
  <c r="A165"/>
  <c r="A164"/>
  <c r="A163"/>
  <c r="A154"/>
  <c r="A153"/>
  <c r="A152"/>
  <c r="A143"/>
  <c r="A142"/>
  <c r="A141"/>
  <c r="A132"/>
  <c r="A131"/>
  <c r="A130"/>
  <c r="A122"/>
  <c r="A121"/>
  <c r="A120"/>
  <c r="A111"/>
  <c r="A110"/>
  <c r="A109"/>
  <c r="A100"/>
  <c r="A99"/>
  <c r="A98"/>
  <c r="A89"/>
  <c r="A88"/>
  <c r="A87"/>
  <c r="A78"/>
  <c r="A77"/>
  <c r="A76"/>
  <c r="A67"/>
  <c r="A66"/>
  <c r="A65"/>
  <c r="A56"/>
  <c r="A55"/>
  <c r="A54"/>
  <c r="A45"/>
  <c r="A44"/>
  <c r="A43"/>
  <c r="A34"/>
  <c r="A33"/>
  <c r="A32"/>
  <c r="A23"/>
  <c r="A22"/>
  <c r="A21"/>
  <c r="A12"/>
  <c r="A11"/>
  <c r="A10"/>
  <c r="D12" i="42"/>
  <c r="D11"/>
  <c r="D23"/>
  <c r="D22"/>
  <c r="D34"/>
  <c r="D33"/>
  <c r="D45"/>
  <c r="D44"/>
  <c r="D55"/>
  <c r="D54"/>
  <c r="D66"/>
  <c r="D65"/>
  <c r="A352"/>
  <c r="A351"/>
  <c r="A350"/>
  <c r="A341"/>
  <c r="A340"/>
  <c r="A339"/>
  <c r="A330"/>
  <c r="A329"/>
  <c r="A328"/>
  <c r="A319"/>
  <c r="A318"/>
  <c r="A317"/>
  <c r="A308"/>
  <c r="A307"/>
  <c r="A306"/>
  <c r="A297"/>
  <c r="A296"/>
  <c r="A295"/>
  <c r="A286"/>
  <c r="A285"/>
  <c r="A284"/>
  <c r="A275"/>
  <c r="A274"/>
  <c r="A273"/>
  <c r="A264"/>
  <c r="A263"/>
  <c r="A262"/>
  <c r="A253"/>
  <c r="A252"/>
  <c r="A251"/>
  <c r="A242"/>
  <c r="A241"/>
  <c r="A240"/>
  <c r="A231"/>
  <c r="A230"/>
  <c r="A229"/>
  <c r="A220"/>
  <c r="A219"/>
  <c r="A218"/>
  <c r="A209"/>
  <c r="A208"/>
  <c r="A207"/>
  <c r="A198"/>
  <c r="A197"/>
  <c r="A196"/>
  <c r="A187"/>
  <c r="A186"/>
  <c r="A185"/>
  <c r="A176"/>
  <c r="A175"/>
  <c r="A174"/>
  <c r="A165"/>
  <c r="A164"/>
  <c r="A163"/>
  <c r="A154"/>
  <c r="A153"/>
  <c r="A152"/>
  <c r="A143"/>
  <c r="A142"/>
  <c r="A141"/>
  <c r="A132"/>
  <c r="A131"/>
  <c r="A130"/>
  <c r="A121"/>
  <c r="A120"/>
  <c r="A119"/>
  <c r="A110"/>
  <c r="A109"/>
  <c r="A108"/>
  <c r="A99"/>
  <c r="A98"/>
  <c r="A97"/>
  <c r="A88"/>
  <c r="A87"/>
  <c r="A86"/>
  <c r="A77"/>
  <c r="A76"/>
  <c r="A75"/>
  <c r="T66"/>
  <c r="S66"/>
  <c r="R66"/>
  <c r="Q66"/>
  <c r="P66"/>
  <c r="A66"/>
  <c r="T65"/>
  <c r="S65"/>
  <c r="R65"/>
  <c r="Q65"/>
  <c r="P65"/>
  <c r="A65"/>
  <c r="T64"/>
  <c r="S64"/>
  <c r="R64"/>
  <c r="Q64"/>
  <c r="P64"/>
  <c r="A64"/>
  <c r="T63"/>
  <c r="S63"/>
  <c r="R63"/>
  <c r="Q63"/>
  <c r="P63"/>
  <c r="T62"/>
  <c r="S62"/>
  <c r="R62"/>
  <c r="Q62"/>
  <c r="P62"/>
  <c r="T55"/>
  <c r="S55"/>
  <c r="R55"/>
  <c r="Q55"/>
  <c r="P55"/>
  <c r="A55"/>
  <c r="T54"/>
  <c r="S54"/>
  <c r="R54"/>
  <c r="Q54"/>
  <c r="P54"/>
  <c r="A54"/>
  <c r="T53"/>
  <c r="S53"/>
  <c r="R53"/>
  <c r="Q53"/>
  <c r="P53"/>
  <c r="A53"/>
  <c r="T52"/>
  <c r="S52"/>
  <c r="R52"/>
  <c r="Q52"/>
  <c r="P52"/>
  <c r="T51"/>
  <c r="S51"/>
  <c r="R51"/>
  <c r="Q51"/>
  <c r="P51"/>
  <c r="T45"/>
  <c r="S45"/>
  <c r="R45"/>
  <c r="Q45"/>
  <c r="P45"/>
  <c r="A45"/>
  <c r="T44"/>
  <c r="S44"/>
  <c r="R44"/>
  <c r="Q44"/>
  <c r="P44"/>
  <c r="A44"/>
  <c r="T43"/>
  <c r="S43"/>
  <c r="R43"/>
  <c r="Q43"/>
  <c r="P43"/>
  <c r="A43"/>
  <c r="T42"/>
  <c r="S42"/>
  <c r="R42"/>
  <c r="Q42"/>
  <c r="P42"/>
  <c r="T41"/>
  <c r="S41"/>
  <c r="R41"/>
  <c r="Q41"/>
  <c r="P41"/>
  <c r="T34"/>
  <c r="S34"/>
  <c r="R34"/>
  <c r="Q34"/>
  <c r="P34"/>
  <c r="A34"/>
  <c r="T33"/>
  <c r="S33"/>
  <c r="R33"/>
  <c r="Q33"/>
  <c r="P33"/>
  <c r="A33"/>
  <c r="T32"/>
  <c r="S32"/>
  <c r="R32"/>
  <c r="Q32"/>
  <c r="P32"/>
  <c r="A32"/>
  <c r="T31"/>
  <c r="S31"/>
  <c r="R31"/>
  <c r="Q31"/>
  <c r="P31"/>
  <c r="T30"/>
  <c r="S30"/>
  <c r="R30"/>
  <c r="Q30"/>
  <c r="P30"/>
  <c r="T23"/>
  <c r="S23"/>
  <c r="R23"/>
  <c r="Q23"/>
  <c r="P23"/>
  <c r="A23"/>
  <c r="T22"/>
  <c r="S22"/>
  <c r="R22"/>
  <c r="Q22"/>
  <c r="P22"/>
  <c r="A22"/>
  <c r="T21"/>
  <c r="S21"/>
  <c r="R21"/>
  <c r="Q21"/>
  <c r="P21"/>
  <c r="A21"/>
  <c r="T20"/>
  <c r="S20"/>
  <c r="R20"/>
  <c r="Q20"/>
  <c r="P20"/>
  <c r="T19"/>
  <c r="S19"/>
  <c r="R19"/>
  <c r="Q19"/>
  <c r="P19"/>
  <c r="T12"/>
  <c r="S12"/>
  <c r="R12"/>
  <c r="Q12"/>
  <c r="P12"/>
  <c r="A12"/>
  <c r="T11"/>
  <c r="S11"/>
  <c r="R11"/>
  <c r="Q11"/>
  <c r="P11"/>
  <c r="A11"/>
  <c r="T10"/>
  <c r="S10"/>
  <c r="R10"/>
  <c r="Q10"/>
  <c r="P10"/>
  <c r="A10"/>
  <c r="T9"/>
  <c r="S9"/>
  <c r="R9"/>
  <c r="Q9"/>
  <c r="P9"/>
  <c r="T8"/>
  <c r="S8"/>
  <c r="R8"/>
  <c r="Q8"/>
  <c r="P8"/>
  <c r="M12" i="43" l="1"/>
  <c r="M162"/>
  <c r="M229"/>
  <c r="M232" s="1"/>
  <c r="M45"/>
  <c r="M53"/>
  <c r="M89"/>
  <c r="M252"/>
  <c r="M100"/>
  <c r="M118"/>
  <c r="N352"/>
  <c r="M351"/>
  <c r="N350"/>
  <c r="M349"/>
  <c r="M341"/>
  <c r="M340"/>
  <c r="M338"/>
  <c r="M337"/>
  <c r="N330"/>
  <c r="N331" s="1"/>
  <c r="M328"/>
  <c r="M331" s="1"/>
  <c r="M327"/>
  <c r="N319"/>
  <c r="N320" s="1"/>
  <c r="M316"/>
  <c r="M320" s="1"/>
  <c r="M306"/>
  <c r="M309" s="1"/>
  <c r="M304"/>
  <c r="M296"/>
  <c r="N298"/>
  <c r="M293"/>
  <c r="M284"/>
  <c r="M282"/>
  <c r="M273"/>
  <c r="M276" s="1"/>
  <c r="N272"/>
  <c r="N276" s="1"/>
  <c r="M263"/>
  <c r="M262"/>
  <c r="M260"/>
  <c r="M250"/>
  <c r="M254" s="1"/>
  <c r="N241"/>
  <c r="N239"/>
  <c r="M238"/>
  <c r="M243" s="1"/>
  <c r="N230"/>
  <c r="N228"/>
  <c r="M219"/>
  <c r="M217"/>
  <c r="N216"/>
  <c r="N221" s="1"/>
  <c r="M208"/>
  <c r="M207"/>
  <c r="M206"/>
  <c r="M194"/>
  <c r="M199" s="1"/>
  <c r="M186"/>
  <c r="M185"/>
  <c r="N183"/>
  <c r="N188" s="1"/>
  <c r="M109" i="42"/>
  <c r="M285"/>
  <c r="M338"/>
  <c r="M87"/>
  <c r="M183"/>
  <c r="M329"/>
  <c r="N95"/>
  <c r="M360"/>
  <c r="M364" s="1"/>
  <c r="M350"/>
  <c r="M349"/>
  <c r="N353"/>
  <c r="M339"/>
  <c r="M337"/>
  <c r="N330"/>
  <c r="N327"/>
  <c r="M326"/>
  <c r="N317"/>
  <c r="N320" s="1"/>
  <c r="M315"/>
  <c r="M320" s="1"/>
  <c r="N309"/>
  <c r="M305"/>
  <c r="M304"/>
  <c r="M297"/>
  <c r="M295"/>
  <c r="N293"/>
  <c r="N298" s="1"/>
  <c r="N283"/>
  <c r="N287" s="1"/>
  <c r="M282"/>
  <c r="M287" s="1"/>
  <c r="N275"/>
  <c r="M273"/>
  <c r="N271"/>
  <c r="M261"/>
  <c r="N265"/>
  <c r="M260"/>
  <c r="N251"/>
  <c r="N254" s="1"/>
  <c r="M249"/>
  <c r="M254" s="1"/>
  <c r="N242"/>
  <c r="M241"/>
  <c r="M239"/>
  <c r="N228"/>
  <c r="N232" s="1"/>
  <c r="M232"/>
  <c r="M219"/>
  <c r="M218"/>
  <c r="M217"/>
  <c r="M208"/>
  <c r="M207"/>
  <c r="N205"/>
  <c r="N210" s="1"/>
  <c r="M197"/>
  <c r="N196"/>
  <c r="N199" s="1"/>
  <c r="M195"/>
  <c r="N187"/>
  <c r="N188" s="1"/>
  <c r="M185"/>
  <c r="M184"/>
  <c r="M175"/>
  <c r="M177" s="1"/>
  <c r="N172"/>
  <c r="N177" s="1"/>
  <c r="N162"/>
  <c r="N166" s="1"/>
  <c r="M161"/>
  <c r="M166" s="1"/>
  <c r="N151"/>
  <c r="N155" s="1"/>
  <c r="M155"/>
  <c r="M141"/>
  <c r="M144" s="1"/>
  <c r="M130"/>
  <c r="M133" s="1"/>
  <c r="N133"/>
  <c r="M120"/>
  <c r="M119"/>
  <c r="M118"/>
  <c r="N122"/>
  <c r="N107"/>
  <c r="N111" s="1"/>
  <c r="M100"/>
  <c r="N100"/>
  <c r="M86"/>
  <c r="M89" s="1"/>
  <c r="N84"/>
  <c r="N89" s="1"/>
  <c r="N75"/>
  <c r="M173" i="43"/>
  <c r="M177" s="1"/>
  <c r="M161"/>
  <c r="M166" s="1"/>
  <c r="M152"/>
  <c r="N155"/>
  <c r="M150"/>
  <c r="N141"/>
  <c r="N144" s="1"/>
  <c r="M140"/>
  <c r="M139"/>
  <c r="M130"/>
  <c r="M129"/>
  <c r="M120"/>
  <c r="M119"/>
  <c r="N112"/>
  <c r="M107"/>
  <c r="M112" s="1"/>
  <c r="N99"/>
  <c r="M98"/>
  <c r="N97"/>
  <c r="M86"/>
  <c r="M90" s="1"/>
  <c r="N85"/>
  <c r="N90" s="1"/>
  <c r="N77"/>
  <c r="N79" s="1"/>
  <c r="M74"/>
  <c r="M79" s="1"/>
  <c r="N67"/>
  <c r="M66"/>
  <c r="M65"/>
  <c r="N64"/>
  <c r="N52"/>
  <c r="M41"/>
  <c r="M46" s="1"/>
  <c r="M33"/>
  <c r="N32"/>
  <c r="N35" s="1"/>
  <c r="M30"/>
  <c r="M23"/>
  <c r="N24"/>
  <c r="M19"/>
  <c r="M10"/>
  <c r="M9"/>
  <c r="N13"/>
  <c r="M8"/>
  <c r="C152" i="14"/>
  <c r="I152" s="1"/>
  <c r="N342" i="43"/>
  <c r="N309"/>
  <c r="N287"/>
  <c r="N265"/>
  <c r="N254"/>
  <c r="N210"/>
  <c r="N199"/>
  <c r="N177"/>
  <c r="N166"/>
  <c r="N133"/>
  <c r="N123"/>
  <c r="N57"/>
  <c r="M57"/>
  <c r="N46"/>
  <c r="N364" i="42"/>
  <c r="N342"/>
  <c r="M276"/>
  <c r="N243"/>
  <c r="N221"/>
  <c r="N144"/>
  <c r="M111"/>
  <c r="N73"/>
  <c r="M78"/>
  <c r="C131" i="14"/>
  <c r="I131" s="1"/>
  <c r="C138" i="15"/>
  <c r="C128"/>
  <c r="U53" i="42"/>
  <c r="N53" s="1"/>
  <c r="U22"/>
  <c r="N22" s="1"/>
  <c r="U65"/>
  <c r="N65" s="1"/>
  <c r="U12"/>
  <c r="M12" s="1"/>
  <c r="U20"/>
  <c r="N20" s="1"/>
  <c r="U51"/>
  <c r="M51" s="1"/>
  <c r="U55"/>
  <c r="N55" s="1"/>
  <c r="U63"/>
  <c r="N63" s="1"/>
  <c r="U41"/>
  <c r="N41" s="1"/>
  <c r="U52"/>
  <c r="M52" s="1"/>
  <c r="U8"/>
  <c r="N8" s="1"/>
  <c r="U10"/>
  <c r="N10" s="1"/>
  <c r="U30"/>
  <c r="M30" s="1"/>
  <c r="U32"/>
  <c r="M32" s="1"/>
  <c r="U34"/>
  <c r="M34" s="1"/>
  <c r="U42"/>
  <c r="M42" s="1"/>
  <c r="U44"/>
  <c r="M44" s="1"/>
  <c r="U9"/>
  <c r="N9" s="1"/>
  <c r="U19"/>
  <c r="N19" s="1"/>
  <c r="U21"/>
  <c r="N21" s="1"/>
  <c r="U23"/>
  <c r="M23" s="1"/>
  <c r="U31"/>
  <c r="M31" s="1"/>
  <c r="U33"/>
  <c r="M33" s="1"/>
  <c r="U62"/>
  <c r="N62" s="1"/>
  <c r="U64"/>
  <c r="M64" s="1"/>
  <c r="U66"/>
  <c r="M66" s="1"/>
  <c r="U11"/>
  <c r="N11" s="1"/>
  <c r="U43"/>
  <c r="N43" s="1"/>
  <c r="U45"/>
  <c r="N45" s="1"/>
  <c r="U54"/>
  <c r="M54" s="1"/>
  <c r="M22"/>
  <c r="N32" l="1"/>
  <c r="M101" i="43"/>
  <c r="N353"/>
  <c r="M331" i="42"/>
  <c r="M353" i="43"/>
  <c r="M342"/>
  <c r="M298"/>
  <c r="M287"/>
  <c r="M265"/>
  <c r="N243"/>
  <c r="N232"/>
  <c r="M221"/>
  <c r="M210"/>
  <c r="M188"/>
  <c r="M188" i="42"/>
  <c r="M199"/>
  <c r="M55"/>
  <c r="N276"/>
  <c r="M353"/>
  <c r="M342"/>
  <c r="N331"/>
  <c r="M309"/>
  <c r="M298"/>
  <c r="M265"/>
  <c r="M243"/>
  <c r="M221"/>
  <c r="M210"/>
  <c r="N51"/>
  <c r="M122"/>
  <c r="N78"/>
  <c r="N64"/>
  <c r="M43"/>
  <c r="M155" i="43"/>
  <c r="M144"/>
  <c r="M133"/>
  <c r="M123"/>
  <c r="N101"/>
  <c r="N68"/>
  <c r="M68"/>
  <c r="M35"/>
  <c r="M24"/>
  <c r="M13"/>
  <c r="N30" i="42"/>
  <c r="N23"/>
  <c r="N24" s="1"/>
  <c r="C132" i="14"/>
  <c r="I132" s="1"/>
  <c r="C139" i="15"/>
  <c r="C129"/>
  <c r="N52" i="42"/>
  <c r="N42"/>
  <c r="M41"/>
  <c r="M65"/>
  <c r="M10"/>
  <c r="M11"/>
  <c r="M21"/>
  <c r="M53"/>
  <c r="M56" s="1"/>
  <c r="M62"/>
  <c r="M19"/>
  <c r="N33"/>
  <c r="N54"/>
  <c r="M20"/>
  <c r="N66"/>
  <c r="N44"/>
  <c r="N31"/>
  <c r="M45"/>
  <c r="M9"/>
  <c r="M63"/>
  <c r="N12"/>
  <c r="N13" s="1"/>
  <c r="M8"/>
  <c r="N34"/>
  <c r="M35"/>
  <c r="N56" l="1"/>
  <c r="N67"/>
  <c r="M46"/>
  <c r="N46"/>
  <c r="C133" i="14"/>
  <c r="C140" i="15"/>
  <c r="I140" s="1"/>
  <c r="C130"/>
  <c r="I130" s="1"/>
  <c r="M67" i="42"/>
  <c r="M24"/>
  <c r="M13"/>
  <c r="N35"/>
  <c r="I133" i="14" l="1"/>
  <c r="C120" l="1"/>
  <c r="I120" s="1"/>
  <c r="I116"/>
  <c r="C121" l="1"/>
  <c r="I121" s="1"/>
  <c r="C122" l="1"/>
  <c r="C123" s="1"/>
  <c r="I122" l="1"/>
  <c r="I123"/>
  <c r="C156" i="15" l="1"/>
  <c r="C146"/>
  <c r="C147" s="1"/>
  <c r="C148" s="1"/>
  <c r="C116"/>
  <c r="C106"/>
  <c r="I106" s="1"/>
  <c r="C96"/>
  <c r="I96" s="1"/>
  <c r="C86"/>
  <c r="C87" s="1"/>
  <c r="C76"/>
  <c r="I76" s="1"/>
  <c r="C66"/>
  <c r="C67" s="1"/>
  <c r="C56"/>
  <c r="C46"/>
  <c r="C36"/>
  <c r="C21"/>
  <c r="C12"/>
  <c r="C70" i="14"/>
  <c r="C60"/>
  <c r="C50"/>
  <c r="B47"/>
  <c r="C40"/>
  <c r="B37"/>
  <c r="C29"/>
  <c r="C21"/>
  <c r="C12"/>
  <c r="C13" l="1"/>
  <c r="C14" s="1"/>
  <c r="C22"/>
  <c r="C51"/>
  <c r="I51" s="1"/>
  <c r="I60"/>
  <c r="I21"/>
  <c r="I99"/>
  <c r="C30"/>
  <c r="C41"/>
  <c r="I89"/>
  <c r="I56" i="15"/>
  <c r="I12"/>
  <c r="C57"/>
  <c r="C58" s="1"/>
  <c r="I116"/>
  <c r="I156"/>
  <c r="C37"/>
  <c r="I37" s="1"/>
  <c r="C107"/>
  <c r="C13"/>
  <c r="I13" s="1"/>
  <c r="I36"/>
  <c r="I67"/>
  <c r="C68"/>
  <c r="I87"/>
  <c r="C88"/>
  <c r="C149"/>
  <c r="I148"/>
  <c r="C157"/>
  <c r="C22"/>
  <c r="C47"/>
  <c r="I57"/>
  <c r="I146"/>
  <c r="C117"/>
  <c r="I21"/>
  <c r="I46"/>
  <c r="C97"/>
  <c r="I86"/>
  <c r="C77"/>
  <c r="I147"/>
  <c r="I66"/>
  <c r="C80" i="14"/>
  <c r="I12"/>
  <c r="I29"/>
  <c r="I50"/>
  <c r="C61"/>
  <c r="C90"/>
  <c r="C71"/>
  <c r="C100"/>
  <c r="C110"/>
  <c r="I107" i="15" l="1"/>
  <c r="I13" i="14"/>
  <c r="C59" i="15"/>
  <c r="I59" s="1"/>
  <c r="I58"/>
  <c r="C52" i="14"/>
  <c r="I52" s="1"/>
  <c r="C23"/>
  <c r="I22"/>
  <c r="I30"/>
  <c r="C31"/>
  <c r="C42"/>
  <c r="C14" i="15"/>
  <c r="C38"/>
  <c r="C108"/>
  <c r="C89"/>
  <c r="I88"/>
  <c r="C69"/>
  <c r="I68"/>
  <c r="C98"/>
  <c r="I97"/>
  <c r="I117"/>
  <c r="C118"/>
  <c r="I47"/>
  <c r="C48"/>
  <c r="I77"/>
  <c r="C78"/>
  <c r="I22"/>
  <c r="C23"/>
  <c r="I157"/>
  <c r="C158"/>
  <c r="C150"/>
  <c r="I149"/>
  <c r="I71" i="14"/>
  <c r="C72"/>
  <c r="C81"/>
  <c r="I110"/>
  <c r="C111"/>
  <c r="I100"/>
  <c r="C101"/>
  <c r="I61"/>
  <c r="C62"/>
  <c r="I14"/>
  <c r="C15"/>
  <c r="I90"/>
  <c r="C91"/>
  <c r="C60" i="15" l="1"/>
  <c r="I60" s="1"/>
  <c r="C53" i="14"/>
  <c r="I53" s="1"/>
  <c r="I23"/>
  <c r="C32"/>
  <c r="C33" s="1"/>
  <c r="C43"/>
  <c r="C39" i="15"/>
  <c r="I38"/>
  <c r="I108"/>
  <c r="C109"/>
  <c r="C15"/>
  <c r="I14"/>
  <c r="C79"/>
  <c r="I78"/>
  <c r="I98"/>
  <c r="C99"/>
  <c r="I48"/>
  <c r="C49"/>
  <c r="I118"/>
  <c r="C120"/>
  <c r="I23"/>
  <c r="C24"/>
  <c r="I69"/>
  <c r="C70"/>
  <c r="I150"/>
  <c r="I158"/>
  <c r="C159"/>
  <c r="I89"/>
  <c r="C90"/>
  <c r="C92" i="14"/>
  <c r="I91"/>
  <c r="I15"/>
  <c r="C63"/>
  <c r="I62"/>
  <c r="C73"/>
  <c r="I72"/>
  <c r="C102"/>
  <c r="I101"/>
  <c r="C112"/>
  <c r="I106"/>
  <c r="I111"/>
  <c r="C82"/>
  <c r="I81"/>
  <c r="I32" l="1"/>
  <c r="C54"/>
  <c r="I54" s="1"/>
  <c r="C44"/>
  <c r="C110" i="15"/>
  <c r="I109"/>
  <c r="I15"/>
  <c r="C40"/>
  <c r="I39"/>
  <c r="I159"/>
  <c r="C160"/>
  <c r="I70"/>
  <c r="I99"/>
  <c r="C100"/>
  <c r="I79"/>
  <c r="C80"/>
  <c r="C25"/>
  <c r="I24"/>
  <c r="C50"/>
  <c r="I49"/>
  <c r="I90"/>
  <c r="I120"/>
  <c r="I102" i="14"/>
  <c r="C103"/>
  <c r="I112"/>
  <c r="C113"/>
  <c r="I33"/>
  <c r="I73"/>
  <c r="I82"/>
  <c r="C83"/>
  <c r="I63"/>
  <c r="C64"/>
  <c r="I92"/>
  <c r="C93"/>
  <c r="I44" l="1"/>
  <c r="I40" i="15"/>
  <c r="I110"/>
  <c r="I50"/>
  <c r="I100"/>
  <c r="I160"/>
  <c r="I25"/>
  <c r="I80"/>
  <c r="I93" i="14"/>
  <c r="I113"/>
  <c r="I64"/>
  <c r="I83"/>
  <c r="I103"/>
</calcChain>
</file>

<file path=xl/sharedStrings.xml><?xml version="1.0" encoding="utf-8"?>
<sst xmlns="http://schemas.openxmlformats.org/spreadsheetml/2006/main" count="3987" uniqueCount="952">
  <si>
    <t>№</t>
  </si>
  <si>
    <t>Разряд</t>
  </si>
  <si>
    <t>Рейтинг</t>
  </si>
  <si>
    <t>1</t>
  </si>
  <si>
    <t>2</t>
  </si>
  <si>
    <t>3</t>
  </si>
  <si>
    <t>Фамилия, Имя</t>
  </si>
  <si>
    <t>3-2</t>
  </si>
  <si>
    <t>A</t>
  </si>
  <si>
    <t>X</t>
  </si>
  <si>
    <t>B</t>
  </si>
  <si>
    <t>Y</t>
  </si>
  <si>
    <t>Z</t>
  </si>
  <si>
    <t/>
  </si>
  <si>
    <t>Фамилия Имя</t>
  </si>
  <si>
    <t>Дата</t>
  </si>
  <si>
    <t>Регион</t>
  </si>
  <si>
    <t>рождения</t>
  </si>
  <si>
    <t>ПО НАСТОЛЬНОМУ ТЕННИСУ</t>
  </si>
  <si>
    <t>г. Нур-Султан</t>
  </si>
  <si>
    <t>ЗКО</t>
  </si>
  <si>
    <t>Карагандин. обл.</t>
  </si>
  <si>
    <t>г. Алматы</t>
  </si>
  <si>
    <t>г. Шымкент</t>
  </si>
  <si>
    <t>Павлодар. обл.</t>
  </si>
  <si>
    <t>ВКО</t>
  </si>
  <si>
    <t>Костанай. обл</t>
  </si>
  <si>
    <t>Жамбылск. обл.</t>
  </si>
  <si>
    <t>Алматинск. обл.</t>
  </si>
  <si>
    <t>СКО</t>
  </si>
  <si>
    <t>Мангистау. обл.</t>
  </si>
  <si>
    <t xml:space="preserve">Цвигун Алиса  </t>
  </si>
  <si>
    <t>24.10.2007</t>
  </si>
  <si>
    <t xml:space="preserve">Мочалкина Виктория  </t>
  </si>
  <si>
    <t>06.12.2008</t>
  </si>
  <si>
    <t xml:space="preserve">Ильяс Аружан  </t>
  </si>
  <si>
    <t>17.07.2006</t>
  </si>
  <si>
    <t xml:space="preserve">Бекиш Аружан  </t>
  </si>
  <si>
    <t>13.02.2006</t>
  </si>
  <si>
    <t xml:space="preserve">Усипбаева Аида  </t>
  </si>
  <si>
    <t>17.02.2006</t>
  </si>
  <si>
    <t xml:space="preserve">Охмак  Екатерина  </t>
  </si>
  <si>
    <t>06.11.2006</t>
  </si>
  <si>
    <t xml:space="preserve">Шокобалинова Дана  </t>
  </si>
  <si>
    <t>09.02.2006</t>
  </si>
  <si>
    <t>г.Нур-Султан</t>
  </si>
  <si>
    <t>г.Алматы</t>
  </si>
  <si>
    <t>г.Шымкент</t>
  </si>
  <si>
    <t xml:space="preserve">Курмангалиев Алан  </t>
  </si>
  <si>
    <t>12.01.2007</t>
  </si>
  <si>
    <t xml:space="preserve">Мэлсов Дамир  </t>
  </si>
  <si>
    <t>25.05.2006</t>
  </si>
  <si>
    <t xml:space="preserve">Торгайбеков Амир  </t>
  </si>
  <si>
    <t>14.02.2006</t>
  </si>
  <si>
    <t>12.03.2006</t>
  </si>
  <si>
    <t>Западно-Казахстанская обл.</t>
  </si>
  <si>
    <t>Костанайская обл.</t>
  </si>
  <si>
    <t>Карагандинская обл.</t>
  </si>
  <si>
    <t>Жамбылская обл.</t>
  </si>
  <si>
    <t>Северо-Казахстанская обл.</t>
  </si>
  <si>
    <t>Актюбинская обл.</t>
  </si>
  <si>
    <t>Павлодарская обл.</t>
  </si>
  <si>
    <t>Восточно-Казахстанская обл.</t>
  </si>
  <si>
    <t>Алматинская обл.</t>
  </si>
  <si>
    <t>г.АЛМАТЫ</t>
  </si>
  <si>
    <t>КАРАГАНДИНСКАЯ обл.</t>
  </si>
  <si>
    <t>г. НУР-СУЛТАН</t>
  </si>
  <si>
    <t>ЖАМБЫЛСКАЯ обл.</t>
  </si>
  <si>
    <t>г. ШЫМКЕНТ</t>
  </si>
  <si>
    <t>ПАВЛОДАРСКАЯ обл.</t>
  </si>
  <si>
    <t>АКТЮБИНСКАЯ обл.</t>
  </si>
  <si>
    <t>КМС</t>
  </si>
  <si>
    <t>МС</t>
  </si>
  <si>
    <t>Тренер-представитель: Дюсенбинов Н.</t>
  </si>
  <si>
    <t>СПИСОК УЧАСТНИКОВ</t>
  </si>
  <si>
    <t>Жаксилыкова Альбина</t>
  </si>
  <si>
    <t>Сиротина Полина</t>
  </si>
  <si>
    <t>ЛАВРОВА Е.</t>
  </si>
  <si>
    <t>Х</t>
  </si>
  <si>
    <t>ТОРГАЙБЕКОВ</t>
  </si>
  <si>
    <t>АСКАР</t>
  </si>
  <si>
    <t>ШАРИПХАН</t>
  </si>
  <si>
    <t>САРСЕНБАЙ</t>
  </si>
  <si>
    <t>МЭЛСОВ</t>
  </si>
  <si>
    <t>2 лист</t>
  </si>
  <si>
    <t xml:space="preserve"> </t>
  </si>
  <si>
    <t>1 - сетка"-16"</t>
  </si>
  <si>
    <t>ИТОГОВЫЙ ПРОТОКОЛ</t>
  </si>
  <si>
    <t>2 - сетка"-32"</t>
  </si>
  <si>
    <t>3 - сетка"-48"</t>
  </si>
  <si>
    <t>Место</t>
  </si>
  <si>
    <t>Дата рождения</t>
  </si>
  <si>
    <t>СМЕШАННЫЙ ПАРНЫЙ РАЗРЯД</t>
  </si>
  <si>
    <t>1 МЕСТО</t>
  </si>
  <si>
    <t>2 МЕСТО</t>
  </si>
  <si>
    <t>3 МЕСТО</t>
  </si>
  <si>
    <t>СМЕШАННЫЕ ПАРЫ</t>
  </si>
  <si>
    <t>КОСТАНАЙСКАЯ обл.</t>
  </si>
  <si>
    <t>МАНГИСТАУСКАЯ обл.</t>
  </si>
  <si>
    <t>МУЖСКИЕ ПАРЫ</t>
  </si>
  <si>
    <t>ЖЕНСКИЕ ПАРЫ</t>
  </si>
  <si>
    <t xml:space="preserve">Темирханова  Акку  </t>
  </si>
  <si>
    <t>23.01.2009</t>
  </si>
  <si>
    <t>г.ШЫМКЕНТ</t>
  </si>
  <si>
    <t xml:space="preserve">С В О Д Н Ы Й   П Р О Т О К О Л </t>
  </si>
  <si>
    <t>Матч № 1</t>
  </si>
  <si>
    <t>встреча</t>
  </si>
  <si>
    <t>Команда A,B</t>
  </si>
  <si>
    <t>Команда X,Y</t>
  </si>
  <si>
    <t>Счет в партиях</t>
  </si>
  <si>
    <t>Очки</t>
  </si>
  <si>
    <t>A,B</t>
  </si>
  <si>
    <t>X,Y</t>
  </si>
  <si>
    <t>Общий счет</t>
  </si>
  <si>
    <t>Победила команда</t>
  </si>
  <si>
    <t>Матч № 2</t>
  </si>
  <si>
    <t>Матч № 3</t>
  </si>
  <si>
    <t>Матч № 4</t>
  </si>
  <si>
    <t>Матч № 5</t>
  </si>
  <si>
    <t>Матч № 6</t>
  </si>
  <si>
    <t>Матч № 7</t>
  </si>
  <si>
    <t>Матч № 8</t>
  </si>
  <si>
    <t>Матч № 9</t>
  </si>
  <si>
    <t>Матч № 10</t>
  </si>
  <si>
    <t>Матч № 11</t>
  </si>
  <si>
    <t>Матч № 12</t>
  </si>
  <si>
    <t>Матч № 13</t>
  </si>
  <si>
    <t>Матч № 14</t>
  </si>
  <si>
    <t>Матч № 15</t>
  </si>
  <si>
    <t>Матч № 16</t>
  </si>
  <si>
    <t>А</t>
  </si>
  <si>
    <t>счет</t>
  </si>
  <si>
    <t>C</t>
  </si>
  <si>
    <t>Матч № 17</t>
  </si>
  <si>
    <t>Матч № 18</t>
  </si>
  <si>
    <t>Матч № 19</t>
  </si>
  <si>
    <t>Матч № 20</t>
  </si>
  <si>
    <t>Матч № 21</t>
  </si>
  <si>
    <t>Матч № 22</t>
  </si>
  <si>
    <t>Матч № 23</t>
  </si>
  <si>
    <t>Матч № 24</t>
  </si>
  <si>
    <t>Матч № 25</t>
  </si>
  <si>
    <t>Матч № 26</t>
  </si>
  <si>
    <t>Матч № 27</t>
  </si>
  <si>
    <t>Матч № 28</t>
  </si>
  <si>
    <t>Матч № 29</t>
  </si>
  <si>
    <t>Матч № 30</t>
  </si>
  <si>
    <t>Матч № 31</t>
  </si>
  <si>
    <t>Матч № 32</t>
  </si>
  <si>
    <t>Мангистауская обл.</t>
  </si>
  <si>
    <t>Атырауская обл.</t>
  </si>
  <si>
    <t>ТУТУЕВА</t>
  </si>
  <si>
    <t>КУАТОВА</t>
  </si>
  <si>
    <t>Шлетгауэр Валерия</t>
  </si>
  <si>
    <t>Дарханкызы Балауса</t>
  </si>
  <si>
    <t xml:space="preserve">Лаврова Елизавета  </t>
  </si>
  <si>
    <t>Куатова Жанар</t>
  </si>
  <si>
    <t>Куанышбеккызы Назерке</t>
  </si>
  <si>
    <t>Атирауская обл.</t>
  </si>
  <si>
    <t xml:space="preserve">Кабдылуахитов Кадырали  </t>
  </si>
  <si>
    <t>Манатулы Батырхан</t>
  </si>
  <si>
    <t>ХАНЗАДА</t>
  </si>
  <si>
    <t>Подгруппа 1</t>
  </si>
  <si>
    <t>МАНАТУЛЫ</t>
  </si>
  <si>
    <t>Подгруппа 2</t>
  </si>
  <si>
    <t>Подгруппа 3</t>
  </si>
  <si>
    <t>ДАУЛЕТУЛЫ</t>
  </si>
  <si>
    <t>Подгруппа 4</t>
  </si>
  <si>
    <t>Подгруппа 5</t>
  </si>
  <si>
    <t>АБИЛ</t>
  </si>
  <si>
    <t>Подгруппа 6</t>
  </si>
  <si>
    <t>Подгруппа 7</t>
  </si>
  <si>
    <t>Подгруппа 8</t>
  </si>
  <si>
    <t>БАКЫТ</t>
  </si>
  <si>
    <t>АКМУРЗИНА</t>
  </si>
  <si>
    <t>ЦВИГУН</t>
  </si>
  <si>
    <t>МОЧАЛКИНА</t>
  </si>
  <si>
    <t>ДАРХАНКЫЗЫ</t>
  </si>
  <si>
    <t>БЕКИШ</t>
  </si>
  <si>
    <t>ОХМАК</t>
  </si>
  <si>
    <t>ЖАКСЫЛЫКОВА</t>
  </si>
  <si>
    <t>ИЛЬЯС</t>
  </si>
  <si>
    <t>КУАНЫШБЕККЫЗЫ</t>
  </si>
  <si>
    <t>УСИПБАЕВА</t>
  </si>
  <si>
    <t>ШЛЕТГАУЭР</t>
  </si>
  <si>
    <t>ШОКОБАЛИНОВА</t>
  </si>
  <si>
    <t>ТЕМИРХАНОВА</t>
  </si>
  <si>
    <t>ЕГИЗБАЙ</t>
  </si>
  <si>
    <t>АТЫРАУСКАЯ обл.</t>
  </si>
  <si>
    <t>Тренер-представитель: Мырзахметов А.</t>
  </si>
  <si>
    <t>Мукаш Шугыла</t>
  </si>
  <si>
    <t>3-0(8,9,7)</t>
  </si>
  <si>
    <t>3-0(6,5,8)</t>
  </si>
  <si>
    <t>КУРМАНГАЛИЕВ</t>
  </si>
  <si>
    <t>11-17 января 2021г.                                                                                           г. Караганда.</t>
  </si>
  <si>
    <t>3-1</t>
  </si>
  <si>
    <t>3-0</t>
  </si>
  <si>
    <t>АЛМАТИНСКАЯ обл,</t>
  </si>
  <si>
    <t>3-0(10,4,8)</t>
  </si>
  <si>
    <t>3-0(6,6,8)</t>
  </si>
  <si>
    <t>3-0(5,3,7)</t>
  </si>
  <si>
    <t>3-0(2,5,6)</t>
  </si>
  <si>
    <t>Матч № 33</t>
  </si>
  <si>
    <t xml:space="preserve">Мамай Абдулла  </t>
  </si>
  <si>
    <t>19.01.2006</t>
  </si>
  <si>
    <t>Туркестан. обл.</t>
  </si>
  <si>
    <t xml:space="preserve">Бакыт Алимжан </t>
  </si>
  <si>
    <t>21.12.2006</t>
  </si>
  <si>
    <t>10.08.2007</t>
  </si>
  <si>
    <t xml:space="preserve">Ши Данян  </t>
  </si>
  <si>
    <t>28.10.2006</t>
  </si>
  <si>
    <t xml:space="preserve">Ханзада Арман </t>
  </si>
  <si>
    <t>31.07.2006</t>
  </si>
  <si>
    <t xml:space="preserve">Абил Темирлан  </t>
  </si>
  <si>
    <t>02.04.2007</t>
  </si>
  <si>
    <t xml:space="preserve">Ахмадалиева Шахзода  </t>
  </si>
  <si>
    <t>22.05.2006</t>
  </si>
  <si>
    <t xml:space="preserve">Серикбай Назым  </t>
  </si>
  <si>
    <t>06.01.2007</t>
  </si>
  <si>
    <t xml:space="preserve">Фу Дарья </t>
  </si>
  <si>
    <t>31.01.2009</t>
  </si>
  <si>
    <t>Туркестанская обл.</t>
  </si>
  <si>
    <t>Никифоров Александр</t>
  </si>
  <si>
    <t>Абдыхалык Нуркат</t>
  </si>
  <si>
    <t>Сарсенбай Батыржан</t>
  </si>
  <si>
    <t>Абилов Тимур</t>
  </si>
  <si>
    <t>Маткаримов Алдияр</t>
  </si>
  <si>
    <t>Сагатбек Керей</t>
  </si>
  <si>
    <t>Фендриков Алексей</t>
  </si>
  <si>
    <t>Джамбудуров Рамазан</t>
  </si>
  <si>
    <t>Скаков Таир</t>
  </si>
  <si>
    <t>Тренер-представитель: Успанова А.С. Бейсенов С.А. Никифорова Л.А.</t>
  </si>
  <si>
    <t>Оралханов Арнур</t>
  </si>
  <si>
    <t>Джиенбаев Темирлан</t>
  </si>
  <si>
    <t>Токтархан Тилек</t>
  </si>
  <si>
    <t>Обермиллер Алексей</t>
  </si>
  <si>
    <t>Дубгорн Алексей</t>
  </si>
  <si>
    <t xml:space="preserve">Тренер-представитель:  Архипова О.Н. Пономаренко А.В. Капанова Д.К. </t>
  </si>
  <si>
    <t>Мищук Глеб</t>
  </si>
  <si>
    <t>Овчаренко Адиль</t>
  </si>
  <si>
    <t>Абишев Алимжан</t>
  </si>
  <si>
    <t>Муратов Алдияр</t>
  </si>
  <si>
    <t>Балташ Тамерлан</t>
  </si>
  <si>
    <t>Баймухамбетов Назар</t>
  </si>
  <si>
    <t>Альмагамбетов Айдын</t>
  </si>
  <si>
    <t>Карпташаров Данияр</t>
  </si>
  <si>
    <t>Кондратьев Артём</t>
  </si>
  <si>
    <t>Тренер-представитель:  Магалеева Л.К. Родичкин С.Н. Толебаев А.К.</t>
  </si>
  <si>
    <t>Кызылординская обл.</t>
  </si>
  <si>
    <t>Садуакасов Азамат</t>
  </si>
  <si>
    <t>Сансызбай Уали</t>
  </si>
  <si>
    <t>Каруов Касымжомарт</t>
  </si>
  <si>
    <t>Кару Нурмухаммед</t>
  </si>
  <si>
    <t>Тренер-представитель: Туртбаев А. Искакова Г.</t>
  </si>
  <si>
    <t xml:space="preserve"> ЧЕМПИОНАТА РЕСПУБЛИКИ КАЗАХСТАН</t>
  </si>
  <si>
    <t>г. Алматы                                                                                                              22-28 марта 2021г.</t>
  </si>
  <si>
    <t>ДЕВУШКИ</t>
  </si>
  <si>
    <t>Суйинбек Кирмызы</t>
  </si>
  <si>
    <t>Муратова Жансая</t>
  </si>
  <si>
    <t>Салимова Азиза</t>
  </si>
  <si>
    <t>Оразбай Аружан</t>
  </si>
  <si>
    <t>Равинская Ксения</t>
  </si>
  <si>
    <t>Сураганова Алина</t>
  </si>
  <si>
    <t>Борисова Василиса</t>
  </si>
  <si>
    <t>Сатарина Полина</t>
  </si>
  <si>
    <t>Липатова Анастасия</t>
  </si>
  <si>
    <t>Искакова Айзада</t>
  </si>
  <si>
    <t>Асет Айша</t>
  </si>
  <si>
    <t>Телегенова Камилла</t>
  </si>
  <si>
    <t>1юн.</t>
  </si>
  <si>
    <t>Ясакова Анна</t>
  </si>
  <si>
    <t>06.07.2006</t>
  </si>
  <si>
    <t>Жармухамбетова Алуа</t>
  </si>
  <si>
    <t>Тренер-представитель:  Архипова О.Н. Пономаренко А.В. Капанова Д.К.</t>
  </si>
  <si>
    <t>Авзалова Камила</t>
  </si>
  <si>
    <t>Мендыгалиева Айша</t>
  </si>
  <si>
    <t>Адильгереева Айназ</t>
  </si>
  <si>
    <t>Шаймерденова Айкоркем</t>
  </si>
  <si>
    <t>Руссу Ксения</t>
  </si>
  <si>
    <t>Дошимова Малика</t>
  </si>
  <si>
    <t>Тренер-представитель: Джунельбаев К.М. Раев А.Р. Дерушко Д.В.</t>
  </si>
  <si>
    <t>Турал Ануар</t>
  </si>
  <si>
    <t>Нурымбетов Нуржан</t>
  </si>
  <si>
    <t>Кисан Наби</t>
  </si>
  <si>
    <t>Кисан Расул</t>
  </si>
  <si>
    <t xml:space="preserve"> ЧЕМПИОНАТ РЕСПУБЛИКИ КАЗАХСТАН</t>
  </si>
  <si>
    <t>среди спортсменов 2006г.р. и моложе</t>
  </si>
  <si>
    <t>22-28 марта  2021г.                                                                                           г. Алматы.</t>
  </si>
  <si>
    <t>Главный судья. Судья МК                                                                                                                  А. Перевалов</t>
  </si>
  <si>
    <t>Главный секретарь. Судья МК                                                                                                     М. Мирасланов</t>
  </si>
  <si>
    <t>ЮНОШИ. ПАРНЫЙ РАЗРЯД</t>
  </si>
  <si>
    <t>ДЕВУШКИ. ПАРНЫЙ РАЗРЯД</t>
  </si>
  <si>
    <t>ДЕВУШКИ. ОДИНОЧНЫЙ РАЗРЯД</t>
  </si>
  <si>
    <t>ЮНОШИ. ОДИНОЧНЫЙ РАЗРЯД</t>
  </si>
  <si>
    <t>среди спортсменов 2006г.р. И моложе</t>
  </si>
  <si>
    <t>г. Алматы                                                                                                                                    22-28 марта 2021г.</t>
  </si>
  <si>
    <t>Главный судья. Судья МК.                                                                                           А. Перевалов</t>
  </si>
  <si>
    <t>Главный секретарь. Судья МК                                                                                М. Мирасланов</t>
  </si>
  <si>
    <t>ЧЕМПИОНАТ РЕСПУБЛИКИ  КАЗАХСТАН ПО НАСТОЛЬНОМУ ТЕННИСУ среди спортсменов 2006г.р. и моложе</t>
  </si>
  <si>
    <t>22-28 марта. 2021г.</t>
  </si>
  <si>
    <t>Командные соревнования. ДЕВУШКИ</t>
  </si>
  <si>
    <t>Главный судья. Судья МК</t>
  </si>
  <si>
    <t>А. Перевалов</t>
  </si>
  <si>
    <t>М. Мирасланов</t>
  </si>
  <si>
    <t>Главный секретарь. Судья МК.</t>
  </si>
  <si>
    <t>Командные соревнования. Юноши</t>
  </si>
  <si>
    <t>Матч №13</t>
  </si>
  <si>
    <t>Матч №20</t>
  </si>
  <si>
    <t xml:space="preserve">Матч №23 </t>
  </si>
  <si>
    <t xml:space="preserve">Матч №24 </t>
  </si>
  <si>
    <t xml:space="preserve">Матч №28 </t>
  </si>
  <si>
    <t xml:space="preserve">Матч №30 </t>
  </si>
  <si>
    <t>Главный судья. Судья МК                                                                    А. Перевалов</t>
  </si>
  <si>
    <t xml:space="preserve">Главный секретарь. Судья МК                                                           М. Мирасланов </t>
  </si>
  <si>
    <t>Акмурзина Марзия</t>
  </si>
  <si>
    <t>Буланова Гульназ</t>
  </si>
  <si>
    <t>Портнягина Анна</t>
  </si>
  <si>
    <t>Тренер-представитель: Назарова С.Р. Хусейнова Г.Н. Мурзагалиев Р.Г.</t>
  </si>
  <si>
    <t>Серикбай Ержигит</t>
  </si>
  <si>
    <t>Аруов Алдияр</t>
  </si>
  <si>
    <t>Суйиндик Мансур</t>
  </si>
  <si>
    <t>Аскар Арсен</t>
  </si>
  <si>
    <t>Абулхаир Салима</t>
  </si>
  <si>
    <t>Ундасинова Дана</t>
  </si>
  <si>
    <t>Онгар Фарида</t>
  </si>
  <si>
    <t>Фаридова Айнагул</t>
  </si>
  <si>
    <t>2юн.</t>
  </si>
  <si>
    <t>Шайхина Алина</t>
  </si>
  <si>
    <t>Нурман Нурсая</t>
  </si>
  <si>
    <t>14.06.1009</t>
  </si>
  <si>
    <t>Тренер-представитель: Мурзаспаев С. Тусупов Р.</t>
  </si>
  <si>
    <t>Курманбаев Марат</t>
  </si>
  <si>
    <t>Касенов Динмухаммед</t>
  </si>
  <si>
    <t>Токтамыс Нурбол</t>
  </si>
  <si>
    <t>Жанайкан Кахарман</t>
  </si>
  <si>
    <t>Тагабек Зангар</t>
  </si>
  <si>
    <t>Абезов Ербек</t>
  </si>
  <si>
    <t>Моминжанов Адхамбек</t>
  </si>
  <si>
    <t>Сиддик Нуртай</t>
  </si>
  <si>
    <t>Касым Нурислам</t>
  </si>
  <si>
    <t>Мусаева Нозима</t>
  </si>
  <si>
    <t>Турсынбек Куралай</t>
  </si>
  <si>
    <t>Косар Томирис</t>
  </si>
  <si>
    <t>Амангелды Акниет</t>
  </si>
  <si>
    <t>Князев Матвей</t>
  </si>
  <si>
    <t>Бурамбек Ален</t>
  </si>
  <si>
    <t>Тренер-представитель: Оразбаев Е.Н.   Оразбаев Н.Б. Рахметова Ф.Ш.</t>
  </si>
  <si>
    <t>Командное первенство. Девушки.</t>
  </si>
  <si>
    <t xml:space="preserve">                                    г. Алматы                                                                             22-28 марта 2021г.</t>
  </si>
  <si>
    <t>КЫЗЫЛОРДИНСКАЯобл.</t>
  </si>
  <si>
    <t>ТУРКЕСТАНСКАЯ обл.</t>
  </si>
  <si>
    <t>Главный секретарь. Судья МК                                                                                         М. Мирасланов</t>
  </si>
  <si>
    <t xml:space="preserve">Главный судья. Судья МК                                                                                                А. Перевалов </t>
  </si>
  <si>
    <t>Командное первенство. Юноши.</t>
  </si>
  <si>
    <t>г. АЛМАТЫ-2</t>
  </si>
  <si>
    <t>г.  АЛМАТЫ</t>
  </si>
  <si>
    <t>г.  НУР-СУЛТАН</t>
  </si>
  <si>
    <t>Орынбасар Ернар</t>
  </si>
  <si>
    <t>Мендибаев Арсен</t>
  </si>
  <si>
    <t>Егизбай Улту</t>
  </si>
  <si>
    <t>Гончар Ирина</t>
  </si>
  <si>
    <t>Бисен Мелисса</t>
  </si>
  <si>
    <t>Маратова Назерке</t>
  </si>
  <si>
    <t>Болатбеккызы Маржан</t>
  </si>
  <si>
    <t>Маратов Арсен</t>
  </si>
  <si>
    <t>Русланулы Махмуд</t>
  </si>
  <si>
    <t>Ергалиев Нурасыл</t>
  </si>
  <si>
    <t xml:space="preserve">Тренер-представитель: Исламгалиева Р.М.Бурбасов Е.К. </t>
  </si>
  <si>
    <t>Уклеин Родион</t>
  </si>
  <si>
    <t>Бакыт Мугтасым</t>
  </si>
  <si>
    <t>Жумагалиев Раим</t>
  </si>
  <si>
    <t>Тренер-представитель: Оразбаев Е.Н.  Оразбаев Н.Б. Рахметова Ф.Ш.</t>
  </si>
  <si>
    <t>Сейтханова Мадина</t>
  </si>
  <si>
    <t>Ануар Кынбат</t>
  </si>
  <si>
    <t>Ербосын Еркежан</t>
  </si>
  <si>
    <t>Нурлан Каракат</t>
  </si>
  <si>
    <t>Тутаева Диляра</t>
  </si>
  <si>
    <t>Булатова Дильназ</t>
  </si>
  <si>
    <t>Сентюжанова Дарья</t>
  </si>
  <si>
    <t>Мельник Мария</t>
  </si>
  <si>
    <t>Тыщенко Виктория</t>
  </si>
  <si>
    <t>Краузе Павел</t>
  </si>
  <si>
    <t>Дручинин Дмитрий</t>
  </si>
  <si>
    <t>Сайран Ахметали</t>
  </si>
  <si>
    <t>Басенов Канат</t>
  </si>
  <si>
    <t>Сейльханов Санжар</t>
  </si>
  <si>
    <t>26.012006</t>
  </si>
  <si>
    <t>Дарханкызы Айнур</t>
  </si>
  <si>
    <t>Садыкбай Наргиза</t>
  </si>
  <si>
    <t>Кенжебекова Дарига</t>
  </si>
  <si>
    <t>Шавкатова Гуляра</t>
  </si>
  <si>
    <t>Шавкатова Шахруза</t>
  </si>
  <si>
    <t>Тренер-представитель: Есимханов Е.Б. Абдазимов Ш. Сыдыков Б.Ж. Абен А.</t>
  </si>
  <si>
    <t>Назир Рамазан</t>
  </si>
  <si>
    <t>Жолдыбай Нуржигит</t>
  </si>
  <si>
    <t>Пердебеков Азиз</t>
  </si>
  <si>
    <t xml:space="preserve">Бакаев Фахриддин </t>
  </si>
  <si>
    <t>Тренер-представитель:  Ким Т.А.</t>
  </si>
  <si>
    <t xml:space="preserve">Тренер-представитель:   Ким Т.А. </t>
  </si>
  <si>
    <t>Починок Полина</t>
  </si>
  <si>
    <t>Тренер-представитель: Искаков Д.А. Отепова А.М. Бондарь Е.С.</t>
  </si>
  <si>
    <t>Биримгалиев Адлет</t>
  </si>
  <si>
    <t>г.НУР-СУЛТАН</t>
  </si>
  <si>
    <t>ЛАВРОВА</t>
  </si>
  <si>
    <t>НУРМАН</t>
  </si>
  <si>
    <t>МЕЛЬНИК</t>
  </si>
  <si>
    <t>СЕНТЮЖАНОВА</t>
  </si>
  <si>
    <t>ЯСАКОВА</t>
  </si>
  <si>
    <t>АСЕТ</t>
  </si>
  <si>
    <t>РАВИНСКАЯ</t>
  </si>
  <si>
    <t>СУРАГАНОВА</t>
  </si>
  <si>
    <t>Амангелди Мухаммедали</t>
  </si>
  <si>
    <t>Токтасын Бахыт</t>
  </si>
  <si>
    <t>Тренер-представитель:  Раймбеков Т. Ережапбаев А. Хасанов Н. Касымбеков С.</t>
  </si>
  <si>
    <t>Калыш Гулжамал</t>
  </si>
  <si>
    <t>Толеген Акзере</t>
  </si>
  <si>
    <t>Тренер-представитель: Асылбаев Д.С. Никитенко А.И.</t>
  </si>
  <si>
    <t>Тренер-представитель: Дюсенбинов Н. Отан М.</t>
  </si>
  <si>
    <t>Сакеш Алихан</t>
  </si>
  <si>
    <t>Даулетулы Саин</t>
  </si>
  <si>
    <t>Шарипхан Табигат</t>
  </si>
  <si>
    <t>Атети Рамазан</t>
  </si>
  <si>
    <t>Кулумбаев Михмет</t>
  </si>
  <si>
    <t>Мухат Нурасыл</t>
  </si>
  <si>
    <t>Тренер-представитель:  Асылбаев Д.С.  Никитенко А.И.</t>
  </si>
  <si>
    <t>Амангельды Денислам</t>
  </si>
  <si>
    <t>ЮНОШИ</t>
  </si>
  <si>
    <t>АБУЛХАИР</t>
  </si>
  <si>
    <t>УНДАСИНОВА</t>
  </si>
  <si>
    <t>ДОШИМОВА</t>
  </si>
  <si>
    <t>БИСЕН</t>
  </si>
  <si>
    <t>БОЛАТБЕККЫЗЫ</t>
  </si>
  <si>
    <t>МАРАТОВА</t>
  </si>
  <si>
    <t>АЛМАТИНСКАЯ обл.</t>
  </si>
  <si>
    <t>АХМАДАЛИЕВА</t>
  </si>
  <si>
    <t>СЕРИКБАЙ</t>
  </si>
  <si>
    <t>ШАВКАТОВА</t>
  </si>
  <si>
    <t>ЕРБОСЫН</t>
  </si>
  <si>
    <t>НУРЛАН</t>
  </si>
  <si>
    <t>СЕЙТХАНОВА</t>
  </si>
  <si>
    <t>г. АЛМАТЫ</t>
  </si>
  <si>
    <t>АДИЛЬГЕРЕЕВА</t>
  </si>
  <si>
    <t>АВЗАЛОВА</t>
  </si>
  <si>
    <t>МЕНДЫГАЛИЕВА</t>
  </si>
  <si>
    <t>САТАРИНА</t>
  </si>
  <si>
    <t>ИСКАКОВА</t>
  </si>
  <si>
    <t>МУСАЕВА</t>
  </si>
  <si>
    <t>АМАНГЕЛДЫ</t>
  </si>
  <si>
    <t>КАЛЫШ</t>
  </si>
  <si>
    <t>МУКАШ</t>
  </si>
  <si>
    <t>САДЫКБАЙ</t>
  </si>
  <si>
    <t>КЫЗЫЛОРДИНСКАЯ обл.</t>
  </si>
  <si>
    <t>МУРАТОВА</t>
  </si>
  <si>
    <t>СУЙИНБЕК</t>
  </si>
  <si>
    <t>ОРАЗБАЙ</t>
  </si>
  <si>
    <t>ФУ</t>
  </si>
  <si>
    <t>ШАЙХИНА</t>
  </si>
  <si>
    <t>БОРИСЕНКО</t>
  </si>
  <si>
    <t>БУЛАТОВА</t>
  </si>
  <si>
    <t>ШАЙМЕРДЕНОВА</t>
  </si>
  <si>
    <t>ЛИПАТОВА</t>
  </si>
  <si>
    <t>САЛИМОВА</t>
  </si>
  <si>
    <t>г. АЛМАТЫ-1</t>
  </si>
  <si>
    <t>ОРЫНБАСАР</t>
  </si>
  <si>
    <t>МАРАТОВ</t>
  </si>
  <si>
    <t>РУСЛАНУЛЫ</t>
  </si>
  <si>
    <t>АБИЛОВ</t>
  </si>
  <si>
    <t>МАТКАРИМОВ</t>
  </si>
  <si>
    <t>САГАТБЕК</t>
  </si>
  <si>
    <t>БОРАНБЕКОВ</t>
  </si>
  <si>
    <t>ФЕНДРИКОВ</t>
  </si>
  <si>
    <t>ОРАЛХАНОВ</t>
  </si>
  <si>
    <t>ДЖИЕНБАЕВ</t>
  </si>
  <si>
    <t>ТОХТАРХАН</t>
  </si>
  <si>
    <t>МУХАТ</t>
  </si>
  <si>
    <t>ТАГАБЕК</t>
  </si>
  <si>
    <t>АБЕЗОВ</t>
  </si>
  <si>
    <t>МОМИНЖАНОВ</t>
  </si>
  <si>
    <t>КУРМАНБАЕВ</t>
  </si>
  <si>
    <t>ТОКТАМЫС</t>
  </si>
  <si>
    <t>КАСЕНОВ</t>
  </si>
  <si>
    <t>МАМАЙ</t>
  </si>
  <si>
    <t>НАЗИР</t>
  </si>
  <si>
    <t>ЖОЛДЫБАЙ</t>
  </si>
  <si>
    <t>САНСЫЗБАЙ</t>
  </si>
  <si>
    <t>САДУАКАСОВ</t>
  </si>
  <si>
    <t>БИРИМГАЛИЕВ</t>
  </si>
  <si>
    <t>ТУРАЛ</t>
  </si>
  <si>
    <t>НУРЫМБЕТОВ</t>
  </si>
  <si>
    <t>АБДЫХАЛЫК</t>
  </si>
  <si>
    <t>ШИ ДАНЯН</t>
  </si>
  <si>
    <t>МИЩУК</t>
  </si>
  <si>
    <t>ОВЧАРЕНКО</t>
  </si>
  <si>
    <t>БАЛТАШ</t>
  </si>
  <si>
    <t>БАЙМУХАМБЕТОВ</t>
  </si>
  <si>
    <t>АЛЬМАГАМБЕТОВ</t>
  </si>
  <si>
    <t>КАБДЫЛУАХИТОВ К</t>
  </si>
  <si>
    <t>САКЕШ</t>
  </si>
  <si>
    <t>БАКЫТ  А.</t>
  </si>
  <si>
    <t>БАКЫТ  М.</t>
  </si>
  <si>
    <t>КНЯЗЕВ</t>
  </si>
  <si>
    <t>СУЙИНДИК</t>
  </si>
  <si>
    <t>СИДДИК</t>
  </si>
  <si>
    <t>ДРУЧИНИН</t>
  </si>
  <si>
    <t>КРАУЗЕ</t>
  </si>
  <si>
    <t>САЙРАН</t>
  </si>
  <si>
    <t>ЖАНАЙХАН</t>
  </si>
  <si>
    <t>КАРУОВ</t>
  </si>
  <si>
    <t>КАРУ</t>
  </si>
  <si>
    <t>НИКИФОРОВ</t>
  </si>
  <si>
    <t>АБИШЕВ</t>
  </si>
  <si>
    <t>БАСЕНОВ</t>
  </si>
  <si>
    <t>АРУОВ</t>
  </si>
  <si>
    <t>Тренер-представитель: Есимханов Е.Б. Абдазимов Ш. Сыдыков Б.Ж. Абен А. Сыздыков М.Ж.</t>
  </si>
  <si>
    <t>Тренер-представитель: Исламгалиева Р.М. Бурбасов Е. Рамазанулы М.Атаниязов Ж.Б.</t>
  </si>
  <si>
    <t>КАРПТАШАРОВ</t>
  </si>
  <si>
    <t>ТОКТАСИН</t>
  </si>
  <si>
    <t>МУРАТОВ</t>
  </si>
  <si>
    <t>ПЕРДЕБЕКОВ</t>
  </si>
  <si>
    <t>КИСАН</t>
  </si>
  <si>
    <t>КАБДЫЛУАХИТОВ</t>
  </si>
  <si>
    <t>АНУАР</t>
  </si>
  <si>
    <t>ТУРЫСБЕК</t>
  </si>
  <si>
    <t>ОНГАР</t>
  </si>
  <si>
    <t>СЕЙИТХАНОВ</t>
  </si>
  <si>
    <t>Гл. судья. Судья МК.</t>
  </si>
  <si>
    <t>Гл. секретарь. Судья МК</t>
  </si>
  <si>
    <t>ТЫЩЕНКО</t>
  </si>
  <si>
    <t>ДАРХАНКЫЗЫ(Ж)</t>
  </si>
  <si>
    <t>БУЛАНОВА</t>
  </si>
  <si>
    <t>ФАРИДОВА</t>
  </si>
  <si>
    <t>ЖАРМУХАМБЕТОВА</t>
  </si>
  <si>
    <t>ФУ ДАРЬЯ</t>
  </si>
  <si>
    <t>КЕНЖЕБЕКОВА</t>
  </si>
  <si>
    <t>ШАВКАТОВА Ш.</t>
  </si>
  <si>
    <t>АДЫЛЬГЕРЕЕВА</t>
  </si>
  <si>
    <t>ТОЛЕГЕН</t>
  </si>
  <si>
    <t>ДАРХАНКЫЗЫ (ВКО)</t>
  </si>
  <si>
    <t>ШАВКАТОВА Г.</t>
  </si>
  <si>
    <t>ТИЛЕГЕНОВА</t>
  </si>
  <si>
    <t>КОСАР</t>
  </si>
  <si>
    <t>СИРОТИНА</t>
  </si>
  <si>
    <t>ПОЧИНОК</t>
  </si>
  <si>
    <t>ПОРТНЯГИНА</t>
  </si>
  <si>
    <t>РУССУ</t>
  </si>
  <si>
    <t>ГОНЧАРЬ</t>
  </si>
  <si>
    <t>ТУРСЫНБЕК</t>
  </si>
  <si>
    <t>СЕИТХАНОВА</t>
  </si>
  <si>
    <t>СЕЙЛЬХАН</t>
  </si>
  <si>
    <t>ОБЕРМИЛЛЕР</t>
  </si>
  <si>
    <t>АМАНГЕЛДЫ(Ж)</t>
  </si>
  <si>
    <t>ЖДАМБУДУРОВ</t>
  </si>
  <si>
    <t>ДУБГОРН</t>
  </si>
  <si>
    <t>МУКАТ</t>
  </si>
  <si>
    <t>АТЕТИ</t>
  </si>
  <si>
    <t>КОНДРАТЬЕВ</t>
  </si>
  <si>
    <t>УКЛЕИН</t>
  </si>
  <si>
    <t>БАКАЕВ</t>
  </si>
  <si>
    <t>АМАНГЕЛЬДЫ(К)</t>
  </si>
  <si>
    <t>БУРАМБЕК</t>
  </si>
  <si>
    <t>БАЙМАХАМБЕТ</t>
  </si>
  <si>
    <t>КЕНЖИБЕКОВА</t>
  </si>
  <si>
    <t>ЖУМАГАЛИЕВ</t>
  </si>
  <si>
    <t xml:space="preserve">ОРАЛХАНОВ  </t>
  </si>
  <si>
    <t xml:space="preserve">ТУРАЛ   </t>
  </si>
  <si>
    <t>БАКЫТ М.</t>
  </si>
  <si>
    <t>БАКЫТ А.</t>
  </si>
  <si>
    <t>СУЮНДЫК</t>
  </si>
  <si>
    <t>ТОКТАРХАН</t>
  </si>
  <si>
    <t>ИТОГИ КОМАНДНЫХ СОРЕВНОВАНИЙ ДЕВУШЕК</t>
  </si>
  <si>
    <t>ИТОГИ КОМАНДНЫХ СОРЕВНОВАНИЙ ЮНОШЕЙ</t>
  </si>
  <si>
    <t>среди спортсменов 2006 г. р. и моложе</t>
  </si>
  <si>
    <t>АМАНГЕЛЬДЫ</t>
  </si>
  <si>
    <t>ДЕВУШКИ. 3лист</t>
  </si>
  <si>
    <t>Главный секретарь. Судья МК                                                                                                                                         М. Мирасланов</t>
  </si>
  <si>
    <t>Главный судья. Судья МК.                                                                                                                                                    А. Перевалов</t>
  </si>
  <si>
    <t>ДЕВУШКИ.</t>
  </si>
  <si>
    <t>3-1(-8,9,6,3)</t>
  </si>
  <si>
    <t>3-0(12,6,3)</t>
  </si>
  <si>
    <t>3-1(7,-5,8,8)</t>
  </si>
  <si>
    <t>3-0(8,7,8)</t>
  </si>
  <si>
    <t>3-2(-7,10,9,-10,1)</t>
  </si>
  <si>
    <t>3-0(9,5,11)</t>
  </si>
  <si>
    <t>3-0(3,6,6)</t>
  </si>
  <si>
    <t>3-0(9,7,4)</t>
  </si>
  <si>
    <t>3-2(-9,8,7,-2,7)</t>
  </si>
  <si>
    <t>3-1(7,-9,2,9)</t>
  </si>
  <si>
    <t>3-0(8,8,9)</t>
  </si>
  <si>
    <t>3-0(3,2,11)</t>
  </si>
  <si>
    <t>3-2(-9,4,7,-9,9)</t>
  </si>
  <si>
    <t>3-1(6,-6,5,7)</t>
  </si>
  <si>
    <t>3-0(6,11,3)</t>
  </si>
  <si>
    <t>3-0(4,12,14)</t>
  </si>
  <si>
    <t>3-1(10,6,-3,11)</t>
  </si>
  <si>
    <t>3-2(6,6,-1,-9,15)</t>
  </si>
  <si>
    <t>3-2(-7,-7,6,8,4)</t>
  </si>
  <si>
    <t xml:space="preserve">3-2(8,8,-7,-9,4) </t>
  </si>
  <si>
    <t>3-1(4,-12,9,8)</t>
  </si>
  <si>
    <t>3-1(7,-8,5,8)</t>
  </si>
  <si>
    <t>3-0(4,8,7)</t>
  </si>
  <si>
    <t>3-1(10,-9,7,7)</t>
  </si>
  <si>
    <t>3-2(6,-5,-8,5,3)</t>
  </si>
  <si>
    <t>3-0(2,1,4)</t>
  </si>
  <si>
    <t>3-0(4,4,7)</t>
  </si>
  <si>
    <t>3-0(5,4,6)</t>
  </si>
  <si>
    <t>3-2(-5,-12,9,6,3)</t>
  </si>
  <si>
    <t>3-1(7,-9,9,7)</t>
  </si>
  <si>
    <t>3-2(-9,8,6,-5,10)</t>
  </si>
  <si>
    <t>3-0(8,6,8)</t>
  </si>
  <si>
    <t>3-2(-9,-10,6,9,6)</t>
  </si>
  <si>
    <t>3-0(4,4,6)</t>
  </si>
  <si>
    <t>3-2(7,-4,9,-8,9)</t>
  </si>
  <si>
    <t>3-1(8,10,-7,8)</t>
  </si>
  <si>
    <t>3-0(3,4,5)</t>
  </si>
  <si>
    <t>3-2(7,-7,8,-8,13)</t>
  </si>
  <si>
    <t>3-2(6,-7,-12,2,7)</t>
  </si>
  <si>
    <t>3-1(9,-5,8,11</t>
  </si>
  <si>
    <t>3-1(7,-7,7,5)</t>
  </si>
  <si>
    <t>3-0(12,11,9)</t>
  </si>
  <si>
    <t>3-0(5,6,9)</t>
  </si>
  <si>
    <t>3-0(10,10,6)</t>
  </si>
  <si>
    <t>3-1(-9,7,11,10)</t>
  </si>
  <si>
    <t>3-1(-9,3,7,7)</t>
  </si>
  <si>
    <t>3-1(2,-10,14,9)</t>
  </si>
  <si>
    <t>3-1(10,-3,4,7)</t>
  </si>
  <si>
    <t>3-1(3,8,-8,8)</t>
  </si>
  <si>
    <t>3-1(6,6,-9,10)</t>
  </si>
  <si>
    <t>3-1(-10,9,9,7)</t>
  </si>
  <si>
    <t>3-0(2,5,5)</t>
  </si>
  <si>
    <t>3-2(-8,7,8,-7,9)</t>
  </si>
  <si>
    <t>3-1(6,11,-9,8)</t>
  </si>
  <si>
    <t>3-1(4,-10,7,10)</t>
  </si>
  <si>
    <t>3-0(8,8,10)</t>
  </si>
  <si>
    <t>3-0(4,9,4)</t>
  </si>
  <si>
    <t>3-0(7,7,4)</t>
  </si>
  <si>
    <t>3-2(-13,-9,1,5,7)</t>
  </si>
  <si>
    <t>3-2(-5,5,8,-11,7)</t>
  </si>
  <si>
    <t>3-0(3,5,6)</t>
  </si>
  <si>
    <t>3-2(8,-9,6,-9,7)</t>
  </si>
  <si>
    <t>3-0(9,9,9)</t>
  </si>
  <si>
    <t>3-0(4,9,10)</t>
  </si>
  <si>
    <t>3-0(5,6,13)</t>
  </si>
  <si>
    <t>3-1(-9,6,9,4)</t>
  </si>
  <si>
    <t>3-1(9,9,-10,7)</t>
  </si>
  <si>
    <t>3-1(8,-4,12,7)</t>
  </si>
  <si>
    <t>3-2(-9,10,-9,10,3)</t>
  </si>
  <si>
    <t>3-0(7,4,7)</t>
  </si>
  <si>
    <t>3-2(3,-7,4,-8,4)</t>
  </si>
  <si>
    <t>3-0(5,6,8)</t>
  </si>
  <si>
    <t>3-1(11,2,-9,6)</t>
  </si>
  <si>
    <t>3-1(14,4,-13,3)</t>
  </si>
  <si>
    <t>3-1(-9,7,7,9)</t>
  </si>
  <si>
    <t>3-1(5,6,-11,7)</t>
  </si>
  <si>
    <t>3-1(-8,7,8,11)</t>
  </si>
  <si>
    <t>3-2(-10,9,-9,7,9)</t>
  </si>
  <si>
    <t>3-1(7,8,-6,8)</t>
  </si>
  <si>
    <t>3-1(6,1,-8,10)</t>
  </si>
  <si>
    <t>3-1(7,-11,7,4)</t>
  </si>
  <si>
    <t>3-0(10,3,6)</t>
  </si>
  <si>
    <t>3-0(5,5,6)</t>
  </si>
  <si>
    <t>3-1(11,-8,8,6)</t>
  </si>
  <si>
    <t>3-2(5,5,-8,-10,4)</t>
  </si>
  <si>
    <t>3-0(96,7,7)</t>
  </si>
  <si>
    <t>3-1(4,-6,5,7)</t>
  </si>
  <si>
    <t>Жаксылыкова Альбина</t>
  </si>
  <si>
    <t>3-0(8,11,9)</t>
  </si>
  <si>
    <t>3-0(5,3,1)</t>
  </si>
  <si>
    <t>3-2(-10,7,-4,8,9)</t>
  </si>
  <si>
    <t>3-1(5,-10,6,4)</t>
  </si>
  <si>
    <t>3-2(-9,3,-9,8,10)</t>
  </si>
  <si>
    <t>3-2(-7,7,-7,5,9)</t>
  </si>
  <si>
    <t>3-2(-7,-8,7,3,7)</t>
  </si>
  <si>
    <t>3-1(7,-8,5,5)</t>
  </si>
  <si>
    <t>3-0(8,6,9)</t>
  </si>
  <si>
    <t>3-0(9,18,8)</t>
  </si>
  <si>
    <t>3-1(-9,9,12,5)</t>
  </si>
  <si>
    <t>3-1(-12,9,6,7)</t>
  </si>
  <si>
    <t>3-2(-10,5,-7,2,10)</t>
  </si>
  <si>
    <t>3-0(11,5,6)</t>
  </si>
  <si>
    <t>3-1(-6,7,1,8)</t>
  </si>
  <si>
    <t>3-2(2,-7,9,-7,9)</t>
  </si>
  <si>
    <t>3-1(6,3-4,8)</t>
  </si>
  <si>
    <t>3-1(-3,9,4,10)</t>
  </si>
  <si>
    <t>3-1(-8,4,5,6)</t>
  </si>
  <si>
    <t>3-0(3,8,11)</t>
  </si>
  <si>
    <t>3-1(8,-7,10,7)</t>
  </si>
  <si>
    <t>3-0(8,5,5)</t>
  </si>
  <si>
    <t>3-1(7,-11,7,7)</t>
  </si>
  <si>
    <t>3-2(11,-5,11,-11,11)</t>
  </si>
  <si>
    <t>3-0(9,11,9)</t>
  </si>
  <si>
    <t>3-2(-8,-9,6,9,6)</t>
  </si>
  <si>
    <t>3-1(-8,9,3,4)</t>
  </si>
  <si>
    <t>3-2(8,-7,7,-11,8)</t>
  </si>
  <si>
    <t>3-2(8,-6,-7,4,7)</t>
  </si>
  <si>
    <t>3-0(6,6,3)</t>
  </si>
  <si>
    <t>3-0(8,7,10)</t>
  </si>
  <si>
    <t>3-1(9,-4,4,12)</t>
  </si>
  <si>
    <t>3-0(10,7,9)</t>
  </si>
  <si>
    <t>3-2(-8,4,6,-8,11)</t>
  </si>
  <si>
    <t>3-1(6,-4,8,3)</t>
  </si>
  <si>
    <t>3-0(10,10,8)</t>
  </si>
  <si>
    <t>3-2(8,8,-7,-8,7)</t>
  </si>
  <si>
    <t>3-2(6,-9,-7,9,4)</t>
  </si>
  <si>
    <t>3-0(3,9,7)</t>
  </si>
  <si>
    <t>3-0(7,7,6)</t>
  </si>
  <si>
    <t>3-1(-3,2,12,7)</t>
  </si>
  <si>
    <t>3-0(5,4,9)</t>
  </si>
  <si>
    <t>3-1(5,-7,7,9)</t>
  </si>
  <si>
    <t>3-0(7,7,12)</t>
  </si>
  <si>
    <t>3-1(4,7,-8,4)</t>
  </si>
  <si>
    <t>3-0(5,7,6)</t>
  </si>
  <si>
    <t>3-2(5,8,-8,-11,10)</t>
  </si>
  <si>
    <t>3-0(8,1,1)</t>
  </si>
  <si>
    <t>3-0(7,6,4)</t>
  </si>
  <si>
    <t>3-0(3,2,7)</t>
  </si>
  <si>
    <t>3-1(8,7,-9,8)</t>
  </si>
  <si>
    <t>3-0(8,3,6)</t>
  </si>
  <si>
    <t>3-1(13,-8,8,10)</t>
  </si>
  <si>
    <t>3-0(2,7,7)</t>
  </si>
  <si>
    <t>3-1(11,8,-9,9)</t>
  </si>
  <si>
    <t>3-2(12,-4,8,-5,7)</t>
  </si>
  <si>
    <t>3-2(6,-6,5,-6,9)</t>
  </si>
  <si>
    <t>3-0(2,9,8)</t>
  </si>
  <si>
    <t>3-0(9,8,10)</t>
  </si>
  <si>
    <t>3-0(9,5,7)</t>
  </si>
  <si>
    <t>3-0(9,6,8)</t>
  </si>
  <si>
    <t>3-0(6,2,8)</t>
  </si>
  <si>
    <t>3-1(-11,11,6,9)</t>
  </si>
  <si>
    <t>3-1(7,-6,6,6)</t>
  </si>
  <si>
    <t>3-2(-7,7,-9,3,7)</t>
  </si>
  <si>
    <t>3-1(-8,2,3,11)</t>
  </si>
  <si>
    <t>3-0(5,7,4)</t>
  </si>
  <si>
    <t>3-1(8,7,-11,10)</t>
  </si>
  <si>
    <t>3-1(-9,9,8,7)</t>
  </si>
  <si>
    <t>3-1(7,11,-3,6)</t>
  </si>
  <si>
    <t>3-0(7,3,14)</t>
  </si>
  <si>
    <t>3-0(10,4,2)</t>
  </si>
  <si>
    <t>3-1(5,-8,9,9)</t>
  </si>
  <si>
    <t>3-0(8,5,3)</t>
  </si>
  <si>
    <t>3-1(8,-7,9,9)</t>
  </si>
  <si>
    <t>3-2(6,-4,11,-11,7)</t>
  </si>
  <si>
    <t>3-1(4,8,-8,5)</t>
  </si>
  <si>
    <t>3-2(-9,6,7,-7,6)</t>
  </si>
  <si>
    <t>3-1(-5,5,8,11)</t>
  </si>
  <si>
    <t>3-0(4,3,7)</t>
  </si>
  <si>
    <t>3-2(13,5,-13,7,5)</t>
  </si>
  <si>
    <t>3-1(-5,9,7,3)</t>
  </si>
  <si>
    <t>3-2(7,-9,-7,5,9)</t>
  </si>
  <si>
    <t>ЮНОШИ. 3лист</t>
  </si>
  <si>
    <t>КУРМАНГАЛИЕВ-МОЧАЛКИНА</t>
  </si>
  <si>
    <t>КНЯЗЕВ-СИРОТИНА</t>
  </si>
  <si>
    <t>БАКАЕВ-КЕНЖИБЕКОВА</t>
  </si>
  <si>
    <t>ТОКТАРХАН-ШАЙХИНА</t>
  </si>
  <si>
    <t>БАЛТАШ-ШОКОБАЛИНОВА</t>
  </si>
  <si>
    <t>ЖУМАГАЛИЕВ-АБУЛХАИР</t>
  </si>
  <si>
    <t>СЕРИКБАЙ-БУЛАНОВА</t>
  </si>
  <si>
    <t>ШИ ДАНЯН-ИЛЬЯС</t>
  </si>
  <si>
    <t>КАБДЫЛУАХИТОВ-УСИПБАЕВА</t>
  </si>
  <si>
    <t>КОНДРАТЬЕВ-РАВИНСКАЯ</t>
  </si>
  <si>
    <t>БАКЫТ М.-ЖАКСЫЛЫКОВА</t>
  </si>
  <si>
    <t>НАЗИР-СЕРИКБАЙ</t>
  </si>
  <si>
    <t>МОМИНЖАНОВ-АКМУРЗИНА</t>
  </si>
  <si>
    <t>АБИЛОВ-АДИЛЬГЕРЕЕВА</t>
  </si>
  <si>
    <t>СУЮНДЫК-ШЛЕТГАУЭР</t>
  </si>
  <si>
    <t>БАКЫТ А.-ТЕМИРХАНОВА</t>
  </si>
  <si>
    <t>ХАНЗАДА-ОХМАК</t>
  </si>
  <si>
    <t>АБЕЗОВ-МУСАЕВА</t>
  </si>
  <si>
    <t>САРСЕНБАЙ-АСЕТ</t>
  </si>
  <si>
    <t>БИРИМГАЛИЕВ-ЯСАКОВА</t>
  </si>
  <si>
    <t>АБИЛ-АХМАДАЛИЕВА</t>
  </si>
  <si>
    <t>ПЕРДЕБЕКОВ-ТУРСЫНБЕК</t>
  </si>
  <si>
    <t>ТАГАБЕК-КУАТОВА</t>
  </si>
  <si>
    <t>КАСЕНОВ-ЛАВРОВА</t>
  </si>
  <si>
    <t>ТОРГАЙБЕКОВ-ФУ</t>
  </si>
  <si>
    <t>ДЖИЕНБАЕВ-ДАРХАНКЫЗЫ</t>
  </si>
  <si>
    <t>МУХАТ-МУКАШ</t>
  </si>
  <si>
    <t>ОРАЛХАНОВ-БЕКИШ</t>
  </si>
  <si>
    <t>АБДЫХАЛЫК-ШАВКАТОВА</t>
  </si>
  <si>
    <t>БАЙМУХАНБЕТ.-БОРИСЕНКО</t>
  </si>
  <si>
    <t>МАРАТОВ-БИСЕН</t>
  </si>
  <si>
    <t>МЭЛСОВ-ЦВИГУН</t>
  </si>
  <si>
    <t>ЦВИГУН-УСИПБАЕВА</t>
  </si>
  <si>
    <t>ТУТУЕВА-БУЛАНОВА</t>
  </si>
  <si>
    <t>АБУЛХАИР-ОНГАР</t>
  </si>
  <si>
    <t>ШАВКАТОВА-КУАТОВА</t>
  </si>
  <si>
    <t>ПОРТНЯГИНА-МУСАЕВА</t>
  </si>
  <si>
    <t>КАЛЫШ-САДЫКБАЙ</t>
  </si>
  <si>
    <t>ДОШИМОВА-КУАНЫШБЕККЫЗЫ</t>
  </si>
  <si>
    <t>ШОКОБАЛИНОВА-ШЛЕТГАУЭР</t>
  </si>
  <si>
    <t>ТЕМИРХАНОВА-СИРОТИНА</t>
  </si>
  <si>
    <t>ШАЙМЕРДЕНОВА-РУССО</t>
  </si>
  <si>
    <t>ЛИПАТОВА-САТАРИНА</t>
  </si>
  <si>
    <t>АСЕТ-МУКАШ</t>
  </si>
  <si>
    <t>АКМУРЗИНА-ШАЙХИНА</t>
  </si>
  <si>
    <t>ТИЛЕГЕНОВА-ЖАРМУХАНБЕТОВА</t>
  </si>
  <si>
    <t>АНУАР-СЕЙТХАНОВА</t>
  </si>
  <si>
    <t>МОЧАЛЬКИНА-ФУ</t>
  </si>
  <si>
    <t>АХМАДАЛИЕВА-СЕРИКБАЙ</t>
  </si>
  <si>
    <t>НУРЛАН-ЕРБОСЫН</t>
  </si>
  <si>
    <t>ШАВКАТОВА Ш.-КОСАР</t>
  </si>
  <si>
    <t>АМАНГЕЛЬДЫ-КЕНЖИБЕКОВА</t>
  </si>
  <si>
    <t>УНДАСИНОВА-ФАРИДОВА</t>
  </si>
  <si>
    <t>ИСКАКОВА-ПОЧИНОК</t>
  </si>
  <si>
    <t>ДАРХАНКЫЗЫ(Ж)-ТОЛЕГЕН</t>
  </si>
  <si>
    <t>ЛАВРОВА-БУЛАНОВА</t>
  </si>
  <si>
    <t>ОХМАК-ЖАКСЫЛЫКОВА</t>
  </si>
  <si>
    <t>ЕГИЗБАЙ-ГОНЧАРЬ</t>
  </si>
  <si>
    <t>СУРАГАНОВА-БОРИСЕНКО</t>
  </si>
  <si>
    <t>ЯСАКОВА-ДАРХАНКЫЗЫ(ВКО)</t>
  </si>
  <si>
    <t>АДИЛЬГЕРЕЕВА-МЕНДЫГАЛИЕВА</t>
  </si>
  <si>
    <t>РАВИНСКАЯ-АВЗАЛОВА</t>
  </si>
  <si>
    <t>БИСЕН-МАРАТОВА</t>
  </si>
  <si>
    <t>ИЛЬЯС-БЕКИШ</t>
  </si>
  <si>
    <t>КУРМАНГАЛИЕВ-ТОРГАЙБЕКОВ</t>
  </si>
  <si>
    <t>БАЙМУХАНБЕТОВ-ЖУМАГУЛ</t>
  </si>
  <si>
    <t>СУЮНДЫК-АРУОВ</t>
  </si>
  <si>
    <t>АБДЫХАЛЫК-АБЕЗОВ</t>
  </si>
  <si>
    <t>САРСЕНБАЙ-НИКИФОРОВ</t>
  </si>
  <si>
    <t>МАНАТУЛЫ-АБИШЕВ</t>
  </si>
  <si>
    <t>САКЕШ-ШАРИПХАН</t>
  </si>
  <si>
    <t>АБИЛ-НАЗИР</t>
  </si>
  <si>
    <t>ДЖИЕНБАЕВ-ТОКТАРХАН</t>
  </si>
  <si>
    <t>ДАУЛЕТУЛЫ-АТЕТИ</t>
  </si>
  <si>
    <t>МИЩУК-ОВЧАРЕНКО</t>
  </si>
  <si>
    <t>ПЕРДЕБЕКОВ-БАКАЕВ</t>
  </si>
  <si>
    <t>КАСЕНОВ-ТОКТАМЫС</t>
  </si>
  <si>
    <t>ТУРАЛ-НУРЫМБЕТОВ</t>
  </si>
  <si>
    <t>СЕРИКБАЙ-КАСЫМ</t>
  </si>
  <si>
    <t>БАКЫТ А.-ХАНЗАДА</t>
  </si>
  <si>
    <t>ОРАЛХАНОВ-ШИ ДАНЯН</t>
  </si>
  <si>
    <t>МЕНДЫБАЕВ-ЕРГАЛИЕВ</t>
  </si>
  <si>
    <t>БАЛТАШ-КАРПТАШАРОВ</t>
  </si>
  <si>
    <t>МУКАТ-ТОКТАСЫН</t>
  </si>
  <si>
    <t>УКЛЕИН-ЖУМАГАЛИЕВ</t>
  </si>
  <si>
    <t>БИКЕТОВ-РУСЛАНУЛЫ</t>
  </si>
  <si>
    <t>МАТКАРИМОВ-ФЕНДРИКОВ</t>
  </si>
  <si>
    <t>КНЯЗЕВ-БАКЫТ М.</t>
  </si>
  <si>
    <t>БИРИМГАЛИЕВ-МОМИНЖАНОВ</t>
  </si>
  <si>
    <t>ДУБГОРН-ОБЕРМИЛЛЕР</t>
  </si>
  <si>
    <t>АБИЛОВ-САГАТБЕК</t>
  </si>
  <si>
    <t>ТАГАБЕК-СИДДИК</t>
  </si>
  <si>
    <t>АЛЬМАГАМБЕТОВ-КОНДРАТЬЕВ</t>
  </si>
  <si>
    <t>КУРМАНБАЕВ-ЖАНАЙХАН</t>
  </si>
  <si>
    <t>АМАНГЕЛЬДЫ-БУРАМБЕК</t>
  </si>
  <si>
    <t>МЭЛСОВ-КАБДЫЛУАХИТОВ</t>
  </si>
  <si>
    <t>3-0(8,8,6)</t>
  </si>
  <si>
    <t>3-0(8,6,4)</t>
  </si>
  <si>
    <t>3-0(7,9,7)</t>
  </si>
  <si>
    <t>3-1(3,-10,3,8)</t>
  </si>
  <si>
    <t>3-0(14,6,6)</t>
  </si>
  <si>
    <t>3-1(-8,105,9)</t>
  </si>
  <si>
    <t>3-1(-4,7,7,9)</t>
  </si>
  <si>
    <t>3-0(10,9,90)</t>
  </si>
  <si>
    <t>3-1(8,10-9,7)</t>
  </si>
  <si>
    <t>3-1(7,4,-11,9)</t>
  </si>
  <si>
    <t>3-2(-7,8,-8,7,7)</t>
  </si>
  <si>
    <t>3-0(6,7,8)</t>
  </si>
  <si>
    <t>3-0(6,3,6)</t>
  </si>
  <si>
    <t>3-0(2,6,10)</t>
  </si>
  <si>
    <t>3-0(2,10,7)</t>
  </si>
  <si>
    <t>3-0(4,5,2)</t>
  </si>
  <si>
    <t>3-0(6,11,5)</t>
  </si>
  <si>
    <t>3-0(7,3,8)</t>
  </si>
  <si>
    <t>3-0(10,6,10)</t>
  </si>
  <si>
    <t>3-0(2,6,6)</t>
  </si>
  <si>
    <t>3-0(9,7,16)</t>
  </si>
  <si>
    <t>3-1(10,-12,9,8)</t>
  </si>
  <si>
    <t>3-2(-12,-7,14,2,11)</t>
  </si>
  <si>
    <t>3-1(-8,2,9,10)</t>
  </si>
  <si>
    <t>3-0(5,9,4)</t>
  </si>
  <si>
    <t>3-2(-9,9,-8,4,8)</t>
  </si>
  <si>
    <t>3-0(4,4,10)</t>
  </si>
  <si>
    <t>3-0(8,2,2)</t>
  </si>
  <si>
    <t>3-1(-9,6,10,7)</t>
  </si>
  <si>
    <t>3-0(4,2,7)</t>
  </si>
  <si>
    <t>3-0(8,1,3)</t>
  </si>
  <si>
    <t>3-0(3,4,2)</t>
  </si>
  <si>
    <t>3-0(6,5,2)</t>
  </si>
  <si>
    <t>3-2(7,-7,-11,12,9)</t>
  </si>
  <si>
    <t>3-0(7,1,2)</t>
  </si>
  <si>
    <t>3-1(-12,10,7,8)</t>
  </si>
  <si>
    <t>3-1(6,12,-9,6)</t>
  </si>
  <si>
    <t>3-0(4,1,9)</t>
  </si>
  <si>
    <t>3-0(4,5,4)</t>
  </si>
  <si>
    <t>3-0(3,3,5)</t>
  </si>
  <si>
    <t>3-1(10,-5,10,7)</t>
  </si>
  <si>
    <t>3-2(-5,5,7,-7,7)</t>
  </si>
  <si>
    <t>3-0(6,3,8)</t>
  </si>
  <si>
    <t>3-2(8,9,11,6,8)</t>
  </si>
  <si>
    <t>3-2(-13,-8,3,1,2)</t>
  </si>
  <si>
    <t>3-0(5,1,3)</t>
  </si>
  <si>
    <t>3-1(-7,17,3,4)</t>
  </si>
  <si>
    <t>3-2(-9,-8,8,3,9)</t>
  </si>
  <si>
    <t>3-0(2,3,2)</t>
  </si>
  <si>
    <t>3-0(5,4,8)</t>
  </si>
  <si>
    <t>3-1(8,-9,9,9)</t>
  </si>
  <si>
    <t>3-2(6,-9,-7,10,7)</t>
  </si>
  <si>
    <t>3-0(9,2,6)</t>
  </si>
  <si>
    <t>3-0(4,2,8)</t>
  </si>
  <si>
    <t>3-0(6,4,8)</t>
  </si>
  <si>
    <t>3-2(-6,-4,2,9,10)</t>
  </si>
  <si>
    <t>3-2(-8,-9,10,8,9)</t>
  </si>
  <si>
    <t>3-1(8,-9,8,5)</t>
  </si>
  <si>
    <t>3-0(6,10,7)</t>
  </si>
  <si>
    <t>3-1(-9,8,7,3)</t>
  </si>
  <si>
    <t>3-0(9,11,5)</t>
  </si>
  <si>
    <t>3-2(-9,-8,10,10,4)</t>
  </si>
  <si>
    <t>3-0(7,7,9)</t>
  </si>
  <si>
    <t>3-1(3,5,-5,9)</t>
  </si>
  <si>
    <t>3-0(7,8,9)</t>
  </si>
  <si>
    <t>3-2(7,-9,-5,5,7)</t>
  </si>
  <si>
    <t>3-0(7,7,7)</t>
  </si>
  <si>
    <t>3-1(8,-10,1,14)</t>
  </si>
  <si>
    <t>СУЙИНДЫК</t>
  </si>
  <si>
    <t>ЕРГАЛИЕВ</t>
  </si>
  <si>
    <t>КУЛУМБАЕВ</t>
  </si>
  <si>
    <t>МЕНДЫБАЕВ</t>
  </si>
  <si>
    <t>КАСЫМ</t>
  </si>
  <si>
    <t>КИСАН Н.</t>
  </si>
  <si>
    <t>СКАКОВ</t>
  </si>
  <si>
    <t>БАЙМУХАНБЕТОВ</t>
  </si>
  <si>
    <t>ТОКТАСЫН</t>
  </si>
  <si>
    <t>КИСАН Р.</t>
  </si>
  <si>
    <t>3-0(9,9,8)</t>
  </si>
  <si>
    <t>3-1(-8,-9,7,9,8)</t>
  </si>
  <si>
    <t>3-0(14,6,4)</t>
  </si>
  <si>
    <t>3-0(7,6,10)</t>
  </si>
  <si>
    <t>3-0(11,3,8)</t>
  </si>
  <si>
    <t>3-0(7,5,5)</t>
  </si>
  <si>
    <t>3-0(6,6,4)</t>
  </si>
  <si>
    <t>3-19-5,4,9,9)</t>
  </si>
  <si>
    <t>3-1(-8,5,11,5)</t>
  </si>
  <si>
    <t>3-0(7,9,9)</t>
  </si>
  <si>
    <t>3-0(7,2,7)</t>
  </si>
  <si>
    <t>3-2(10,-5,8,-8,8)</t>
  </si>
  <si>
    <t>3-0(10,4,6)</t>
  </si>
  <si>
    <t>3-1(8,8,-8,9)</t>
  </si>
  <si>
    <t>3-2(9,8,-7,-9,5)</t>
  </si>
  <si>
    <t>3-0(4,7,9)</t>
  </si>
  <si>
    <t>3-2(4,5,-10,6,7)</t>
  </si>
  <si>
    <t>3-1(-9,4,4,4)</t>
  </si>
  <si>
    <t>3-0(5,8,8)</t>
  </si>
  <si>
    <t>3-2(-10,8,-3,8,8)</t>
  </si>
  <si>
    <t>3-1(6,-9,5,8)</t>
  </si>
  <si>
    <t>3-1(7,-4,7,10)</t>
  </si>
  <si>
    <t>3-1(-9,9,9,6)</t>
  </si>
  <si>
    <t>3-1(9,8,-10,7)</t>
  </si>
  <si>
    <t>3-0(7,8,6)</t>
  </si>
  <si>
    <t>3-2(7,6,-5,-7,12)</t>
  </si>
  <si>
    <t>3-1(7,-95,3)</t>
  </si>
  <si>
    <t>3-1(7,-9,5,3)</t>
  </si>
  <si>
    <t>3-1(8,-9,7,6,)</t>
  </si>
</sst>
</file>

<file path=xl/styles.xml><?xml version="1.0" encoding="utf-8"?>
<styleSheet xmlns="http://schemas.openxmlformats.org/spreadsheetml/2006/main">
  <numFmts count="1">
    <numFmt numFmtId="164" formatCode="0;\-0;;@"/>
  </numFmts>
  <fonts count="104">
    <font>
      <sz val="11"/>
      <color theme="1"/>
      <name val="Calibri"/>
      <family val="2"/>
      <charset val="204"/>
      <scheme val="minor"/>
    </font>
    <font>
      <sz val="10"/>
      <name val="Franklin Gothic Medium Cond"/>
      <family val="2"/>
      <charset val="204"/>
    </font>
    <font>
      <sz val="16"/>
      <name val="Franklin Gothic Medium Cond"/>
      <family val="2"/>
      <charset val="204"/>
    </font>
    <font>
      <b/>
      <sz val="12"/>
      <name val="Franklin Gothic Medium Cond"/>
      <family val="2"/>
      <charset val="204"/>
    </font>
    <font>
      <i/>
      <sz val="10"/>
      <name val="Franklin Gothic Medium Cond"/>
      <family val="2"/>
      <charset val="204"/>
    </font>
    <font>
      <b/>
      <i/>
      <sz val="10"/>
      <name val="Franklin Gothic Medium Cond"/>
      <family val="2"/>
      <charset val="204"/>
    </font>
    <font>
      <b/>
      <sz val="10"/>
      <name val="Franklin Gothic Medium Cond"/>
      <family val="2"/>
      <charset val="204"/>
    </font>
    <font>
      <sz val="10"/>
      <name val="Arial"/>
      <family val="2"/>
      <charset val="204"/>
    </font>
    <font>
      <b/>
      <sz val="10"/>
      <color theme="0"/>
      <name val="Franklin Gothic Medium Cond"/>
      <family val="2"/>
      <charset val="204"/>
    </font>
    <font>
      <b/>
      <sz val="11"/>
      <name val="Franklin Gothic Medium Cond"/>
      <family val="2"/>
      <charset val="204"/>
    </font>
    <font>
      <i/>
      <sz val="9"/>
      <name val="Franklin Gothic Medium Cond"/>
      <family val="2"/>
      <charset val="204"/>
    </font>
    <font>
      <b/>
      <i/>
      <sz val="11"/>
      <name val="Franklin Gothic Medium Cond"/>
      <family val="2"/>
      <charset val="204"/>
    </font>
    <font>
      <sz val="12"/>
      <color indexed="12"/>
      <name val="Franklin Gothic Medium Cond"/>
      <family val="2"/>
      <charset val="204"/>
    </font>
    <font>
      <b/>
      <sz val="26"/>
      <name val="Verdana"/>
      <family val="2"/>
      <charset val="204"/>
    </font>
    <font>
      <i/>
      <sz val="12"/>
      <name val="Arial"/>
      <family val="2"/>
      <charset val="204"/>
    </font>
    <font>
      <u/>
      <sz val="14"/>
      <name val="Arial"/>
      <family val="2"/>
      <charset val="204"/>
    </font>
    <font>
      <b/>
      <i/>
      <sz val="14"/>
      <color rgb="FF333399"/>
      <name val="Times New Roman"/>
      <family val="1"/>
      <charset val="204"/>
    </font>
    <font>
      <i/>
      <sz val="14"/>
      <name val="Arial"/>
      <family val="2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color rgb="FF990000"/>
      <name val="Times New Roman"/>
      <family val="1"/>
      <charset val="204"/>
    </font>
    <font>
      <b/>
      <i/>
      <sz val="10"/>
      <color rgb="FF0066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u/>
      <sz val="12"/>
      <name val="Franklin Gothic Medium Cond"/>
      <family val="2"/>
      <charset val="204"/>
    </font>
    <font>
      <i/>
      <sz val="8"/>
      <name val="Franklin Gothic Medium Cond"/>
      <family val="2"/>
      <charset val="204"/>
    </font>
    <font>
      <sz val="10"/>
      <color indexed="12"/>
      <name val="Franklin Gothic Medium Cond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1"/>
      <color rgb="FF0066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rgb="FF333399"/>
      <name val="Times New Roman"/>
      <family val="1"/>
      <charset val="204"/>
    </font>
    <font>
      <b/>
      <i/>
      <sz val="11"/>
      <color rgb="FF990000"/>
      <name val="Times New Roman"/>
      <family val="1"/>
      <charset val="204"/>
    </font>
    <font>
      <i/>
      <sz val="11"/>
      <color rgb="FFC00000"/>
      <name val="Times New Roman"/>
      <family val="1"/>
      <charset val="204"/>
    </font>
    <font>
      <i/>
      <sz val="11"/>
      <color rgb="FF99000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b/>
      <i/>
      <sz val="11"/>
      <color rgb="FF006600"/>
      <name val="Times New Roman"/>
      <family val="1"/>
      <charset val="204"/>
    </font>
    <font>
      <i/>
      <sz val="11"/>
      <color theme="5" tint="-0.249977111117893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 tint="0.1499984740745262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name val="Franklin Gothic Medium Cond"/>
      <family val="2"/>
      <charset val="204"/>
    </font>
    <font>
      <i/>
      <sz val="11"/>
      <color theme="1"/>
      <name val="Cambria"/>
      <family val="1"/>
      <charset val="204"/>
      <scheme val="major"/>
    </font>
    <font>
      <i/>
      <sz val="8"/>
      <color theme="1"/>
      <name val="Cambria"/>
      <family val="1"/>
      <charset val="204"/>
      <scheme val="major"/>
    </font>
    <font>
      <i/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9"/>
      <color theme="1"/>
      <name val="Cambria"/>
      <family val="1"/>
      <charset val="204"/>
      <scheme val="major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10"/>
      <color theme="1"/>
      <name val="Cambria"/>
      <family val="1"/>
      <charset val="204"/>
      <scheme val="major"/>
    </font>
    <font>
      <b/>
      <i/>
      <sz val="9"/>
      <color theme="1"/>
      <name val="Cambria"/>
      <family val="1"/>
      <charset val="204"/>
      <scheme val="major"/>
    </font>
    <font>
      <sz val="36"/>
      <name val="Franklin Gothic Medium Cond"/>
      <family val="2"/>
      <charset val="204"/>
    </font>
    <font>
      <sz val="36"/>
      <name val="Arial Cyr"/>
      <charset val="204"/>
    </font>
    <font>
      <b/>
      <i/>
      <sz val="16"/>
      <color rgb="FF333399"/>
      <name val="Times New Roman"/>
      <family val="1"/>
      <charset val="204"/>
    </font>
    <font>
      <b/>
      <sz val="14"/>
      <name val="Cambria"/>
      <family val="1"/>
      <charset val="204"/>
      <scheme val="major"/>
    </font>
    <font>
      <b/>
      <i/>
      <sz val="10"/>
      <name val="Cambria"/>
      <family val="1"/>
      <charset val="204"/>
      <scheme val="major"/>
    </font>
    <font>
      <b/>
      <sz val="9"/>
      <name val="Verdana"/>
      <family val="2"/>
      <charset val="204"/>
    </font>
    <font>
      <i/>
      <sz val="9"/>
      <name val="Arial"/>
      <family val="2"/>
      <charset val="204"/>
    </font>
    <font>
      <b/>
      <sz val="9"/>
      <name val="Cambria"/>
      <family val="1"/>
      <charset val="204"/>
      <scheme val="major"/>
    </font>
    <font>
      <b/>
      <i/>
      <sz val="8"/>
      <name val="Cambria"/>
      <family val="1"/>
      <charset val="204"/>
      <scheme val="major"/>
    </font>
    <font>
      <b/>
      <i/>
      <sz val="8"/>
      <color rgb="FF333399"/>
      <name val="Times New Roman"/>
      <family val="1"/>
      <charset val="204"/>
    </font>
    <font>
      <b/>
      <i/>
      <sz val="8"/>
      <color rgb="FF006600"/>
      <name val="Times New Roman"/>
      <family val="1"/>
      <charset val="204"/>
    </font>
    <font>
      <i/>
      <sz val="8"/>
      <color rgb="FF333399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rgb="FF99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i/>
      <sz val="10"/>
      <color indexed="8"/>
      <name val="Franklin Gothic Medium Cond"/>
      <family val="2"/>
      <charset val="204"/>
    </font>
    <font>
      <i/>
      <sz val="11"/>
      <name val="Cambria"/>
      <family val="1"/>
      <charset val="204"/>
      <scheme val="major"/>
    </font>
    <font>
      <i/>
      <sz val="11"/>
      <color theme="1" tint="4.9989318521683403E-2"/>
      <name val="Cambria"/>
      <family val="1"/>
      <charset val="204"/>
      <scheme val="major"/>
    </font>
    <font>
      <b/>
      <i/>
      <sz val="8"/>
      <color rgb="FFFF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8"/>
      <color theme="1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b/>
      <i/>
      <sz val="8"/>
      <color theme="1"/>
      <name val="Cambria"/>
      <family val="1"/>
      <charset val="204"/>
      <scheme val="major"/>
    </font>
    <font>
      <i/>
      <sz val="11"/>
      <color rgb="FF0070C0"/>
      <name val="Times New Roman"/>
      <family val="1"/>
      <charset val="204"/>
    </font>
    <font>
      <b/>
      <i/>
      <sz val="11"/>
      <color rgb="FF0070C0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i/>
      <sz val="11"/>
      <color rgb="FF006600"/>
      <name val="Cambria"/>
      <family val="1"/>
      <charset val="204"/>
      <scheme val="major"/>
    </font>
    <font>
      <i/>
      <sz val="11"/>
      <color rgb="FF990000"/>
      <name val="Cambria"/>
      <family val="1"/>
      <charset val="204"/>
      <scheme val="major"/>
    </font>
    <font>
      <i/>
      <sz val="11"/>
      <color rgb="FFC00000"/>
      <name val="Cambria"/>
      <family val="1"/>
      <charset val="204"/>
      <scheme val="major"/>
    </font>
    <font>
      <i/>
      <sz val="10"/>
      <name val="Times New Roman"/>
      <family val="1"/>
      <charset val="204"/>
    </font>
    <font>
      <i/>
      <sz val="9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i/>
      <sz val="8"/>
      <name val="Cambria"/>
      <family val="1"/>
      <charset val="204"/>
      <scheme val="major"/>
    </font>
    <font>
      <b/>
      <i/>
      <sz val="11"/>
      <color rgb="FF006600"/>
      <name val="Cambria"/>
      <family val="1"/>
      <charset val="204"/>
      <scheme val="major"/>
    </font>
    <font>
      <i/>
      <sz val="11"/>
      <color theme="6" tint="-0.499984740745262"/>
      <name val="Cambria"/>
      <family val="1"/>
      <charset val="204"/>
      <scheme val="major"/>
    </font>
    <font>
      <i/>
      <sz val="11"/>
      <color theme="6" tint="-0.499984740745262"/>
      <name val="Times New Roman"/>
      <family val="1"/>
      <charset val="204"/>
    </font>
    <font>
      <sz val="11"/>
      <color theme="6" tint="-0.499984740745262"/>
      <name val="Calibri"/>
      <family val="2"/>
      <charset val="204"/>
      <scheme val="minor"/>
    </font>
    <font>
      <b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i/>
      <sz val="10"/>
      <color rgb="FF333399"/>
      <name val="Times New Roman"/>
      <family val="1"/>
      <charset val="204"/>
    </font>
    <font>
      <i/>
      <sz val="8"/>
      <color rgb="FF006600"/>
      <name val="Cambria"/>
      <family val="1"/>
      <charset val="204"/>
      <scheme val="major"/>
    </font>
    <font>
      <i/>
      <sz val="8"/>
      <color rgb="FF990000"/>
      <name val="Cambria"/>
      <family val="1"/>
      <charset val="204"/>
      <scheme val="major"/>
    </font>
    <font>
      <i/>
      <sz val="8"/>
      <color theme="6" tint="-0.499984740745262"/>
      <name val="Cambria"/>
      <family val="1"/>
      <charset val="204"/>
      <scheme val="major"/>
    </font>
    <font>
      <sz val="8"/>
      <name val="Franklin Gothic Medium Cond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72" fillId="0" borderId="0"/>
  </cellStyleXfs>
  <cellXfs count="718">
    <xf numFmtId="0" fontId="0" fillId="0" borderId="0" xfId="0"/>
    <xf numFmtId="0" fontId="1" fillId="0" borderId="0" xfId="0" applyFont="1"/>
    <xf numFmtId="0" fontId="1" fillId="0" borderId="0" xfId="0" applyFont="1" applyBorder="1"/>
    <xf numFmtId="0" fontId="6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shrinkToFi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19" fillId="0" borderId="0" xfId="0" applyFont="1" applyAlignment="1"/>
    <xf numFmtId="0" fontId="18" fillId="0" borderId="0" xfId="0" applyFont="1" applyBorder="1" applyAlignment="1"/>
    <xf numFmtId="0" fontId="18" fillId="0" borderId="0" xfId="0" applyFont="1" applyAlignment="1"/>
    <xf numFmtId="0" fontId="22" fillId="0" borderId="0" xfId="0" applyFont="1" applyAlignment="1">
      <alignment horizontal="center" vertical="center" shrinkToFit="1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shrinkToFit="1"/>
    </xf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center"/>
    </xf>
    <xf numFmtId="0" fontId="23" fillId="0" borderId="5" xfId="0" applyFont="1" applyBorder="1" applyAlignment="1">
      <alignment shrinkToFit="1"/>
    </xf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right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7" fillId="0" borderId="0" xfId="0" applyFont="1"/>
    <xf numFmtId="0" fontId="28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7" fillId="0" borderId="0" xfId="0" applyFont="1" applyBorder="1"/>
    <xf numFmtId="0" fontId="28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0" fillId="0" borderId="3" xfId="0" applyFont="1" applyBorder="1"/>
    <xf numFmtId="0" fontId="30" fillId="0" borderId="3" xfId="0" applyFont="1" applyBorder="1" applyAlignment="1">
      <alignment horizontal="center"/>
    </xf>
    <xf numFmtId="14" fontId="31" fillId="0" borderId="6" xfId="0" applyNumberFormat="1" applyFont="1" applyBorder="1" applyAlignment="1">
      <alignment horizontal="center" vertical="top" wrapText="1"/>
    </xf>
    <xf numFmtId="0" fontId="31" fillId="0" borderId="3" xfId="0" applyFont="1" applyBorder="1" applyAlignment="1">
      <alignment horizontal="center" vertical="top" wrapText="1"/>
    </xf>
    <xf numFmtId="0" fontId="30" fillId="0" borderId="0" xfId="0" applyFont="1"/>
    <xf numFmtId="0" fontId="30" fillId="0" borderId="0" xfId="0" applyFont="1" applyBorder="1"/>
    <xf numFmtId="14" fontId="32" fillId="0" borderId="3" xfId="0" applyNumberFormat="1" applyFont="1" applyBorder="1" applyAlignment="1" applyProtection="1">
      <alignment horizontal="center" vertical="top" wrapText="1"/>
      <protection locked="0"/>
    </xf>
    <xf numFmtId="0" fontId="32" fillId="0" borderId="3" xfId="0" applyFont="1" applyBorder="1" applyAlignment="1" applyProtection="1">
      <alignment horizontal="center" vertical="top" wrapText="1"/>
      <protection locked="0"/>
    </xf>
    <xf numFmtId="0" fontId="32" fillId="0" borderId="3" xfId="0" applyFont="1" applyBorder="1" applyAlignment="1" applyProtection="1">
      <alignment horizontal="left" vertical="top" wrapText="1"/>
      <protection locked="0"/>
    </xf>
    <xf numFmtId="0" fontId="32" fillId="0" borderId="6" xfId="0" applyFont="1" applyBorder="1" applyAlignment="1" applyProtection="1">
      <alignment horizontal="center"/>
      <protection locked="0"/>
    </xf>
    <xf numFmtId="0" fontId="32" fillId="0" borderId="3" xfId="0" applyFont="1" applyBorder="1" applyAlignment="1">
      <alignment horizontal="left" vertical="top" shrinkToFit="1"/>
    </xf>
    <xf numFmtId="0" fontId="32" fillId="0" borderId="3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shrinkToFit="1"/>
    </xf>
    <xf numFmtId="0" fontId="31" fillId="0" borderId="3" xfId="0" applyFont="1" applyBorder="1" applyAlignment="1">
      <alignment horizontal="left" vertical="top" wrapText="1"/>
    </xf>
    <xf numFmtId="14" fontId="31" fillId="0" borderId="3" xfId="0" applyNumberFormat="1" applyFont="1" applyBorder="1" applyAlignment="1">
      <alignment horizontal="center" vertical="top" wrapText="1"/>
    </xf>
    <xf numFmtId="0" fontId="34" fillId="0" borderId="4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left" vertical="top" shrinkToFit="1"/>
    </xf>
    <xf numFmtId="0" fontId="35" fillId="0" borderId="6" xfId="0" applyFont="1" applyBorder="1" applyAlignment="1">
      <alignment horizontal="center" shrinkToFit="1"/>
    </xf>
    <xf numFmtId="0" fontId="34" fillId="0" borderId="3" xfId="0" applyFont="1" applyBorder="1" applyAlignment="1" applyProtection="1">
      <alignment horizontal="center" vertical="center" wrapText="1"/>
      <protection locked="0"/>
    </xf>
    <xf numFmtId="0" fontId="34" fillId="0" borderId="4" xfId="0" applyFont="1" applyBorder="1" applyAlignment="1" applyProtection="1">
      <alignment horizontal="center" vertical="center" wrapText="1"/>
      <protection locked="0"/>
    </xf>
    <xf numFmtId="0" fontId="34" fillId="0" borderId="6" xfId="0" applyFont="1" applyBorder="1" applyAlignment="1" applyProtection="1">
      <alignment horizontal="center" vertical="center" wrapText="1"/>
      <protection locked="0"/>
    </xf>
    <xf numFmtId="0" fontId="36" fillId="0" borderId="3" xfId="0" applyFont="1" applyBorder="1" applyAlignment="1" applyProtection="1">
      <alignment horizontal="center" vertical="top" wrapText="1"/>
      <protection locked="0"/>
    </xf>
    <xf numFmtId="0" fontId="37" fillId="0" borderId="3" xfId="0" applyFont="1" applyBorder="1" applyAlignment="1">
      <alignment horizontal="left" vertical="top" shrinkToFit="1"/>
    </xf>
    <xf numFmtId="0" fontId="36" fillId="0" borderId="3" xfId="0" applyFont="1" applyBorder="1" applyAlignment="1">
      <alignment horizontal="left" vertical="top" shrinkToFit="1"/>
    </xf>
    <xf numFmtId="0" fontId="30" fillId="0" borderId="4" xfId="0" applyFont="1" applyBorder="1"/>
    <xf numFmtId="0" fontId="32" fillId="0" borderId="4" xfId="0" applyFont="1" applyBorder="1" applyAlignment="1"/>
    <xf numFmtId="0" fontId="32" fillId="0" borderId="10" xfId="0" applyFont="1" applyBorder="1" applyAlignment="1">
      <alignment horizontal="center"/>
    </xf>
    <xf numFmtId="0" fontId="30" fillId="0" borderId="10" xfId="0" applyFont="1" applyBorder="1"/>
    <xf numFmtId="0" fontId="30" fillId="0" borderId="10" xfId="0" applyFont="1" applyBorder="1" applyAlignment="1">
      <alignment horizontal="center"/>
    </xf>
    <xf numFmtId="0" fontId="30" fillId="0" borderId="10" xfId="0" applyFont="1" applyBorder="1" applyAlignment="1">
      <alignment shrinkToFit="1"/>
    </xf>
    <xf numFmtId="0" fontId="39" fillId="0" borderId="6" xfId="0" applyFont="1" applyBorder="1" applyAlignment="1">
      <alignment horizontal="center" shrinkToFit="1"/>
    </xf>
    <xf numFmtId="0" fontId="34" fillId="0" borderId="3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top" wrapText="1"/>
    </xf>
    <xf numFmtId="0" fontId="42" fillId="0" borderId="3" xfId="0" applyFont="1" applyBorder="1" applyAlignment="1" applyProtection="1">
      <alignment horizontal="center" vertical="top" wrapText="1"/>
      <protection locked="0"/>
    </xf>
    <xf numFmtId="0" fontId="34" fillId="0" borderId="3" xfId="0" applyFont="1" applyBorder="1" applyAlignment="1">
      <alignment horizontal="center" vertical="top" wrapText="1"/>
    </xf>
    <xf numFmtId="0" fontId="34" fillId="0" borderId="3" xfId="0" applyFont="1" applyBorder="1" applyAlignment="1" applyProtection="1">
      <alignment horizontal="center" vertical="top" wrapText="1"/>
      <protection locked="0"/>
    </xf>
    <xf numFmtId="0" fontId="30" fillId="0" borderId="9" xfId="0" applyFont="1" applyBorder="1"/>
    <xf numFmtId="0" fontId="34" fillId="0" borderId="4" xfId="0" applyFont="1" applyFill="1" applyBorder="1" applyAlignment="1" applyProtection="1">
      <alignment horizontal="center" vertical="center" wrapText="1"/>
      <protection locked="0"/>
    </xf>
    <xf numFmtId="0" fontId="34" fillId="0" borderId="6" xfId="0" applyFont="1" applyFill="1" applyBorder="1" applyAlignment="1" applyProtection="1">
      <alignment horizontal="center" vertical="center" wrapText="1"/>
      <protection locked="0"/>
    </xf>
    <xf numFmtId="0" fontId="39" fillId="0" borderId="3" xfId="0" applyFont="1" applyBorder="1" applyAlignment="1">
      <alignment horizontal="center" shrinkToFit="1"/>
    </xf>
    <xf numFmtId="0" fontId="39" fillId="0" borderId="16" xfId="0" applyFont="1" applyBorder="1" applyAlignment="1">
      <alignment horizontal="center"/>
    </xf>
    <xf numFmtId="0" fontId="32" fillId="0" borderId="3" xfId="0" applyFont="1" applyBorder="1" applyAlignment="1"/>
    <xf numFmtId="0" fontId="34" fillId="0" borderId="3" xfId="0" applyFont="1" applyBorder="1" applyAlignment="1">
      <alignment horizontal="center" vertical="center" wrapText="1"/>
    </xf>
    <xf numFmtId="0" fontId="34" fillId="0" borderId="3" xfId="0" applyFont="1" applyBorder="1" applyAlignment="1" applyProtection="1">
      <alignment horizontal="center" vertical="center" wrapText="1"/>
      <protection locked="0"/>
    </xf>
    <xf numFmtId="0" fontId="35" fillId="0" borderId="3" xfId="0" applyFont="1" applyBorder="1" applyAlignment="1">
      <alignment horizontal="center" shrinkToFit="1"/>
    </xf>
    <xf numFmtId="0" fontId="35" fillId="0" borderId="11" xfId="0" applyFont="1" applyBorder="1" applyAlignment="1">
      <alignment horizontal="center" shrinkToFit="1"/>
    </xf>
    <xf numFmtId="0" fontId="30" fillId="0" borderId="8" xfId="0" applyFont="1" applyBorder="1"/>
    <xf numFmtId="0" fontId="32" fillId="0" borderId="5" xfId="0" applyFont="1" applyBorder="1" applyAlignment="1"/>
    <xf numFmtId="0" fontId="32" fillId="0" borderId="0" xfId="0" applyFont="1" applyAlignment="1">
      <alignment horizontal="center"/>
    </xf>
    <xf numFmtId="0" fontId="33" fillId="0" borderId="3" xfId="0" applyFont="1" applyBorder="1" applyAlignment="1">
      <alignment horizontal="center" shrinkToFit="1"/>
    </xf>
    <xf numFmtId="0" fontId="32" fillId="0" borderId="3" xfId="0" applyFont="1" applyBorder="1" applyAlignment="1" applyProtection="1">
      <alignment horizontal="center" vertical="center" wrapText="1"/>
      <protection locked="0"/>
    </xf>
    <xf numFmtId="0" fontId="32" fillId="0" borderId="4" xfId="0" applyFont="1" applyBorder="1" applyAlignment="1" applyProtection="1">
      <alignment horizontal="center" vertical="center" wrapText="1"/>
      <protection locked="0"/>
    </xf>
    <xf numFmtId="0" fontId="32" fillId="0" borderId="6" xfId="0" applyFont="1" applyBorder="1" applyAlignment="1" applyProtection="1">
      <alignment horizontal="center" vertical="center" wrapText="1"/>
      <protection locked="0"/>
    </xf>
    <xf numFmtId="0" fontId="44" fillId="0" borderId="3" xfId="0" applyFont="1" applyBorder="1" applyAlignment="1" applyProtection="1">
      <alignment horizontal="center" vertical="top" wrapText="1"/>
      <protection locked="0"/>
    </xf>
    <xf numFmtId="0" fontId="44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27" fillId="0" borderId="15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0" fillId="0" borderId="0" xfId="0" applyAlignment="1"/>
    <xf numFmtId="0" fontId="48" fillId="0" borderId="0" xfId="0" applyFont="1" applyAlignment="1">
      <alignment vertical="center"/>
    </xf>
    <xf numFmtId="0" fontId="48" fillId="0" borderId="0" xfId="0" applyFont="1"/>
    <xf numFmtId="0" fontId="29" fillId="0" borderId="0" xfId="0" applyFont="1"/>
    <xf numFmtId="0" fontId="27" fillId="0" borderId="5" xfId="0" applyFont="1" applyBorder="1"/>
    <xf numFmtId="0" fontId="27" fillId="0" borderId="0" xfId="0" applyFont="1" applyAlignment="1">
      <alignment horizontal="left"/>
    </xf>
    <xf numFmtId="0" fontId="2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45" fillId="0" borderId="0" xfId="0" applyFont="1" applyAlignment="1">
      <alignment vertical="top"/>
    </xf>
    <xf numFmtId="0" fontId="50" fillId="0" borderId="0" xfId="0" applyFont="1"/>
    <xf numFmtId="0" fontId="0" fillId="0" borderId="0" xfId="0" applyAlignment="1">
      <alignment horizont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9" xfId="0" applyFont="1" applyBorder="1" applyAlignment="1">
      <alignment horizontal="center" vertical="center"/>
    </xf>
    <xf numFmtId="0" fontId="52" fillId="0" borderId="5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3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2" fillId="0" borderId="5" xfId="0" applyFont="1" applyBorder="1" applyAlignment="1">
      <alignment horizontal="center"/>
    </xf>
    <xf numFmtId="0" fontId="52" fillId="0" borderId="9" xfId="0" applyFont="1" applyBorder="1" applyAlignment="1">
      <alignment horizontal="center"/>
    </xf>
    <xf numFmtId="0" fontId="0" fillId="0" borderId="0" xfId="0" applyAlignment="1">
      <alignment vertical="top"/>
    </xf>
    <xf numFmtId="0" fontId="52" fillId="0" borderId="0" xfId="0" applyFont="1" applyBorder="1" applyAlignment="1">
      <alignment horizontal="center"/>
    </xf>
    <xf numFmtId="49" fontId="27" fillId="0" borderId="0" xfId="0" applyNumberFormat="1" applyFont="1"/>
    <xf numFmtId="0" fontId="48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5" fillId="2" borderId="0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0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horizontal="right" vertical="center"/>
    </xf>
    <xf numFmtId="0" fontId="55" fillId="0" borderId="0" xfId="0" applyFont="1" applyAlignment="1">
      <alignment horizontal="left" vertical="center"/>
    </xf>
    <xf numFmtId="0" fontId="52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1" fillId="2" borderId="0" xfId="0" applyFont="1" applyFill="1" applyAlignment="1">
      <alignment shrinkToFit="1"/>
    </xf>
    <xf numFmtId="0" fontId="1" fillId="0" borderId="0" xfId="0" applyFont="1" applyAlignment="1">
      <alignment shrinkToFit="1"/>
    </xf>
    <xf numFmtId="0" fontId="2" fillId="0" borderId="0" xfId="0" applyFont="1" applyAlignment="1"/>
    <xf numFmtId="49" fontId="1" fillId="2" borderId="0" xfId="0" applyNumberFormat="1" applyFont="1" applyFill="1" applyBorder="1" applyAlignment="1">
      <alignment shrinkToFit="1"/>
    </xf>
    <xf numFmtId="49" fontId="8" fillId="3" borderId="3" xfId="0" applyNumberFormat="1" applyFont="1" applyFill="1" applyBorder="1" applyAlignment="1">
      <alignment horizontal="center" vertical="center" shrinkToFit="1"/>
    </xf>
    <xf numFmtId="49" fontId="8" fillId="3" borderId="16" xfId="0" applyNumberFormat="1" applyFont="1" applyFill="1" applyBorder="1" applyAlignment="1">
      <alignment horizontal="center" vertical="center" shrinkToFit="1"/>
    </xf>
    <xf numFmtId="0" fontId="5" fillId="5" borderId="3" xfId="0" applyNumberFormat="1" applyFont="1" applyFill="1" applyBorder="1" applyAlignment="1">
      <alignment horizontal="center" vertical="center" shrinkToFit="1"/>
    </xf>
    <xf numFmtId="0" fontId="1" fillId="2" borderId="0" xfId="0" applyFont="1" applyFill="1" applyAlignment="1">
      <alignment vertical="center" shrinkToFit="1"/>
    </xf>
    <xf numFmtId="0" fontId="1" fillId="0" borderId="0" xfId="0" applyFont="1" applyAlignment="1">
      <alignment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2" borderId="9" xfId="0" applyNumberFormat="1" applyFont="1" applyFill="1" applyBorder="1" applyAlignment="1">
      <alignment horizontal="center" vertical="center" shrinkToFit="1"/>
    </xf>
    <xf numFmtId="49" fontId="4" fillId="2" borderId="9" xfId="0" applyNumberFormat="1" applyFont="1" applyFill="1" applyBorder="1" applyAlignment="1">
      <alignment horizontal="left" vertical="center" shrinkToFit="1"/>
    </xf>
    <xf numFmtId="49" fontId="4" fillId="2" borderId="5" xfId="0" applyNumberFormat="1" applyFont="1" applyFill="1" applyBorder="1" applyAlignment="1">
      <alignment horizontal="center" vertical="center" shrinkToFit="1"/>
    </xf>
    <xf numFmtId="49" fontId="4" fillId="2" borderId="5" xfId="0" applyNumberFormat="1" applyFont="1" applyFill="1" applyBorder="1" applyAlignment="1">
      <alignment horizontal="left" vertical="center" shrinkToFit="1"/>
    </xf>
    <xf numFmtId="0" fontId="26" fillId="2" borderId="0" xfId="0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48" fillId="0" borderId="5" xfId="0" applyFont="1" applyBorder="1" applyAlignment="1">
      <alignment horizontal="left" vertical="center"/>
    </xf>
    <xf numFmtId="20" fontId="52" fillId="0" borderId="0" xfId="0" applyNumberFormat="1" applyFont="1" applyAlignment="1">
      <alignment horizontal="center"/>
    </xf>
    <xf numFmtId="0" fontId="27" fillId="0" borderId="5" xfId="0" applyFont="1" applyBorder="1" applyAlignment="1">
      <alignment horizontal="center" vertical="center"/>
    </xf>
    <xf numFmtId="0" fontId="62" fillId="0" borderId="0" xfId="0" applyFont="1" applyAlignment="1">
      <alignment vertical="center"/>
    </xf>
    <xf numFmtId="0" fontId="63" fillId="0" borderId="0" xfId="0" applyFont="1" applyBorder="1" applyAlignment="1">
      <alignment vertical="center"/>
    </xf>
    <xf numFmtId="0" fontId="68" fillId="0" borderId="4" xfId="0" applyFont="1" applyBorder="1" applyAlignment="1">
      <alignment horizontal="center" vertical="center" wrapText="1"/>
    </xf>
    <xf numFmtId="0" fontId="70" fillId="0" borderId="6" xfId="0" applyFont="1" applyBorder="1" applyAlignment="1">
      <alignment horizontal="center" vertical="center" shrinkToFit="1"/>
    </xf>
    <xf numFmtId="0" fontId="68" fillId="0" borderId="4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vertical="center" shrinkToFit="1"/>
    </xf>
    <xf numFmtId="0" fontId="70" fillId="0" borderId="15" xfId="0" applyFont="1" applyBorder="1" applyAlignment="1">
      <alignment horizontal="center" vertical="center" shrinkToFit="1"/>
    </xf>
    <xf numFmtId="0" fontId="49" fillId="0" borderId="3" xfId="0" applyFont="1" applyBorder="1" applyAlignment="1" applyProtection="1">
      <alignment horizontal="left" vertical="center" wrapText="1"/>
      <protection locked="0"/>
    </xf>
    <xf numFmtId="0" fontId="27" fillId="0" borderId="9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center"/>
    </xf>
    <xf numFmtId="0" fontId="30" fillId="0" borderId="5" xfId="0" applyFont="1" applyBorder="1" applyAlignment="1">
      <alignment shrinkToFit="1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 vertical="top"/>
    </xf>
    <xf numFmtId="0" fontId="9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8" borderId="0" xfId="0" applyFont="1" applyFill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3" fillId="0" borderId="3" xfId="4" applyFont="1" applyFill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9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0" xfId="0" applyFont="1"/>
    <xf numFmtId="0" fontId="24" fillId="0" borderId="0" xfId="0" applyFont="1"/>
    <xf numFmtId="0" fontId="12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/>
    </xf>
    <xf numFmtId="0" fontId="34" fillId="0" borderId="3" xfId="0" applyFont="1" applyBorder="1" applyAlignment="1" applyProtection="1">
      <alignment horizontal="center" vertical="center" wrapText="1"/>
      <protection locked="0"/>
    </xf>
    <xf numFmtId="0" fontId="32" fillId="0" borderId="3" xfId="0" applyFont="1" applyBorder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32" fillId="0" borderId="6" xfId="0" applyFont="1" applyBorder="1" applyAlignment="1">
      <alignment horizontal="left" vertical="top" shrinkToFit="1"/>
    </xf>
    <xf numFmtId="0" fontId="32" fillId="0" borderId="0" xfId="0" applyFont="1" applyBorder="1" applyAlignment="1"/>
    <xf numFmtId="0" fontId="34" fillId="0" borderId="0" xfId="0" applyFont="1" applyBorder="1" applyAlignment="1">
      <alignment horizontal="center"/>
    </xf>
    <xf numFmtId="0" fontId="34" fillId="0" borderId="8" xfId="0" applyFont="1" applyBorder="1" applyAlignment="1">
      <alignment horizontal="center" vertical="top" wrapText="1"/>
    </xf>
    <xf numFmtId="0" fontId="32" fillId="0" borderId="5" xfId="0" applyFont="1" applyBorder="1" applyAlignment="1">
      <alignment horizontal="center" vertical="top" wrapText="1"/>
    </xf>
    <xf numFmtId="0" fontId="32" fillId="0" borderId="16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29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0" borderId="0" xfId="0" applyAlignment="1">
      <alignment horizontal="right"/>
    </xf>
    <xf numFmtId="0" fontId="27" fillId="0" borderId="0" xfId="0" applyFont="1" applyBorder="1" applyAlignment="1">
      <alignment horizontal="center" vertical="top"/>
    </xf>
    <xf numFmtId="0" fontId="29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48" fillId="0" borderId="8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9" xfId="0" applyFont="1" applyBorder="1" applyAlignment="1">
      <alignment shrinkToFit="1"/>
    </xf>
    <xf numFmtId="0" fontId="47" fillId="0" borderId="3" xfId="0" applyFont="1" applyBorder="1"/>
    <xf numFmtId="0" fontId="47" fillId="0" borderId="3" xfId="0" applyFont="1" applyBorder="1" applyAlignment="1">
      <alignment horizontal="center"/>
    </xf>
    <xf numFmtId="14" fontId="47" fillId="0" borderId="3" xfId="0" applyNumberFormat="1" applyFont="1" applyBorder="1" applyAlignment="1">
      <alignment horizontal="center"/>
    </xf>
    <xf numFmtId="0" fontId="74" fillId="0" borderId="3" xfId="0" applyFont="1" applyBorder="1" applyAlignment="1">
      <alignment horizontal="left" vertical="top" wrapText="1"/>
    </xf>
    <xf numFmtId="14" fontId="74" fillId="0" borderId="3" xfId="0" applyNumberFormat="1" applyFont="1" applyBorder="1" applyAlignment="1">
      <alignment horizontal="center" vertical="top" wrapText="1"/>
    </xf>
    <xf numFmtId="0" fontId="74" fillId="0" borderId="3" xfId="0" applyFont="1" applyBorder="1" applyAlignment="1">
      <alignment horizontal="center" vertical="top" wrapText="1"/>
    </xf>
    <xf numFmtId="0" fontId="75" fillId="0" borderId="3" xfId="0" applyFont="1" applyBorder="1"/>
    <xf numFmtId="0" fontId="75" fillId="0" borderId="3" xfId="0" applyFont="1" applyBorder="1" applyAlignment="1">
      <alignment horizontal="center"/>
    </xf>
    <xf numFmtId="14" fontId="75" fillId="0" borderId="3" xfId="0" applyNumberFormat="1" applyFont="1" applyBorder="1" applyAlignment="1">
      <alignment horizontal="center"/>
    </xf>
    <xf numFmtId="0" fontId="75" fillId="0" borderId="3" xfId="0" applyFont="1" applyBorder="1" applyAlignment="1">
      <alignment horizontal="left" vertical="top" wrapText="1"/>
    </xf>
    <xf numFmtId="14" fontId="75" fillId="0" borderId="3" xfId="0" applyNumberFormat="1" applyFont="1" applyBorder="1" applyAlignment="1">
      <alignment horizontal="center" vertical="top" wrapText="1"/>
    </xf>
    <xf numFmtId="0" fontId="75" fillId="0" borderId="3" xfId="0" applyFont="1" applyBorder="1" applyAlignment="1">
      <alignment horizontal="center" vertical="top" wrapText="1"/>
    </xf>
    <xf numFmtId="0" fontId="74" fillId="0" borderId="3" xfId="0" applyFont="1" applyBorder="1" applyAlignment="1" applyProtection="1">
      <alignment horizontal="left" wrapText="1"/>
      <protection locked="0"/>
    </xf>
    <xf numFmtId="0" fontId="74" fillId="0" borderId="3" xfId="0" applyFont="1" applyBorder="1" applyAlignment="1" applyProtection="1">
      <alignment horizontal="center" vertical="top" wrapText="1"/>
      <protection locked="0"/>
    </xf>
    <xf numFmtId="49" fontId="47" fillId="0" borderId="3" xfId="0" applyNumberFormat="1" applyFont="1" applyBorder="1" applyAlignment="1">
      <alignment horizontal="center"/>
    </xf>
    <xf numFmtId="0" fontId="74" fillId="0" borderId="3" xfId="0" applyFont="1" applyBorder="1" applyAlignment="1" applyProtection="1">
      <alignment horizontal="left" vertical="top" wrapText="1"/>
      <protection locked="0"/>
    </xf>
    <xf numFmtId="14" fontId="74" fillId="0" borderId="3" xfId="0" applyNumberFormat="1" applyFont="1" applyBorder="1" applyAlignment="1" applyProtection="1">
      <alignment horizontal="center" vertical="top" wrapText="1"/>
      <protection locked="0"/>
    </xf>
    <xf numFmtId="0" fontId="74" fillId="0" borderId="6" xfId="0" applyFont="1" applyBorder="1" applyAlignment="1" applyProtection="1">
      <alignment horizontal="left" vertical="top" wrapText="1"/>
      <protection locked="0"/>
    </xf>
    <xf numFmtId="14" fontId="74" fillId="0" borderId="6" xfId="0" applyNumberFormat="1" applyFont="1" applyBorder="1" applyAlignment="1" applyProtection="1">
      <alignment horizontal="center" vertical="top" wrapText="1"/>
      <protection locked="0"/>
    </xf>
    <xf numFmtId="0" fontId="74" fillId="0" borderId="6" xfId="0" applyFont="1" applyBorder="1" applyAlignment="1" applyProtection="1">
      <alignment horizontal="center" vertical="top" wrapText="1"/>
      <protection locked="0"/>
    </xf>
    <xf numFmtId="0" fontId="48" fillId="0" borderId="5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48" fillId="0" borderId="7" xfId="0" applyFont="1" applyBorder="1" applyAlignment="1">
      <alignment vertical="center"/>
    </xf>
    <xf numFmtId="0" fontId="48" fillId="0" borderId="5" xfId="0" applyFont="1" applyBorder="1" applyAlignment="1">
      <alignment horizontal="left"/>
    </xf>
    <xf numFmtId="0" fontId="27" fillId="0" borderId="0" xfId="0" applyFont="1" applyAlignment="1">
      <alignment horizontal="center" vertical="center"/>
    </xf>
    <xf numFmtId="0" fontId="49" fillId="0" borderId="3" xfId="0" applyFont="1" applyBorder="1" applyAlignment="1">
      <alignment horizontal="left" vertical="center" wrapText="1"/>
    </xf>
    <xf numFmtId="0" fontId="77" fillId="0" borderId="3" xfId="0" applyFont="1" applyBorder="1" applyAlignment="1" applyProtection="1">
      <alignment horizontal="left" vertical="center" wrapText="1"/>
      <protection locked="0"/>
    </xf>
    <xf numFmtId="0" fontId="77" fillId="0" borderId="3" xfId="0" applyFont="1" applyBorder="1" applyAlignment="1" applyProtection="1">
      <alignment horizontal="center" vertical="center" wrapText="1"/>
      <protection locked="0"/>
    </xf>
    <xf numFmtId="49" fontId="8" fillId="3" borderId="2" xfId="0" applyNumberFormat="1" applyFont="1" applyFill="1" applyBorder="1" applyAlignment="1">
      <alignment horizontal="center" vertical="center" shrinkToFit="1"/>
    </xf>
    <xf numFmtId="0" fontId="78" fillId="0" borderId="0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8" fillId="0" borderId="0" xfId="0" applyFont="1" applyBorder="1" applyAlignment="1">
      <alignment horizontal="center"/>
    </xf>
    <xf numFmtId="0" fontId="48" fillId="0" borderId="0" xfId="0" applyFont="1" applyAlignment="1">
      <alignment horizontal="center"/>
    </xf>
    <xf numFmtId="0" fontId="54" fillId="0" borderId="0" xfId="0" applyFont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47" fillId="0" borderId="0" xfId="0" applyFont="1" applyBorder="1"/>
    <xf numFmtId="0" fontId="47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49" fontId="48" fillId="0" borderId="0" xfId="0" applyNumberFormat="1" applyFont="1" applyAlignment="1">
      <alignment horizontal="center" vertical="center"/>
    </xf>
    <xf numFmtId="49" fontId="48" fillId="0" borderId="0" xfId="0" applyNumberFormat="1" applyFont="1" applyBorder="1" applyAlignment="1">
      <alignment horizontal="center" vertical="center"/>
    </xf>
    <xf numFmtId="49" fontId="48" fillId="0" borderId="5" xfId="0" applyNumberFormat="1" applyFont="1" applyBorder="1" applyAlignment="1">
      <alignment horizontal="center" vertical="center"/>
    </xf>
    <xf numFmtId="49" fontId="48" fillId="0" borderId="9" xfId="0" applyNumberFormat="1" applyFont="1" applyBorder="1" applyAlignment="1">
      <alignment horizontal="center" vertical="center"/>
    </xf>
    <xf numFmtId="49" fontId="52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vertical="center"/>
    </xf>
    <xf numFmtId="49" fontId="78" fillId="0" borderId="0" xfId="0" applyNumberFormat="1" applyFont="1" applyBorder="1" applyAlignment="1">
      <alignment horizontal="center" vertical="center"/>
    </xf>
    <xf numFmtId="0" fontId="48" fillId="0" borderId="9" xfId="0" applyFont="1" applyBorder="1" applyAlignment="1">
      <alignment horizontal="center"/>
    </xf>
    <xf numFmtId="0" fontId="78" fillId="0" borderId="0" xfId="0" applyFont="1" applyBorder="1"/>
    <xf numFmtId="0" fontId="78" fillId="0" borderId="0" xfId="0" applyFont="1" applyAlignment="1">
      <alignment vertical="center"/>
    </xf>
    <xf numFmtId="0" fontId="78" fillId="0" borderId="0" xfId="0" applyFont="1"/>
    <xf numFmtId="0" fontId="78" fillId="0" borderId="5" xfId="0" applyFont="1" applyBorder="1"/>
    <xf numFmtId="0" fontId="48" fillId="0" borderId="0" xfId="0" applyFont="1" applyAlignment="1">
      <alignment horizontal="left"/>
    </xf>
    <xf numFmtId="0" fontId="48" fillId="0" borderId="0" xfId="0" applyFont="1" applyAlignment="1">
      <alignment horizontal="left" vertical="center"/>
    </xf>
    <xf numFmtId="0" fontId="48" fillId="0" borderId="0" xfId="0" applyFont="1" applyBorder="1" applyAlignment="1">
      <alignment horizontal="left"/>
    </xf>
    <xf numFmtId="0" fontId="78" fillId="0" borderId="11" xfId="0" applyFont="1" applyBorder="1" applyAlignment="1">
      <alignment vertical="center"/>
    </xf>
    <xf numFmtId="0" fontId="78" fillId="0" borderId="7" xfId="0" applyFont="1" applyBorder="1" applyAlignment="1">
      <alignment vertical="center"/>
    </xf>
    <xf numFmtId="0" fontId="48" fillId="0" borderId="9" xfId="0" applyFont="1" applyBorder="1" applyAlignment="1">
      <alignment horizontal="left"/>
    </xf>
    <xf numFmtId="0" fontId="30" fillId="0" borderId="2" xfId="0" applyFont="1" applyBorder="1" applyAlignment="1">
      <alignment horizontal="center"/>
    </xf>
    <xf numFmtId="0" fontId="67" fillId="0" borderId="7" xfId="0" applyFont="1" applyBorder="1" applyAlignment="1">
      <alignment horizontal="center" vertical="center" shrinkToFit="1"/>
    </xf>
    <xf numFmtId="0" fontId="68" fillId="0" borderId="13" xfId="0" applyFont="1" applyBorder="1" applyAlignment="1">
      <alignment horizontal="center" vertical="center" wrapText="1"/>
    </xf>
    <xf numFmtId="0" fontId="70" fillId="0" borderId="7" xfId="0" applyFont="1" applyBorder="1" applyAlignment="1">
      <alignment horizontal="center" vertical="center" shrinkToFit="1"/>
    </xf>
    <xf numFmtId="0" fontId="68" fillId="0" borderId="13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/>
    </xf>
    <xf numFmtId="0" fontId="1" fillId="0" borderId="0" xfId="0" applyFont="1" applyFill="1"/>
    <xf numFmtId="164" fontId="4" fillId="0" borderId="0" xfId="0" applyNumberFormat="1" applyFont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80" fillId="0" borderId="5" xfId="0" applyFont="1" applyBorder="1" applyAlignment="1">
      <alignment horizontal="center" vertical="center"/>
    </xf>
    <xf numFmtId="0" fontId="80" fillId="0" borderId="8" xfId="0" applyFont="1" applyBorder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4" fillId="0" borderId="0" xfId="0" applyFont="1" applyFill="1" applyAlignment="1">
      <alignment horizontal="left"/>
    </xf>
    <xf numFmtId="0" fontId="39" fillId="0" borderId="3" xfId="0" applyFont="1" applyBorder="1" applyAlignment="1">
      <alignment horizontal="center"/>
    </xf>
    <xf numFmtId="0" fontId="34" fillId="0" borderId="3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/>
    </xf>
    <xf numFmtId="0" fontId="34" fillId="0" borderId="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32" fillId="7" borderId="5" xfId="0" applyFont="1" applyFill="1" applyBorder="1" applyAlignment="1"/>
    <xf numFmtId="0" fontId="74" fillId="0" borderId="3" xfId="0" applyFont="1" applyBorder="1" applyAlignment="1">
      <alignment horizontal="center"/>
    </xf>
    <xf numFmtId="0" fontId="32" fillId="7" borderId="3" xfId="0" applyFont="1" applyFill="1" applyBorder="1" applyAlignment="1"/>
    <xf numFmtId="0" fontId="39" fillId="0" borderId="0" xfId="0" applyFont="1" applyBorder="1" applyAlignment="1">
      <alignment horizontal="center"/>
    </xf>
    <xf numFmtId="0" fontId="39" fillId="0" borderId="14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81" fillId="0" borderId="3" xfId="0" applyFont="1" applyFill="1" applyBorder="1" applyAlignment="1">
      <alignment horizontal="left" vertical="top" wrapText="1"/>
    </xf>
    <xf numFmtId="14" fontId="81" fillId="0" borderId="6" xfId="0" applyNumberFormat="1" applyFont="1" applyFill="1" applyBorder="1" applyAlignment="1">
      <alignment horizontal="center" vertical="top" wrapText="1"/>
    </xf>
    <xf numFmtId="0" fontId="81" fillId="0" borderId="3" xfId="0" applyFont="1" applyFill="1" applyBorder="1" applyAlignment="1">
      <alignment horizontal="center" vertical="top" wrapText="1"/>
    </xf>
    <xf numFmtId="14" fontId="81" fillId="0" borderId="3" xfId="0" applyNumberFormat="1" applyFont="1" applyFill="1" applyBorder="1" applyAlignment="1">
      <alignment horizontal="center" vertical="top" wrapText="1"/>
    </xf>
    <xf numFmtId="0" fontId="39" fillId="0" borderId="0" xfId="0" applyFont="1" applyBorder="1" applyAlignment="1">
      <alignment horizontal="center" shrinkToFit="1"/>
    </xf>
    <xf numFmtId="0" fontId="82" fillId="0" borderId="3" xfId="0" applyFont="1" applyBorder="1" applyAlignment="1">
      <alignment horizontal="center"/>
    </xf>
    <xf numFmtId="0" fontId="82" fillId="0" borderId="3" xfId="0" applyFont="1" applyBorder="1" applyAlignment="1">
      <alignment horizontal="center" shrinkToFit="1"/>
    </xf>
    <xf numFmtId="0" fontId="34" fillId="0" borderId="3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/>
    </xf>
    <xf numFmtId="49" fontId="4" fillId="2" borderId="3" xfId="0" applyNumberFormat="1" applyFont="1" applyFill="1" applyBorder="1" applyAlignment="1">
      <alignment horizontal="center" vertical="center" shrinkToFit="1"/>
    </xf>
    <xf numFmtId="0" fontId="49" fillId="0" borderId="0" xfId="0" applyFont="1" applyBorder="1" applyAlignment="1" applyProtection="1">
      <alignment horizontal="left" vertical="center" wrapText="1"/>
      <protection locked="0"/>
    </xf>
    <xf numFmtId="14" fontId="69" fillId="0" borderId="0" xfId="0" applyNumberFormat="1" applyFont="1" applyBorder="1" applyAlignment="1">
      <alignment horizontal="center" vertical="center"/>
    </xf>
    <xf numFmtId="0" fontId="49" fillId="0" borderId="0" xfId="0" applyFont="1" applyBorder="1" applyAlignment="1" applyProtection="1">
      <alignment horizontal="center" vertical="center" wrapText="1"/>
      <protection locked="0"/>
    </xf>
    <xf numFmtId="0" fontId="34" fillId="0" borderId="0" xfId="0" applyFont="1" applyFill="1" applyBorder="1" applyAlignment="1">
      <alignment horizontal="center"/>
    </xf>
    <xf numFmtId="0" fontId="31" fillId="0" borderId="6" xfId="0" applyFont="1" applyBorder="1" applyAlignment="1">
      <alignment horizontal="left" vertical="top" shrinkToFit="1"/>
    </xf>
    <xf numFmtId="0" fontId="82" fillId="0" borderId="0" xfId="0" applyFont="1" applyBorder="1" applyAlignment="1"/>
    <xf numFmtId="0" fontId="82" fillId="0" borderId="3" xfId="0" applyFont="1" applyBorder="1" applyAlignment="1"/>
    <xf numFmtId="0" fontId="83" fillId="0" borderId="3" xfId="0" applyFont="1" applyBorder="1"/>
    <xf numFmtId="0" fontId="83" fillId="0" borderId="3" xfId="0" applyFont="1" applyBorder="1" applyAlignment="1">
      <alignment horizontal="center"/>
    </xf>
    <xf numFmtId="0" fontId="84" fillId="0" borderId="3" xfId="0" applyFont="1" applyBorder="1" applyAlignment="1">
      <alignment horizontal="left" vertical="top" shrinkToFit="1"/>
    </xf>
    <xf numFmtId="0" fontId="85" fillId="0" borderId="3" xfId="0" applyFont="1" applyBorder="1" applyAlignment="1">
      <alignment horizontal="left" vertical="top" shrinkToFit="1"/>
    </xf>
    <xf numFmtId="0" fontId="86" fillId="0" borderId="3" xfId="0" applyFont="1" applyBorder="1" applyAlignment="1">
      <alignment horizontal="left" vertical="top" shrinkToFit="1"/>
    </xf>
    <xf numFmtId="0" fontId="75" fillId="0" borderId="3" xfId="0" applyFont="1" applyBorder="1" applyAlignment="1">
      <alignment horizontal="left" wrapText="1"/>
    </xf>
    <xf numFmtId="14" fontId="75" fillId="0" borderId="3" xfId="0" applyNumberFormat="1" applyFont="1" applyBorder="1" applyAlignment="1">
      <alignment horizontal="center" wrapText="1"/>
    </xf>
    <xf numFmtId="0" fontId="30" fillId="0" borderId="8" xfId="0" applyFont="1" applyFill="1" applyBorder="1"/>
    <xf numFmtId="0" fontId="32" fillId="0" borderId="3" xfId="0" applyFont="1" applyFill="1" applyBorder="1"/>
    <xf numFmtId="0" fontId="30" fillId="0" borderId="3" xfId="0" applyFont="1" applyFill="1" applyBorder="1"/>
    <xf numFmtId="0" fontId="22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48" fillId="0" borderId="0" xfId="0" applyFont="1" applyAlignment="1">
      <alignment horizontal="center" vertical="center"/>
    </xf>
    <xf numFmtId="0" fontId="84" fillId="0" borderId="3" xfId="0" applyFont="1" applyBorder="1" applyAlignment="1">
      <alignment horizontal="center" shrinkToFit="1"/>
    </xf>
    <xf numFmtId="0" fontId="47" fillId="0" borderId="3" xfId="0" applyFont="1" applyBorder="1" applyAlignment="1">
      <alignment horizontal="left"/>
    </xf>
    <xf numFmtId="0" fontId="74" fillId="0" borderId="3" xfId="0" applyFont="1" applyBorder="1" applyAlignment="1">
      <alignment horizontal="left" wrapText="1"/>
    </xf>
    <xf numFmtId="0" fontId="47" fillId="0" borderId="3" xfId="0" applyFont="1" applyBorder="1" applyAlignment="1"/>
    <xf numFmtId="0" fontId="74" fillId="0" borderId="3" xfId="0" applyFont="1" applyBorder="1" applyAlignment="1">
      <alignment horizontal="center" wrapText="1"/>
    </xf>
    <xf numFmtId="0" fontId="32" fillId="0" borderId="10" xfId="0" applyFont="1" applyBorder="1" applyAlignment="1"/>
    <xf numFmtId="0" fontId="34" fillId="0" borderId="10" xfId="0" applyFont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48" fillId="0" borderId="11" xfId="0" applyFont="1" applyBorder="1" applyAlignment="1">
      <alignment vertical="center"/>
    </xf>
    <xf numFmtId="0" fontId="48" fillId="0" borderId="15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88" fillId="0" borderId="0" xfId="0" applyFont="1" applyAlignment="1">
      <alignment horizontal="center" vertical="center" shrinkToFit="1"/>
    </xf>
    <xf numFmtId="0" fontId="53" fillId="0" borderId="9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vertical="center"/>
    </xf>
    <xf numFmtId="0" fontId="71" fillId="0" borderId="0" xfId="0" applyFont="1" applyAlignment="1">
      <alignment vertical="center"/>
    </xf>
    <xf numFmtId="0" fontId="71" fillId="0" borderId="0" xfId="0" applyFont="1"/>
    <xf numFmtId="0" fontId="34" fillId="0" borderId="4" xfId="0" applyFont="1" applyBorder="1" applyAlignment="1" applyProtection="1">
      <alignment vertical="center" wrapText="1"/>
      <protection locked="0"/>
    </xf>
    <xf numFmtId="0" fontId="34" fillId="0" borderId="4" xfId="0" applyFont="1" applyBorder="1" applyAlignment="1">
      <alignment vertical="center" shrinkToFit="1"/>
    </xf>
    <xf numFmtId="0" fontId="34" fillId="0" borderId="6" xfId="0" applyFont="1" applyBorder="1" applyAlignment="1" applyProtection="1">
      <alignment vertical="center" wrapText="1"/>
      <protection locked="0"/>
    </xf>
    <xf numFmtId="0" fontId="34" fillId="0" borderId="6" xfId="0" applyFont="1" applyBorder="1" applyAlignment="1">
      <alignment vertical="center" shrinkToFit="1"/>
    </xf>
    <xf numFmtId="0" fontId="89" fillId="0" borderId="0" xfId="0" applyFont="1" applyFill="1" applyBorder="1" applyAlignment="1">
      <alignment vertical="center"/>
    </xf>
    <xf numFmtId="0" fontId="89" fillId="0" borderId="0" xfId="0" applyFont="1" applyAlignment="1">
      <alignment vertical="center"/>
    </xf>
    <xf numFmtId="0" fontId="92" fillId="0" borderId="5" xfId="0" applyFont="1" applyBorder="1" applyAlignment="1">
      <alignment horizontal="center" vertical="center" shrinkToFit="1"/>
    </xf>
    <xf numFmtId="0" fontId="93" fillId="0" borderId="3" xfId="0" applyFont="1" applyBorder="1" applyAlignment="1">
      <alignment horizontal="center"/>
    </xf>
    <xf numFmtId="14" fontId="47" fillId="0" borderId="0" xfId="0" applyNumberFormat="1" applyFont="1" applyAlignment="1">
      <alignment horizontal="center"/>
    </xf>
    <xf numFmtId="0" fontId="47" fillId="0" borderId="3" xfId="0" applyFont="1" applyBorder="1" applyAlignment="1">
      <alignment vertical="center"/>
    </xf>
    <xf numFmtId="0" fontId="47" fillId="0" borderId="3" xfId="0" applyFont="1" applyBorder="1" applyAlignment="1">
      <alignment horizontal="center" vertical="center"/>
    </xf>
    <xf numFmtId="0" fontId="84" fillId="0" borderId="3" xfId="0" applyFont="1" applyBorder="1" applyAlignment="1">
      <alignment horizontal="left" vertical="center" shrinkToFit="1"/>
    </xf>
    <xf numFmtId="14" fontId="47" fillId="0" borderId="3" xfId="0" applyNumberFormat="1" applyFont="1" applyBorder="1" applyAlignment="1">
      <alignment horizontal="center" vertical="center"/>
    </xf>
    <xf numFmtId="0" fontId="43" fillId="0" borderId="0" xfId="0" applyFont="1" applyFill="1" applyBorder="1" applyAlignment="1"/>
    <xf numFmtId="0" fontId="0" fillId="0" borderId="0" xfId="0" applyAlignment="1">
      <alignment horizontal="center" shrinkToFit="1"/>
    </xf>
    <xf numFmtId="0" fontId="43" fillId="0" borderId="0" xfId="0" applyFont="1" applyAlignment="1"/>
    <xf numFmtId="0" fontId="82" fillId="0" borderId="16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39" fillId="0" borderId="4" xfId="0" applyFont="1" applyBorder="1" applyAlignment="1">
      <alignment horizontal="center"/>
    </xf>
    <xf numFmtId="0" fontId="94" fillId="0" borderId="3" xfId="0" applyFont="1" applyBorder="1" applyAlignment="1">
      <alignment vertical="center"/>
    </xf>
    <xf numFmtId="0" fontId="94" fillId="0" borderId="3" xfId="0" applyFont="1" applyBorder="1" applyAlignment="1">
      <alignment horizontal="center" vertical="center"/>
    </xf>
    <xf numFmtId="0" fontId="94" fillId="0" borderId="3" xfId="0" applyFont="1" applyBorder="1" applyAlignment="1">
      <alignment horizontal="left" vertical="center" wrapText="1"/>
    </xf>
    <xf numFmtId="14" fontId="94" fillId="0" borderId="3" xfId="0" applyNumberFormat="1" applyFont="1" applyBorder="1" applyAlignment="1">
      <alignment horizontal="center" vertical="center" wrapText="1"/>
    </xf>
    <xf numFmtId="0" fontId="94" fillId="0" borderId="3" xfId="0" applyFont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top" shrinkToFit="1"/>
    </xf>
    <xf numFmtId="0" fontId="95" fillId="0" borderId="3" xfId="0" applyFont="1" applyFill="1" applyBorder="1" applyAlignment="1">
      <alignment horizontal="left" vertical="top" wrapText="1"/>
    </xf>
    <xf numFmtId="14" fontId="94" fillId="0" borderId="3" xfId="0" applyNumberFormat="1" applyFont="1" applyFill="1" applyBorder="1" applyAlignment="1">
      <alignment horizontal="center"/>
    </xf>
    <xf numFmtId="0" fontId="94" fillId="0" borderId="3" xfId="0" applyFont="1" applyFill="1" applyBorder="1" applyAlignment="1">
      <alignment horizontal="center"/>
    </xf>
    <xf numFmtId="0" fontId="96" fillId="0" borderId="3" xfId="0" applyFont="1" applyBorder="1" applyAlignment="1">
      <alignment horizontal="center"/>
    </xf>
    <xf numFmtId="0" fontId="95" fillId="0" borderId="3" xfId="0" applyFont="1" applyBorder="1" applyAlignment="1">
      <alignment horizontal="left" vertical="top" shrinkToFit="1"/>
    </xf>
    <xf numFmtId="0" fontId="94" fillId="0" borderId="3" xfId="0" applyFont="1" applyFill="1" applyBorder="1"/>
    <xf numFmtId="0" fontId="0" fillId="0" borderId="0" xfId="0" applyFill="1"/>
    <xf numFmtId="0" fontId="30" fillId="0" borderId="0" xfId="0" applyFont="1" applyFill="1"/>
    <xf numFmtId="0" fontId="30" fillId="0" borderId="11" xfId="0" applyFont="1" applyBorder="1"/>
    <xf numFmtId="0" fontId="30" fillId="0" borderId="15" xfId="0" applyFont="1" applyBorder="1"/>
    <xf numFmtId="0" fontId="30" fillId="0" borderId="7" xfId="0" applyFont="1" applyFill="1" applyBorder="1"/>
    <xf numFmtId="0" fontId="84" fillId="0" borderId="3" xfId="0" applyFont="1" applyFill="1" applyBorder="1" applyAlignment="1">
      <alignment horizontal="left" vertical="top" shrinkToFit="1"/>
    </xf>
    <xf numFmtId="0" fontId="32" fillId="0" borderId="16" xfId="0" applyFont="1" applyBorder="1" applyAlignment="1"/>
    <xf numFmtId="0" fontId="31" fillId="0" borderId="4" xfId="0" applyFont="1" applyBorder="1" applyAlignment="1">
      <alignment horizontal="left" vertical="top" wrapText="1"/>
    </xf>
    <xf numFmtId="14" fontId="31" fillId="0" borderId="4" xfId="0" applyNumberFormat="1" applyFont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top" wrapText="1"/>
    </xf>
    <xf numFmtId="0" fontId="31" fillId="0" borderId="4" xfId="0" applyFont="1" applyBorder="1" applyAlignment="1">
      <alignment horizontal="left" vertical="top" shrinkToFit="1"/>
    </xf>
    <xf numFmtId="0" fontId="27" fillId="0" borderId="0" xfId="0" applyFont="1" applyBorder="1" applyAlignment="1">
      <alignment horizontal="right" vertical="center"/>
    </xf>
    <xf numFmtId="0" fontId="6" fillId="9" borderId="16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center"/>
    </xf>
    <xf numFmtId="0" fontId="22" fillId="0" borderId="0" xfId="0" applyFont="1" applyAlignment="1">
      <alignment horizontal="center" vertical="center" shrinkToFit="1"/>
    </xf>
    <xf numFmtId="0" fontId="78" fillId="0" borderId="9" xfId="0" applyFont="1" applyBorder="1" applyAlignment="1">
      <alignment vertical="center"/>
    </xf>
    <xf numFmtId="0" fontId="53" fillId="0" borderId="5" xfId="0" applyFont="1" applyBorder="1" applyAlignment="1">
      <alignment horizontal="left" vertical="center"/>
    </xf>
    <xf numFmtId="49" fontId="27" fillId="0" borderId="0" xfId="0" applyNumberFormat="1" applyFont="1" applyBorder="1" applyAlignment="1">
      <alignment horizontal="center" vertical="center"/>
    </xf>
    <xf numFmtId="49" fontId="48" fillId="0" borderId="8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92" fillId="0" borderId="0" xfId="0" applyNumberFormat="1" applyFont="1" applyAlignment="1">
      <alignment horizontal="center" vertical="center" shrinkToFit="1"/>
    </xf>
    <xf numFmtId="49" fontId="22" fillId="0" borderId="0" xfId="0" applyNumberFormat="1" applyFont="1" applyAlignment="1">
      <alignment horizontal="center" vertical="center" shrinkToFit="1"/>
    </xf>
    <xf numFmtId="49" fontId="27" fillId="0" borderId="0" xfId="0" applyNumberFormat="1" applyFont="1" applyAlignment="1">
      <alignment horizontal="right" vertical="center"/>
    </xf>
    <xf numFmtId="49" fontId="28" fillId="0" borderId="0" xfId="0" applyNumberFormat="1" applyFont="1" applyAlignment="1">
      <alignment horizontal="center"/>
    </xf>
    <xf numFmtId="49" fontId="78" fillId="0" borderId="0" xfId="0" applyNumberFormat="1" applyFont="1" applyAlignment="1">
      <alignment horizontal="center" vertical="center"/>
    </xf>
    <xf numFmtId="49" fontId="27" fillId="0" borderId="0" xfId="0" applyNumberFormat="1" applyFont="1" applyBorder="1" applyAlignment="1">
      <alignment horizontal="right" vertical="center"/>
    </xf>
    <xf numFmtId="49" fontId="48" fillId="0" borderId="0" xfId="0" applyNumberFormat="1" applyFont="1" applyAlignment="1">
      <alignment vertical="center"/>
    </xf>
    <xf numFmtId="49" fontId="48" fillId="0" borderId="0" xfId="0" applyNumberFormat="1" applyFont="1" applyBorder="1" applyAlignment="1">
      <alignment vertical="center"/>
    </xf>
    <xf numFmtId="49" fontId="48" fillId="0" borderId="11" xfId="0" applyNumberFormat="1" applyFont="1" applyBorder="1" applyAlignment="1">
      <alignment vertical="center"/>
    </xf>
    <xf numFmtId="49" fontId="48" fillId="0" borderId="15" xfId="0" applyNumberFormat="1" applyFont="1" applyBorder="1" applyAlignment="1">
      <alignment vertical="center"/>
    </xf>
    <xf numFmtId="49" fontId="48" fillId="0" borderId="0" xfId="0" applyNumberFormat="1" applyFont="1" applyAlignment="1">
      <alignment horizontal="center"/>
    </xf>
    <xf numFmtId="49" fontId="48" fillId="0" borderId="15" xfId="0" applyNumberFormat="1" applyFont="1" applyBorder="1" applyAlignment="1">
      <alignment horizontal="center" vertical="center"/>
    </xf>
    <xf numFmtId="49" fontId="48" fillId="0" borderId="7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49" fontId="48" fillId="0" borderId="7" xfId="0" applyNumberFormat="1" applyFont="1" applyBorder="1" applyAlignment="1">
      <alignment vertical="center"/>
    </xf>
    <xf numFmtId="49" fontId="48" fillId="0" borderId="5" xfId="0" applyNumberFormat="1" applyFont="1" applyBorder="1" applyAlignment="1">
      <alignment vertical="center"/>
    </xf>
    <xf numFmtId="49" fontId="0" fillId="0" borderId="0" xfId="0" applyNumberFormat="1"/>
    <xf numFmtId="49" fontId="48" fillId="0" borderId="0" xfId="0" applyNumberFormat="1" applyFont="1"/>
    <xf numFmtId="49" fontId="28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78" fillId="0" borderId="0" xfId="0" applyNumberFormat="1" applyFont="1" applyAlignment="1">
      <alignment horizontal="center"/>
    </xf>
    <xf numFmtId="0" fontId="48" fillId="0" borderId="0" xfId="0" applyNumberFormat="1" applyFont="1" applyAlignment="1">
      <alignment horizontal="center" vertical="center"/>
    </xf>
    <xf numFmtId="0" fontId="48" fillId="0" borderId="0" xfId="0" applyNumberFormat="1" applyFont="1" applyBorder="1" applyAlignment="1">
      <alignment horizontal="center" vertical="center"/>
    </xf>
    <xf numFmtId="0" fontId="48" fillId="0" borderId="0" xfId="0" applyNumberFormat="1" applyFont="1" applyAlignment="1">
      <alignment horizontal="center"/>
    </xf>
    <xf numFmtId="0" fontId="48" fillId="0" borderId="8" xfId="0" applyNumberFormat="1" applyFont="1" applyBorder="1" applyAlignment="1">
      <alignment horizontal="center" vertical="center"/>
    </xf>
    <xf numFmtId="0" fontId="48" fillId="0" borderId="14" xfId="0" applyNumberFormat="1" applyFont="1" applyBorder="1" applyAlignment="1">
      <alignment horizontal="center" vertical="center"/>
    </xf>
    <xf numFmtId="49" fontId="48" fillId="0" borderId="8" xfId="0" applyNumberFormat="1" applyFont="1" applyBorder="1" applyAlignment="1">
      <alignment vertical="center"/>
    </xf>
    <xf numFmtId="0" fontId="22" fillId="0" borderId="0" xfId="0" applyFont="1" applyAlignment="1">
      <alignment horizontal="center" vertical="center" shrinkToFit="1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46" fillId="2" borderId="0" xfId="0" applyFont="1" applyFill="1" applyBorder="1" applyAlignment="1">
      <alignment horizontal="center" vertical="center" shrinkToFit="1"/>
    </xf>
    <xf numFmtId="0" fontId="28" fillId="0" borderId="0" xfId="0" applyFont="1" applyAlignment="1">
      <alignment horizontal="left" vertical="center"/>
    </xf>
    <xf numFmtId="0" fontId="45" fillId="0" borderId="0" xfId="0" applyFont="1" applyAlignment="1">
      <alignment horizontal="center" vertical="top"/>
    </xf>
    <xf numFmtId="0" fontId="48" fillId="0" borderId="11" xfId="0" applyFont="1" applyBorder="1" applyAlignment="1">
      <alignment horizontal="center"/>
    </xf>
    <xf numFmtId="0" fontId="48" fillId="0" borderId="12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45" fillId="0" borderId="0" xfId="0" applyFont="1" applyAlignment="1">
      <alignment horizontal="left"/>
    </xf>
    <xf numFmtId="0" fontId="28" fillId="0" borderId="0" xfId="0" applyFont="1" applyBorder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8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48" fillId="0" borderId="3" xfId="0" applyFont="1" applyBorder="1" applyAlignment="1">
      <alignment vertical="center"/>
    </xf>
    <xf numFmtId="0" fontId="48" fillId="0" borderId="3" xfId="0" applyFont="1" applyBorder="1" applyAlignment="1">
      <alignment horizontal="center" vertical="center"/>
    </xf>
    <xf numFmtId="0" fontId="78" fillId="0" borderId="3" xfId="0" applyFont="1" applyBorder="1" applyAlignment="1">
      <alignment horizontal="center" vertical="center"/>
    </xf>
    <xf numFmtId="0" fontId="100" fillId="0" borderId="3" xfId="0" applyFont="1" applyBorder="1" applyAlignment="1">
      <alignment horizontal="left" vertical="center" shrinkToFit="1"/>
    </xf>
    <xf numFmtId="14" fontId="48" fillId="0" borderId="3" xfId="0" applyNumberFormat="1" applyFont="1" applyBorder="1" applyAlignment="1">
      <alignment horizontal="center" vertical="center"/>
    </xf>
    <xf numFmtId="0" fontId="78" fillId="0" borderId="3" xfId="0" applyFont="1" applyBorder="1" applyAlignment="1">
      <alignment horizontal="left" vertical="center"/>
    </xf>
    <xf numFmtId="0" fontId="101" fillId="0" borderId="3" xfId="0" applyFont="1" applyBorder="1" applyAlignment="1">
      <alignment horizontal="left" vertical="center" shrinkToFit="1"/>
    </xf>
    <xf numFmtId="0" fontId="102" fillId="0" borderId="3" xfId="0" applyFont="1" applyBorder="1" applyAlignment="1">
      <alignment vertical="center"/>
    </xf>
    <xf numFmtId="0" fontId="102" fillId="0" borderId="3" xfId="0" applyFont="1" applyBorder="1" applyAlignment="1">
      <alignment horizontal="center" vertical="center"/>
    </xf>
    <xf numFmtId="0" fontId="102" fillId="0" borderId="3" xfId="0" applyFont="1" applyBorder="1" applyAlignment="1">
      <alignment horizontal="left" vertical="center" wrapText="1"/>
    </xf>
    <xf numFmtId="14" fontId="102" fillId="0" borderId="3" xfId="0" applyNumberFormat="1" applyFont="1" applyBorder="1" applyAlignment="1">
      <alignment horizontal="center" vertical="center" wrapText="1"/>
    </xf>
    <xf numFmtId="0" fontId="102" fillId="0" borderId="3" xfId="0" applyFont="1" applyBorder="1" applyAlignment="1">
      <alignment horizontal="center" vertical="center" wrapText="1"/>
    </xf>
    <xf numFmtId="0" fontId="78" fillId="0" borderId="3" xfId="0" applyFont="1" applyBorder="1" applyAlignment="1">
      <alignment vertical="center"/>
    </xf>
    <xf numFmtId="0" fontId="92" fillId="0" borderId="3" xfId="0" applyFont="1" applyBorder="1" applyAlignment="1" applyProtection="1">
      <alignment horizontal="left" vertical="center" wrapText="1"/>
      <protection locked="0"/>
    </xf>
    <xf numFmtId="0" fontId="92" fillId="0" borderId="3" xfId="0" applyFont="1" applyBorder="1" applyAlignment="1" applyProtection="1">
      <alignment horizontal="center" vertical="center" wrapText="1"/>
      <protection locked="0"/>
    </xf>
    <xf numFmtId="14" fontId="92" fillId="0" borderId="3" xfId="0" applyNumberFormat="1" applyFont="1" applyBorder="1" applyAlignment="1" applyProtection="1">
      <alignment horizontal="center" vertical="center" wrapText="1"/>
      <protection locked="0"/>
    </xf>
    <xf numFmtId="0" fontId="49" fillId="0" borderId="0" xfId="0" applyFont="1" applyBorder="1" applyAlignment="1">
      <alignment horizontal="center" vertical="center"/>
    </xf>
    <xf numFmtId="20" fontId="52" fillId="0" borderId="11" xfId="0" applyNumberFormat="1" applyFont="1" applyBorder="1" applyAlignment="1">
      <alignment horizontal="center"/>
    </xf>
    <xf numFmtId="49" fontId="48" fillId="0" borderId="9" xfId="0" applyNumberFormat="1" applyFont="1" applyBorder="1" applyAlignment="1">
      <alignment horizontal="center"/>
    </xf>
    <xf numFmtId="20" fontId="48" fillId="0" borderId="12" xfId="0" applyNumberFormat="1" applyFont="1" applyBorder="1" applyAlignment="1">
      <alignment horizontal="center"/>
    </xf>
    <xf numFmtId="49" fontId="48" fillId="0" borderId="0" xfId="0" applyNumberFormat="1" applyFont="1" applyBorder="1" applyAlignment="1">
      <alignment horizontal="center"/>
    </xf>
    <xf numFmtId="0" fontId="48" fillId="0" borderId="0" xfId="0" applyNumberFormat="1" applyFont="1" applyAlignment="1">
      <alignment horizontal="left"/>
    </xf>
    <xf numFmtId="0" fontId="48" fillId="0" borderId="8" xfId="0" applyNumberFormat="1" applyFont="1" applyBorder="1" applyAlignment="1">
      <alignment horizontal="center"/>
    </xf>
    <xf numFmtId="49" fontId="54" fillId="0" borderId="0" xfId="0" applyNumberFormat="1" applyFont="1" applyAlignment="1">
      <alignment horizontal="center"/>
    </xf>
    <xf numFmtId="49" fontId="54" fillId="0" borderId="9" xfId="0" applyNumberFormat="1" applyFont="1" applyBorder="1" applyAlignment="1">
      <alignment horizontal="center"/>
    </xf>
    <xf numFmtId="49" fontId="54" fillId="0" borderId="0" xfId="0" applyNumberFormat="1" applyFont="1" applyBorder="1" applyAlignment="1">
      <alignment horizontal="center"/>
    </xf>
    <xf numFmtId="49" fontId="54" fillId="0" borderId="0" xfId="0" applyNumberFormat="1" applyFont="1" applyAlignment="1">
      <alignment horizontal="left"/>
    </xf>
    <xf numFmtId="20" fontId="48" fillId="0" borderId="9" xfId="0" applyNumberFormat="1" applyFont="1" applyBorder="1" applyAlignment="1">
      <alignment horizontal="center" vertical="center"/>
    </xf>
    <xf numFmtId="20" fontId="48" fillId="0" borderId="0" xfId="0" applyNumberFormat="1" applyFont="1" applyAlignment="1">
      <alignment horizontal="center" vertical="center"/>
    </xf>
    <xf numFmtId="0" fontId="80" fillId="0" borderId="0" xfId="0" applyFont="1" applyAlignment="1">
      <alignment horizontal="right" vertical="center"/>
    </xf>
    <xf numFmtId="0" fontId="80" fillId="0" borderId="0" xfId="0" applyFont="1" applyAlignment="1">
      <alignment vertical="center"/>
    </xf>
    <xf numFmtId="49" fontId="48" fillId="0" borderId="0" xfId="0" applyNumberFormat="1" applyFont="1" applyAlignment="1">
      <alignment horizontal="left"/>
    </xf>
    <xf numFmtId="0" fontId="97" fillId="0" borderId="0" xfId="0" applyFont="1" applyAlignment="1">
      <alignment horizontal="center" vertical="center" shrinkToFit="1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 shrinkToFit="1"/>
    </xf>
    <xf numFmtId="0" fontId="103" fillId="0" borderId="0" xfId="0" applyFont="1" applyBorder="1" applyAlignment="1">
      <alignment horizontal="center" vertical="center" shrinkToFit="1"/>
    </xf>
    <xf numFmtId="0" fontId="48" fillId="0" borderId="12" xfId="0" applyFont="1" applyBorder="1" applyAlignment="1">
      <alignment horizontal="center"/>
    </xf>
    <xf numFmtId="0" fontId="48" fillId="0" borderId="11" xfId="0" applyFont="1" applyBorder="1" applyAlignment="1">
      <alignment horizontal="center"/>
    </xf>
    <xf numFmtId="0" fontId="25" fillId="2" borderId="0" xfId="0" applyFont="1" applyFill="1" applyBorder="1" applyAlignment="1">
      <alignment horizontal="center" vertical="center"/>
    </xf>
    <xf numFmtId="16" fontId="52" fillId="0" borderId="9" xfId="0" applyNumberFormat="1" applyFont="1" applyBorder="1" applyAlignment="1">
      <alignment horizontal="center"/>
    </xf>
    <xf numFmtId="0" fontId="52" fillId="0" borderId="11" xfId="0" applyFont="1" applyBorder="1" applyAlignment="1">
      <alignment horizontal="center"/>
    </xf>
    <xf numFmtId="0" fontId="52" fillId="0" borderId="15" xfId="0" applyFont="1" applyBorder="1" applyAlignment="1">
      <alignment horizontal="center"/>
    </xf>
    <xf numFmtId="0" fontId="52" fillId="0" borderId="7" xfId="0" applyFont="1" applyBorder="1" applyAlignment="1">
      <alignment horizontal="center"/>
    </xf>
    <xf numFmtId="0" fontId="52" fillId="0" borderId="0" xfId="0" applyFont="1" applyBorder="1" applyAlignment="1">
      <alignment vertical="center"/>
    </xf>
    <xf numFmtId="0" fontId="48" fillId="0" borderId="9" xfId="0" applyFont="1" applyBorder="1"/>
    <xf numFmtId="0" fontId="48" fillId="0" borderId="9" xfId="0" applyNumberFormat="1" applyFont="1" applyBorder="1" applyAlignment="1">
      <alignment horizontal="center" vertical="center"/>
    </xf>
    <xf numFmtId="0" fontId="48" fillId="0" borderId="5" xfId="0" applyNumberFormat="1" applyFont="1" applyBorder="1" applyAlignment="1">
      <alignment horizontal="center" vertical="center"/>
    </xf>
    <xf numFmtId="0" fontId="52" fillId="0" borderId="0" xfId="0" applyNumberFormat="1" applyFont="1" applyAlignment="1">
      <alignment horizontal="center" vertical="center"/>
    </xf>
    <xf numFmtId="0" fontId="48" fillId="0" borderId="5" xfId="0" applyNumberFormat="1" applyFont="1" applyBorder="1" applyAlignment="1">
      <alignment horizontal="left" vertical="center"/>
    </xf>
    <xf numFmtId="0" fontId="79" fillId="0" borderId="0" xfId="0" applyNumberFormat="1" applyFont="1" applyAlignment="1">
      <alignment horizontal="center" vertical="center"/>
    </xf>
    <xf numFmtId="0" fontId="27" fillId="0" borderId="0" xfId="0" applyNumberFormat="1" applyFont="1" applyAlignment="1">
      <alignment vertical="center"/>
    </xf>
    <xf numFmtId="0" fontId="78" fillId="0" borderId="0" xfId="0" applyNumberFormat="1" applyFont="1" applyBorder="1" applyAlignment="1">
      <alignment horizontal="center" vertical="center"/>
    </xf>
    <xf numFmtId="0" fontId="27" fillId="0" borderId="0" xfId="0" applyNumberFormat="1" applyFont="1" applyAlignment="1">
      <alignment horizontal="center" vertical="center"/>
    </xf>
    <xf numFmtId="0" fontId="54" fillId="0" borderId="0" xfId="0" applyNumberFormat="1" applyFont="1" applyAlignment="1">
      <alignment horizontal="center" vertical="center"/>
    </xf>
    <xf numFmtId="0" fontId="54" fillId="0" borderId="0" xfId="0" applyNumberFormat="1" applyFont="1" applyBorder="1" applyAlignment="1">
      <alignment horizontal="center" vertical="center"/>
    </xf>
    <xf numFmtId="0" fontId="48" fillId="0" borderId="5" xfId="0" applyNumberFormat="1" applyFont="1" applyBorder="1" applyAlignment="1">
      <alignment horizontal="right" vertical="center"/>
    </xf>
    <xf numFmtId="0" fontId="27" fillId="0" borderId="0" xfId="0" applyFont="1" applyAlignment="1"/>
    <xf numFmtId="0" fontId="48" fillId="0" borderId="0" xfId="0" applyFont="1" applyAlignment="1"/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7" fillId="0" borderId="16" xfId="0" applyFont="1" applyBorder="1" applyAlignment="1">
      <alignment horizontal="center"/>
    </xf>
    <xf numFmtId="0" fontId="31" fillId="0" borderId="14" xfId="0" applyFont="1" applyBorder="1" applyAlignment="1">
      <alignment horizontal="left" vertical="top" shrinkToFit="1"/>
    </xf>
    <xf numFmtId="0" fontId="48" fillId="0" borderId="0" xfId="0" applyFont="1" applyAlignment="1">
      <alignment horizontal="center" vertical="center"/>
    </xf>
    <xf numFmtId="16" fontId="48" fillId="0" borderId="9" xfId="0" applyNumberFormat="1" applyFont="1" applyBorder="1" applyAlignment="1">
      <alignment horizontal="center" vertical="center"/>
    </xf>
    <xf numFmtId="0" fontId="80" fillId="0" borderId="9" xfId="0" applyFont="1" applyBorder="1" applyAlignment="1">
      <alignment horizontal="center" vertical="center"/>
    </xf>
    <xf numFmtId="0" fontId="34" fillId="0" borderId="10" xfId="0" applyFont="1" applyFill="1" applyBorder="1" applyAlignment="1">
      <alignment horizontal="center"/>
    </xf>
    <xf numFmtId="0" fontId="48" fillId="0" borderId="15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48" fillId="0" borderId="11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49" fillId="0" borderId="0" xfId="0" applyFont="1" applyAlignment="1">
      <alignment horizontal="center" vertical="center" shrinkToFit="1"/>
    </xf>
    <xf numFmtId="0" fontId="103" fillId="0" borderId="0" xfId="0" applyFont="1" applyBorder="1" applyAlignment="1">
      <alignment horizontal="center" vertical="center" shrinkToFit="1"/>
    </xf>
    <xf numFmtId="0" fontId="45" fillId="0" borderId="0" xfId="0" applyFont="1" applyAlignment="1">
      <alignment horizontal="center" vertical="top"/>
    </xf>
    <xf numFmtId="0" fontId="60" fillId="2" borderId="0" xfId="0" applyFont="1" applyFill="1" applyBorder="1" applyAlignment="1">
      <alignment horizontal="center" vertical="center" shrinkToFit="1"/>
    </xf>
    <xf numFmtId="49" fontId="3" fillId="2" borderId="0" xfId="0" applyNumberFormat="1" applyFont="1" applyFill="1" applyAlignment="1">
      <alignment horizontal="center" shrinkToFit="1"/>
    </xf>
    <xf numFmtId="0" fontId="61" fillId="2" borderId="0" xfId="0" applyFont="1" applyFill="1" applyBorder="1" applyAlignment="1">
      <alignment horizontal="center" vertical="center"/>
    </xf>
    <xf numFmtId="0" fontId="71" fillId="0" borderId="0" xfId="0" applyFont="1" applyAlignment="1">
      <alignment horizontal="left" vertical="center"/>
    </xf>
    <xf numFmtId="0" fontId="64" fillId="2" borderId="0" xfId="0" applyFont="1" applyFill="1" applyBorder="1" applyAlignment="1">
      <alignment horizontal="center" shrinkToFit="1"/>
    </xf>
    <xf numFmtId="0" fontId="65" fillId="2" borderId="0" xfId="0" applyFont="1" applyFill="1" applyBorder="1" applyAlignment="1">
      <alignment horizontal="center"/>
    </xf>
    <xf numFmtId="0" fontId="68" fillId="0" borderId="6" xfId="0" applyFont="1" applyBorder="1" applyAlignment="1">
      <alignment horizontal="center" vertical="center" wrapText="1"/>
    </xf>
    <xf numFmtId="0" fontId="68" fillId="0" borderId="3" xfId="0" applyFont="1" applyBorder="1" applyAlignment="1">
      <alignment horizontal="center" vertical="center" wrapText="1"/>
    </xf>
    <xf numFmtId="0" fontId="68" fillId="0" borderId="6" xfId="0" applyFont="1" applyBorder="1" applyAlignment="1" applyProtection="1">
      <alignment horizontal="center" vertical="center" wrapText="1"/>
      <protection locked="0"/>
    </xf>
    <xf numFmtId="0" fontId="68" fillId="0" borderId="3" xfId="0" applyFont="1" applyBorder="1" applyAlignment="1" applyProtection="1">
      <alignment horizontal="center" vertical="center" wrapText="1"/>
      <protection locked="0"/>
    </xf>
    <xf numFmtId="0" fontId="68" fillId="0" borderId="3" xfId="0" applyFont="1" applyBorder="1" applyAlignment="1" applyProtection="1">
      <alignment horizontal="left" vertical="center" wrapText="1"/>
      <protection locked="0"/>
    </xf>
    <xf numFmtId="0" fontId="68" fillId="0" borderId="6" xfId="0" applyFont="1" applyBorder="1" applyAlignment="1">
      <alignment horizontal="left" vertical="center" wrapText="1"/>
    </xf>
    <xf numFmtId="0" fontId="68" fillId="0" borderId="3" xfId="0" applyFont="1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34" fillId="0" borderId="3" xfId="0" applyFont="1" applyBorder="1" applyAlignment="1" applyProtection="1">
      <alignment horizontal="center" vertical="center" wrapText="1"/>
      <protection locked="0"/>
    </xf>
    <xf numFmtId="0" fontId="34" fillId="0" borderId="3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4" fillId="0" borderId="16" xfId="0" applyFont="1" applyBorder="1" applyAlignment="1" applyProtection="1">
      <alignment horizontal="center" vertical="center" wrapText="1"/>
      <protection locked="0"/>
    </xf>
    <xf numFmtId="0" fontId="35" fillId="0" borderId="6" xfId="0" applyFont="1" applyBorder="1" applyAlignment="1" applyProtection="1">
      <alignment horizontal="center"/>
      <protection locked="0"/>
    </xf>
    <xf numFmtId="0" fontId="35" fillId="0" borderId="13" xfId="0" applyFont="1" applyBorder="1" applyAlignment="1" applyProtection="1">
      <alignment horizontal="center"/>
      <protection locked="0"/>
    </xf>
    <xf numFmtId="0" fontId="34" fillId="0" borderId="3" xfId="0" applyFont="1" applyBorder="1" applyAlignment="1">
      <alignment horizontal="center" vertical="center" shrinkToFit="1"/>
    </xf>
    <xf numFmtId="0" fontId="34" fillId="0" borderId="4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4" fillId="0" borderId="16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41" fillId="0" borderId="6" xfId="0" applyFont="1" applyBorder="1" applyAlignment="1" applyProtection="1">
      <alignment horizontal="center"/>
      <protection locked="0"/>
    </xf>
    <xf numFmtId="0" fontId="41" fillId="0" borderId="13" xfId="0" applyFont="1" applyBorder="1" applyAlignment="1" applyProtection="1">
      <alignment horizontal="center"/>
      <protection locked="0"/>
    </xf>
    <xf numFmtId="0" fontId="34" fillId="0" borderId="5" xfId="0" applyFont="1" applyFill="1" applyBorder="1" applyAlignment="1">
      <alignment horizontal="center"/>
    </xf>
    <xf numFmtId="0" fontId="34" fillId="0" borderId="17" xfId="0" applyFont="1" applyFill="1" applyBorder="1" applyAlignment="1">
      <alignment horizontal="center"/>
    </xf>
    <xf numFmtId="0" fontId="34" fillId="0" borderId="2" xfId="0" applyFont="1" applyBorder="1" applyAlignment="1" applyProtection="1">
      <alignment horizontal="center" vertical="center" wrapText="1"/>
      <protection locked="0"/>
    </xf>
    <xf numFmtId="0" fontId="35" fillId="0" borderId="3" xfId="0" applyFont="1" applyBorder="1" applyAlignment="1" applyProtection="1">
      <alignment horizontal="center"/>
      <protection locked="0"/>
    </xf>
    <xf numFmtId="0" fontId="35" fillId="0" borderId="16" xfId="0" applyFont="1" applyBorder="1" applyAlignment="1" applyProtection="1">
      <alignment horizontal="center"/>
      <protection locked="0"/>
    </xf>
    <xf numFmtId="0" fontId="35" fillId="0" borderId="10" xfId="0" applyFont="1" applyBorder="1" applyAlignment="1" applyProtection="1">
      <alignment horizontal="center"/>
      <protection locked="0"/>
    </xf>
    <xf numFmtId="0" fontId="35" fillId="0" borderId="2" xfId="0" applyFont="1" applyBorder="1" applyAlignment="1" applyProtection="1">
      <alignment horizontal="center"/>
      <protection locked="0"/>
    </xf>
    <xf numFmtId="0" fontId="83" fillId="0" borderId="0" xfId="0" applyFont="1" applyAlignment="1">
      <alignment horizontal="center"/>
    </xf>
    <xf numFmtId="0" fontId="97" fillId="0" borderId="0" xfId="0" applyFont="1" applyAlignment="1">
      <alignment horizontal="center" vertical="center" shrinkToFit="1"/>
    </xf>
    <xf numFmtId="0" fontId="98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43" fillId="0" borderId="0" xfId="0" applyFont="1" applyFill="1" applyBorder="1" applyAlignment="1">
      <alignment horizontal="left"/>
    </xf>
    <xf numFmtId="0" fontId="43" fillId="0" borderId="0" xfId="0" applyFont="1" applyAlignment="1">
      <alignment horizontal="left"/>
    </xf>
    <xf numFmtId="0" fontId="98" fillId="0" borderId="0" xfId="0" applyFont="1" applyAlignment="1">
      <alignment horizontal="center" vertical="top" shrinkToFit="1"/>
    </xf>
    <xf numFmtId="0" fontId="82" fillId="0" borderId="3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34" fillId="0" borderId="7" xfId="0" applyFont="1" applyFill="1" applyBorder="1" applyAlignment="1">
      <alignment horizontal="center"/>
    </xf>
    <xf numFmtId="0" fontId="34" fillId="0" borderId="4" xfId="0" applyFont="1" applyBorder="1" applyAlignment="1">
      <alignment horizontal="center" vertical="center" shrinkToFit="1"/>
    </xf>
    <xf numFmtId="0" fontId="35" fillId="0" borderId="4" xfId="0" applyFont="1" applyBorder="1" applyAlignment="1" applyProtection="1">
      <alignment horizontal="center"/>
      <protection locked="0"/>
    </xf>
    <xf numFmtId="0" fontId="99" fillId="0" borderId="3" xfId="0" applyFont="1" applyFill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2" fillId="0" borderId="3" xfId="0" applyFont="1" applyBorder="1" applyAlignment="1" applyProtection="1">
      <alignment horizontal="center" vertical="center" wrapText="1"/>
      <protection locked="0"/>
    </xf>
    <xf numFmtId="0" fontId="32" fillId="0" borderId="16" xfId="0" applyFont="1" applyBorder="1" applyAlignment="1" applyProtection="1">
      <alignment horizontal="center" vertical="center" wrapText="1"/>
      <protection locked="0"/>
    </xf>
    <xf numFmtId="0" fontId="32" fillId="0" borderId="2" xfId="0" applyFont="1" applyBorder="1" applyAlignment="1" applyProtection="1">
      <alignment horizontal="center" vertical="center" wrapText="1"/>
      <protection locked="0"/>
    </xf>
    <xf numFmtId="0" fontId="34" fillId="0" borderId="6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32" fillId="0" borderId="3" xfId="0" applyFont="1" applyBorder="1" applyAlignment="1">
      <alignment horizontal="center" vertical="center" shrinkToFit="1"/>
    </xf>
    <xf numFmtId="0" fontId="33" fillId="0" borderId="3" xfId="0" applyFont="1" applyBorder="1" applyAlignment="1" applyProtection="1">
      <alignment horizontal="center"/>
      <protection locked="0"/>
    </xf>
    <xf numFmtId="0" fontId="33" fillId="0" borderId="4" xfId="0" applyFont="1" applyBorder="1" applyAlignment="1" applyProtection="1">
      <alignment horizontal="center"/>
      <protection locked="0"/>
    </xf>
    <xf numFmtId="0" fontId="28" fillId="0" borderId="0" xfId="0" applyFont="1" applyAlignment="1">
      <alignment horizontal="center" vertical="center"/>
    </xf>
    <xf numFmtId="0" fontId="27" fillId="0" borderId="11" xfId="0" applyFont="1" applyBorder="1" applyAlignment="1">
      <alignment horizontal="right" vertical="center"/>
    </xf>
    <xf numFmtId="0" fontId="27" fillId="0" borderId="15" xfId="0" applyFont="1" applyBorder="1" applyAlignment="1">
      <alignment horizontal="right" vertical="center"/>
    </xf>
    <xf numFmtId="0" fontId="27" fillId="0" borderId="7" xfId="0" applyFont="1" applyBorder="1" applyAlignment="1">
      <alignment horizontal="right" vertical="center"/>
    </xf>
    <xf numFmtId="0" fontId="48" fillId="0" borderId="15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91" fillId="0" borderId="0" xfId="0" applyFont="1" applyAlignment="1">
      <alignment horizontal="center" vertical="center" shrinkToFit="1"/>
    </xf>
    <xf numFmtId="0" fontId="90" fillId="0" borderId="0" xfId="0" applyFont="1" applyAlignment="1">
      <alignment horizontal="center" vertical="center" shrinkToFit="1"/>
    </xf>
    <xf numFmtId="0" fontId="87" fillId="0" borderId="0" xfId="0" applyFont="1" applyAlignment="1">
      <alignment horizontal="center" vertical="center" shrinkToFit="1"/>
    </xf>
    <xf numFmtId="49" fontId="27" fillId="0" borderId="11" xfId="0" applyNumberFormat="1" applyFont="1" applyBorder="1" applyAlignment="1">
      <alignment horizontal="right" vertical="center"/>
    </xf>
    <xf numFmtId="49" fontId="27" fillId="0" borderId="15" xfId="0" applyNumberFormat="1" applyFont="1" applyBorder="1" applyAlignment="1">
      <alignment horizontal="right" vertical="center"/>
    </xf>
    <xf numFmtId="49" fontId="27" fillId="0" borderId="7" xfId="0" applyNumberFormat="1" applyFont="1" applyBorder="1" applyAlignment="1">
      <alignment horizontal="right" vertical="center"/>
    </xf>
    <xf numFmtId="49" fontId="27" fillId="0" borderId="11" xfId="0" applyNumberFormat="1" applyFont="1" applyBorder="1" applyAlignment="1">
      <alignment horizontal="center" vertical="center"/>
    </xf>
    <xf numFmtId="49" fontId="27" fillId="0" borderId="7" xfId="0" applyNumberFormat="1" applyFont="1" applyBorder="1" applyAlignment="1">
      <alignment horizontal="center" vertical="center"/>
    </xf>
    <xf numFmtId="49" fontId="27" fillId="0" borderId="11" xfId="0" applyNumberFormat="1" applyFont="1" applyBorder="1" applyAlignment="1">
      <alignment horizontal="center" vertical="top"/>
    </xf>
    <xf numFmtId="49" fontId="27" fillId="0" borderId="15" xfId="0" applyNumberFormat="1" applyFont="1" applyBorder="1" applyAlignment="1">
      <alignment horizontal="center" vertical="top"/>
    </xf>
    <xf numFmtId="49" fontId="27" fillId="0" borderId="5" xfId="0" applyNumberFormat="1" applyFont="1" applyBorder="1" applyAlignment="1">
      <alignment horizontal="right" vertical="center"/>
    </xf>
    <xf numFmtId="49" fontId="28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top"/>
    </xf>
    <xf numFmtId="0" fontId="48" fillId="0" borderId="11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103" fillId="0" borderId="0" xfId="0" applyFont="1" applyBorder="1" applyAlignment="1">
      <alignment horizontal="center" vertical="center" shrinkToFit="1"/>
    </xf>
    <xf numFmtId="0" fontId="49" fillId="0" borderId="0" xfId="0" applyFont="1" applyAlignment="1">
      <alignment horizontal="center" vertical="center" shrinkToFit="1"/>
    </xf>
    <xf numFmtId="0" fontId="45" fillId="0" borderId="0" xfId="0" applyFont="1" applyAlignment="1">
      <alignment horizontal="center" vertical="top"/>
    </xf>
    <xf numFmtId="0" fontId="27" fillId="0" borderId="11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78" fillId="0" borderId="11" xfId="0" applyFont="1" applyBorder="1" applyAlignment="1">
      <alignment horizontal="center" vertical="center"/>
    </xf>
    <xf numFmtId="0" fontId="78" fillId="0" borderId="7" xfId="0" applyFont="1" applyBorder="1" applyAlignment="1">
      <alignment horizontal="center" vertical="center"/>
    </xf>
    <xf numFmtId="0" fontId="78" fillId="0" borderId="15" xfId="0" applyFont="1" applyBorder="1" applyAlignment="1">
      <alignment horizontal="center" vertical="center"/>
    </xf>
    <xf numFmtId="0" fontId="78" fillId="0" borderId="0" xfId="0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56" fillId="0" borderId="0" xfId="0" applyFont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49" fontId="4" fillId="2" borderId="4" xfId="0" applyNumberFormat="1" applyFont="1" applyFill="1" applyBorder="1" applyAlignment="1">
      <alignment horizontal="center" vertical="center" shrinkToFit="1"/>
    </xf>
    <xf numFmtId="49" fontId="4" fillId="2" borderId="6" xfId="0" applyNumberFormat="1" applyFont="1" applyFill="1" applyBorder="1" applyAlignment="1">
      <alignment horizontal="center" vertical="center" shrinkToFit="1"/>
    </xf>
    <xf numFmtId="0" fontId="71" fillId="0" borderId="0" xfId="0" applyFont="1" applyAlignment="1">
      <alignment horizontal="left" vertical="center"/>
    </xf>
    <xf numFmtId="0" fontId="24" fillId="2" borderId="0" xfId="0" applyNumberFormat="1" applyFont="1" applyFill="1" applyAlignment="1">
      <alignment horizontal="center" shrinkToFit="1"/>
    </xf>
    <xf numFmtId="0" fontId="24" fillId="2" borderId="0" xfId="0" applyNumberFormat="1" applyFont="1" applyFill="1" applyAlignment="1">
      <alignment horizontal="center" vertical="center" shrinkToFit="1"/>
    </xf>
    <xf numFmtId="0" fontId="57" fillId="4" borderId="12" xfId="0" applyFont="1" applyFill="1" applyBorder="1" applyAlignment="1">
      <alignment horizontal="center" vertical="center" shrinkToFit="1"/>
    </xf>
    <xf numFmtId="0" fontId="57" fillId="4" borderId="11" xfId="0" applyFont="1" applyFill="1" applyBorder="1" applyAlignment="1">
      <alignment horizontal="center" vertical="center" shrinkToFit="1"/>
    </xf>
    <xf numFmtId="0" fontId="57" fillId="4" borderId="14" xfId="0" applyFont="1" applyFill="1" applyBorder="1" applyAlignment="1">
      <alignment horizontal="center" vertical="center" shrinkToFit="1"/>
    </xf>
    <xf numFmtId="0" fontId="57" fillId="4" borderId="15" xfId="0" applyFont="1" applyFill="1" applyBorder="1" applyAlignment="1">
      <alignment horizontal="center" vertical="center" shrinkToFit="1"/>
    </xf>
    <xf numFmtId="0" fontId="60" fillId="2" borderId="0" xfId="0" applyFont="1" applyFill="1" applyBorder="1" applyAlignment="1">
      <alignment horizontal="center" vertical="center" shrinkToFit="1"/>
    </xf>
    <xf numFmtId="0" fontId="57" fillId="6" borderId="12" xfId="0" applyFont="1" applyFill="1" applyBorder="1" applyAlignment="1">
      <alignment horizontal="center" vertical="center" shrinkToFit="1"/>
    </xf>
    <xf numFmtId="0" fontId="58" fillId="0" borderId="11" xfId="0" applyFont="1" applyBorder="1" applyAlignment="1">
      <alignment horizontal="center" vertical="center" shrinkToFit="1"/>
    </xf>
    <xf numFmtId="0" fontId="57" fillId="6" borderId="14" xfId="0" applyFont="1" applyFill="1" applyBorder="1" applyAlignment="1">
      <alignment horizontal="center" vertical="center" shrinkToFit="1"/>
    </xf>
    <xf numFmtId="0" fontId="58" fillId="0" borderId="15" xfId="0" applyFont="1" applyBorder="1" applyAlignment="1">
      <alignment horizontal="center" vertical="center" shrinkToFit="1"/>
    </xf>
    <xf numFmtId="0" fontId="58" fillId="0" borderId="14" xfId="0" applyFont="1" applyBorder="1" applyAlignment="1">
      <alignment horizontal="center" vertical="center" shrinkToFit="1"/>
    </xf>
    <xf numFmtId="0" fontId="58" fillId="0" borderId="8" xfId="0" applyFont="1" applyBorder="1" applyAlignment="1">
      <alignment horizontal="center" vertical="center" shrinkToFit="1"/>
    </xf>
    <xf numFmtId="0" fontId="58" fillId="0" borderId="7" xfId="0" applyFont="1" applyBorder="1" applyAlignment="1">
      <alignment horizontal="center" vertical="center" shrinkToFit="1"/>
    </xf>
    <xf numFmtId="0" fontId="61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shrinkToFit="1"/>
    </xf>
    <xf numFmtId="0" fontId="66" fillId="0" borderId="0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0" fillId="0" borderId="5" xfId="0" applyFont="1" applyBorder="1" applyAlignment="1" applyProtection="1">
      <alignment horizontal="center" vertical="center"/>
      <protection locked="0"/>
    </xf>
    <xf numFmtId="0" fontId="70" fillId="0" borderId="7" xfId="0" applyFont="1" applyBorder="1" applyAlignment="1" applyProtection="1">
      <alignment horizontal="center" vertical="center"/>
      <protection locked="0"/>
    </xf>
    <xf numFmtId="0" fontId="68" fillId="0" borderId="3" xfId="0" applyFont="1" applyBorder="1" applyAlignment="1" applyProtection="1">
      <alignment horizontal="center" vertical="center" wrapText="1"/>
      <protection locked="0"/>
    </xf>
    <xf numFmtId="0" fontId="68" fillId="0" borderId="3" xfId="0" applyFont="1" applyBorder="1" applyAlignment="1" applyProtection="1">
      <alignment horizontal="left" vertical="center" wrapText="1"/>
      <protection locked="0"/>
    </xf>
    <xf numFmtId="0" fontId="68" fillId="0" borderId="3" xfId="0" applyFont="1" applyBorder="1" applyAlignment="1">
      <alignment horizontal="left" vertical="center" shrinkToFit="1"/>
    </xf>
    <xf numFmtId="0" fontId="76" fillId="0" borderId="5" xfId="0" applyFont="1" applyBorder="1" applyAlignment="1" applyProtection="1">
      <alignment horizontal="center" vertical="center"/>
      <protection locked="0"/>
    </xf>
    <xf numFmtId="0" fontId="68" fillId="0" borderId="16" xfId="0" applyFont="1" applyBorder="1" applyAlignment="1" applyProtection="1">
      <alignment horizontal="center" vertical="center" wrapText="1"/>
      <protection locked="0"/>
    </xf>
    <xf numFmtId="0" fontId="68" fillId="0" borderId="2" xfId="0" applyFont="1" applyBorder="1" applyAlignment="1" applyProtection="1">
      <alignment horizontal="center" vertical="center" wrapText="1"/>
      <protection locked="0"/>
    </xf>
    <xf numFmtId="0" fontId="66" fillId="0" borderId="5" xfId="0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7" fillId="0" borderId="5" xfId="0" applyFont="1" applyBorder="1" applyAlignment="1">
      <alignment horizontal="center" vertical="center"/>
    </xf>
    <xf numFmtId="0" fontId="68" fillId="0" borderId="6" xfId="0" applyFont="1" applyBorder="1" applyAlignment="1">
      <alignment horizontal="center" vertical="center" wrapText="1"/>
    </xf>
    <xf numFmtId="0" fontId="68" fillId="0" borderId="3" xfId="0" applyFont="1" applyBorder="1" applyAlignment="1">
      <alignment horizontal="center" vertical="center" wrapText="1"/>
    </xf>
    <xf numFmtId="0" fontId="68" fillId="0" borderId="8" xfId="0" applyFont="1" applyBorder="1" applyAlignment="1">
      <alignment horizontal="center" vertical="center" wrapText="1"/>
    </xf>
    <xf numFmtId="0" fontId="68" fillId="0" borderId="16" xfId="0" applyFont="1" applyBorder="1" applyAlignment="1">
      <alignment horizontal="center" vertical="center" wrapText="1"/>
    </xf>
    <xf numFmtId="0" fontId="68" fillId="0" borderId="7" xfId="0" applyFont="1" applyBorder="1" applyAlignment="1">
      <alignment horizontal="center" vertical="center" wrapText="1"/>
    </xf>
    <xf numFmtId="0" fontId="68" fillId="0" borderId="2" xfId="0" applyFont="1" applyBorder="1" applyAlignment="1">
      <alignment horizontal="center" vertical="center" wrapText="1"/>
    </xf>
    <xf numFmtId="0" fontId="68" fillId="0" borderId="6" xfId="0" applyFont="1" applyBorder="1" applyAlignment="1">
      <alignment horizontal="left" vertical="center" wrapText="1"/>
    </xf>
    <xf numFmtId="0" fontId="68" fillId="0" borderId="3" xfId="0" applyFont="1" applyBorder="1" applyAlignment="1">
      <alignment horizontal="left" vertical="center" wrapText="1"/>
    </xf>
    <xf numFmtId="0" fontId="68" fillId="0" borderId="6" xfId="0" applyFont="1" applyBorder="1" applyAlignment="1" applyProtection="1">
      <alignment horizontal="left" vertical="center" wrapText="1"/>
      <protection locked="0"/>
    </xf>
    <xf numFmtId="0" fontId="68" fillId="0" borderId="6" xfId="0" applyFont="1" applyBorder="1" applyAlignment="1" applyProtection="1">
      <alignment horizontal="center" vertical="center" wrapText="1"/>
      <protection locked="0"/>
    </xf>
    <xf numFmtId="0" fontId="68" fillId="0" borderId="8" xfId="0" applyFont="1" applyBorder="1" applyAlignment="1" applyProtection="1">
      <alignment horizontal="center" vertical="center" wrapText="1"/>
      <protection locked="0"/>
    </xf>
    <xf numFmtId="0" fontId="68" fillId="0" borderId="7" xfId="0" applyFont="1" applyBorder="1" applyAlignment="1" applyProtection="1">
      <alignment horizontal="center" vertical="center" wrapText="1"/>
      <protection locked="0"/>
    </xf>
    <xf numFmtId="0" fontId="68" fillId="0" borderId="3" xfId="0" applyFont="1" applyBorder="1" applyAlignment="1">
      <alignment horizontal="center" vertical="center" shrinkToFit="1"/>
    </xf>
    <xf numFmtId="0" fontId="64" fillId="2" borderId="0" xfId="0" applyFont="1" applyFill="1" applyBorder="1" applyAlignment="1">
      <alignment horizontal="center" shrinkToFit="1"/>
    </xf>
    <xf numFmtId="0" fontId="65" fillId="2" borderId="0" xfId="0" applyFont="1" applyFill="1" applyBorder="1" applyAlignment="1">
      <alignment horizontal="center"/>
    </xf>
    <xf numFmtId="0" fontId="66" fillId="0" borderId="0" xfId="0" applyFont="1" applyAlignment="1">
      <alignment horizontal="center"/>
    </xf>
  </cellXfs>
  <cellStyles count="5">
    <cellStyle name="Обычный" xfId="0" builtinId="0"/>
    <cellStyle name="Обычный 2 2" xfId="2"/>
    <cellStyle name="Обычный 2 2 2" xfId="3"/>
    <cellStyle name="Обычный 6 2" xfId="1"/>
    <cellStyle name="Обычный_Мальчики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6;&#1091;&#1089;&#1090;&#1072;&#1084;/Desktop/&#1063;&#1056;&#1050;-2001/&#1063;&#1050;-2019.%20&#1050;&#1054;&#1052;&#1040;&#1053;&#1044;&#1067;%20-&#1044;&#1077;&#1074;&#1091;&#1096;&#1082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6;&#1091;&#1089;&#1090;&#1072;&#1084;/Desktop/&#1063;&#1056;&#1050;-2001/&#1063;&#1050;-2019.%20&#1050;&#1054;&#1052;&#1040;&#1053;&#1044;&#1067;%20-&#1070;&#1085;&#1086;&#1096;&#1080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6;&#1091;&#1089;&#1090;&#1072;&#1084;/Desktop/&#1063;&#1056;&#1050;-2001/&#1063;&#1050;-2019.%20&#1054;&#1076;&#1080;&#1085;&#1086;&#1095;&#1085;&#1099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И"/>
      <sheetName val="Список команд (2)"/>
      <sheetName val="Шахматка"/>
      <sheetName val="Список"/>
      <sheetName val="Список команд"/>
      <sheetName val="Список алф"/>
      <sheetName val="Список рейт"/>
      <sheetName val="ЖЕР КМ"/>
      <sheetName val="Ж"/>
      <sheetName val="Команды"/>
      <sheetName val="Сводник. ЖЕН."/>
      <sheetName val="ПРОТОКОЛ ВСТРЕЧ"/>
      <sheetName val="Заявка"/>
      <sheetName val="ПРОТОКОЛ (2)"/>
      <sheetName val="ПРОТОКОЛ"/>
      <sheetName val="R-муж0"/>
      <sheetName val="R-жен0"/>
      <sheetName val="R-муж"/>
      <sheetName val="R-жен"/>
      <sheetName val="Папки"/>
    </sheetNames>
    <sheetDataSet>
      <sheetData sheetId="0"/>
      <sheetData sheetId="1"/>
      <sheetData sheetId="2"/>
      <sheetData sheetId="3">
        <row r="1">
          <cell r="A1" t="str">
            <v>ЧЕМПИОНАТ РЕСПУБЛИКИ КАЗАХСТАН ПО НАСТОЛЬНОМУ ТЕННИСУ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U1">
            <v>0</v>
          </cell>
        </row>
        <row r="2">
          <cell r="A2" t="str">
            <v>СРЕДИ СПОРТСМЕНОВ 2001 ГОДА РОЖДЕНИЯ И МОЛОЖЕ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U2">
            <v>0</v>
          </cell>
        </row>
        <row r="3">
          <cell r="A3" t="str">
            <v>г. Актобе                                                                         23 - 29 марта 2019 г.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U3">
            <v>0</v>
          </cell>
        </row>
        <row r="4">
          <cell r="A4" t="str">
            <v>Nr.</v>
          </cell>
          <cell r="B4" t="str">
            <v>№</v>
          </cell>
          <cell r="C4" t="str">
            <v>ФАМИЛИЯ Имя</v>
          </cell>
          <cell r="D4" t="str">
            <v>Дата рожд.</v>
          </cell>
          <cell r="E4" t="str">
            <v>Разр.</v>
          </cell>
          <cell r="F4" t="str">
            <v>Рейт</v>
          </cell>
          <cell r="G4" t="str">
            <v>Город</v>
          </cell>
          <cell r="H4" t="str">
            <v>Личный тренер</v>
          </cell>
          <cell r="I4" t="str">
            <v>Команда</v>
          </cell>
          <cell r="J4">
            <v>0</v>
          </cell>
          <cell r="K4" t="str">
            <v>Тренер команды</v>
          </cell>
          <cell r="L4" t="str">
            <v>ФО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 t="str">
            <v>Команда</v>
          </cell>
          <cell r="V4">
            <v>0</v>
          </cell>
          <cell r="W4" t="str">
            <v>ЯНВ</v>
          </cell>
        </row>
        <row r="5">
          <cell r="A5">
            <v>1</v>
          </cell>
          <cell r="B5">
            <v>1</v>
          </cell>
          <cell r="C5" t="str">
            <v>КРЮКОВСКАЯ Алина</v>
          </cell>
          <cell r="D5">
            <v>37768</v>
          </cell>
          <cell r="E5" t="str">
            <v>КМС</v>
          </cell>
          <cell r="F5">
            <v>23</v>
          </cell>
          <cell r="G5" t="str">
            <v>Актюбинск. обл.</v>
          </cell>
          <cell r="H5" t="str">
            <v xml:space="preserve"> </v>
          </cell>
          <cell r="I5" t="str">
            <v>Актюбинск-1</v>
          </cell>
          <cell r="J5" t="str">
            <v>Актюбинск-1</v>
          </cell>
          <cell r="K5" t="str">
            <v>Саламатов К.</v>
          </cell>
          <cell r="L5">
            <v>0</v>
          </cell>
          <cell r="M5" t="str">
            <v>КРЮКОВСКАЯ</v>
          </cell>
          <cell r="N5" t="str">
            <v>А</v>
          </cell>
          <cell r="O5" t="str">
            <v>КРЮКОВСКАЯ А.</v>
          </cell>
          <cell r="P5">
            <v>21</v>
          </cell>
          <cell r="Q5">
            <v>21</v>
          </cell>
          <cell r="R5">
            <v>101</v>
          </cell>
          <cell r="S5">
            <v>105</v>
          </cell>
          <cell r="T5" t="str">
            <v>101-105</v>
          </cell>
          <cell r="U5" t="str">
            <v>Актюбинская обл.-1</v>
          </cell>
          <cell r="V5">
            <v>23</v>
          </cell>
          <cell r="W5">
            <v>0</v>
          </cell>
        </row>
        <row r="6">
          <cell r="A6">
            <v>2</v>
          </cell>
          <cell r="B6">
            <v>2</v>
          </cell>
          <cell r="C6" t="str">
            <v>НАСЫРОВА Динара</v>
          </cell>
          <cell r="D6">
            <v>38353</v>
          </cell>
          <cell r="E6" t="str">
            <v>I</v>
          </cell>
          <cell r="F6">
            <v>0</v>
          </cell>
          <cell r="G6" t="str">
            <v>Актюбинск. обл.</v>
          </cell>
          <cell r="H6" t="str">
            <v xml:space="preserve"> </v>
          </cell>
          <cell r="I6">
            <v>0</v>
          </cell>
          <cell r="J6" t="str">
            <v>Актюбинск-1</v>
          </cell>
          <cell r="K6">
            <v>0</v>
          </cell>
          <cell r="L6">
            <v>0</v>
          </cell>
          <cell r="M6" t="str">
            <v>НАСЫРОВА</v>
          </cell>
          <cell r="N6" t="str">
            <v>Д</v>
          </cell>
          <cell r="O6" t="str">
            <v>НАСЫРОВА Д.</v>
          </cell>
          <cell r="P6">
            <v>0</v>
          </cell>
          <cell r="Q6">
            <v>21</v>
          </cell>
          <cell r="R6">
            <v>101</v>
          </cell>
          <cell r="S6">
            <v>105</v>
          </cell>
          <cell r="T6" t="str">
            <v>101-105</v>
          </cell>
          <cell r="U6">
            <v>0</v>
          </cell>
          <cell r="V6">
            <v>0</v>
          </cell>
          <cell r="W6">
            <v>0</v>
          </cell>
        </row>
        <row r="7">
          <cell r="A7">
            <v>3</v>
          </cell>
          <cell r="B7">
            <v>3</v>
          </cell>
          <cell r="C7" t="str">
            <v>МАРТЫНОВА Анастасия</v>
          </cell>
          <cell r="D7">
            <v>38353</v>
          </cell>
          <cell r="E7" t="str">
            <v>I</v>
          </cell>
          <cell r="F7">
            <v>0</v>
          </cell>
          <cell r="G7" t="str">
            <v>Актюбинск. обл.</v>
          </cell>
          <cell r="H7" t="str">
            <v xml:space="preserve"> </v>
          </cell>
          <cell r="I7">
            <v>0</v>
          </cell>
          <cell r="J7" t="str">
            <v>Актюбинск-1</v>
          </cell>
          <cell r="K7">
            <v>0</v>
          </cell>
          <cell r="L7">
            <v>0</v>
          </cell>
          <cell r="M7" t="str">
            <v>МАРТЫНОВА</v>
          </cell>
          <cell r="N7" t="str">
            <v>А</v>
          </cell>
          <cell r="O7" t="str">
            <v>МАРТЫНОВА А.</v>
          </cell>
          <cell r="P7">
            <v>0</v>
          </cell>
          <cell r="Q7">
            <v>21</v>
          </cell>
          <cell r="R7">
            <v>101</v>
          </cell>
          <cell r="S7">
            <v>105</v>
          </cell>
          <cell r="T7" t="str">
            <v>101-105</v>
          </cell>
          <cell r="U7">
            <v>0</v>
          </cell>
          <cell r="V7">
            <v>0</v>
          </cell>
          <cell r="W7">
            <v>0</v>
          </cell>
        </row>
        <row r="8">
          <cell r="A8">
            <v>4</v>
          </cell>
          <cell r="B8">
            <v>4</v>
          </cell>
          <cell r="C8" t="str">
            <v>АСЫЛХАНОВА Асылхан</v>
          </cell>
          <cell r="D8">
            <v>38353</v>
          </cell>
          <cell r="E8" t="str">
            <v>I</v>
          </cell>
          <cell r="F8">
            <v>0</v>
          </cell>
          <cell r="G8" t="str">
            <v>Актюбинск. обл.</v>
          </cell>
          <cell r="H8" t="str">
            <v xml:space="preserve"> </v>
          </cell>
          <cell r="I8">
            <v>0</v>
          </cell>
          <cell r="J8" t="str">
            <v>Актюбинск-1</v>
          </cell>
          <cell r="K8">
            <v>0</v>
          </cell>
          <cell r="L8">
            <v>0</v>
          </cell>
          <cell r="M8" t="str">
            <v>АСЫЛХАНОВА</v>
          </cell>
          <cell r="N8" t="str">
            <v>А</v>
          </cell>
          <cell r="O8" t="str">
            <v>АСЫЛХАНОВА А.</v>
          </cell>
          <cell r="P8">
            <v>0</v>
          </cell>
          <cell r="Q8">
            <v>21</v>
          </cell>
          <cell r="R8">
            <v>101</v>
          </cell>
          <cell r="S8">
            <v>105</v>
          </cell>
          <cell r="T8" t="str">
            <v>101-105</v>
          </cell>
          <cell r="U8">
            <v>0</v>
          </cell>
          <cell r="V8">
            <v>0</v>
          </cell>
          <cell r="W8">
            <v>0</v>
          </cell>
        </row>
        <row r="9">
          <cell r="A9">
            <v>5</v>
          </cell>
          <cell r="B9">
            <v>5</v>
          </cell>
          <cell r="C9">
            <v>0</v>
          </cell>
          <cell r="D9" t="str">
            <v/>
          </cell>
          <cell r="E9">
            <v>0</v>
          </cell>
          <cell r="F9" t="str">
            <v/>
          </cell>
          <cell r="G9" t="str">
            <v/>
          </cell>
          <cell r="H9" t="str">
            <v xml:space="preserve"> </v>
          </cell>
          <cell r="I9">
            <v>0</v>
          </cell>
          <cell r="J9" t="str">
            <v>Актюбинск-1</v>
          </cell>
          <cell r="K9">
            <v>0</v>
          </cell>
          <cell r="L9">
            <v>0</v>
          </cell>
          <cell r="M9" t="e">
            <v>#VALUE!</v>
          </cell>
          <cell r="N9" t="e">
            <v>#VALUE!</v>
          </cell>
          <cell r="O9" t="e">
            <v>#VALUE!</v>
          </cell>
          <cell r="P9">
            <v>0</v>
          </cell>
          <cell r="Q9">
            <v>21</v>
          </cell>
          <cell r="R9">
            <v>101</v>
          </cell>
          <cell r="S9">
            <v>105</v>
          </cell>
          <cell r="T9" t="str">
            <v>101-105</v>
          </cell>
          <cell r="U9">
            <v>0</v>
          </cell>
          <cell r="V9" t="str">
            <v/>
          </cell>
          <cell r="W9" t="str">
            <v/>
          </cell>
        </row>
        <row r="10">
          <cell r="A10">
            <v>6</v>
          </cell>
          <cell r="B10">
            <v>6</v>
          </cell>
          <cell r="C10" t="str">
            <v>СМИРНОВА Александра</v>
          </cell>
          <cell r="D10">
            <v>38149</v>
          </cell>
          <cell r="E10" t="str">
            <v>МС</v>
          </cell>
          <cell r="F10">
            <v>55</v>
          </cell>
          <cell r="G10" t="str">
            <v>Карагандин. обл.</v>
          </cell>
          <cell r="H10" t="str">
            <v xml:space="preserve"> </v>
          </cell>
          <cell r="I10" t="str">
            <v>Караганда-1</v>
          </cell>
          <cell r="J10" t="str">
            <v>Караганда-1</v>
          </cell>
          <cell r="K10" t="str">
            <v>Ким Т.А.</v>
          </cell>
          <cell r="L10">
            <v>0</v>
          </cell>
          <cell r="M10" t="str">
            <v>СМИРНОВА</v>
          </cell>
          <cell r="N10" t="str">
            <v>А</v>
          </cell>
          <cell r="O10" t="str">
            <v>СМИРНОВА А.</v>
          </cell>
          <cell r="P10">
            <v>22</v>
          </cell>
          <cell r="Q10">
            <v>22</v>
          </cell>
          <cell r="R10">
            <v>106</v>
          </cell>
          <cell r="S10">
            <v>110</v>
          </cell>
          <cell r="T10" t="str">
            <v>106-110</v>
          </cell>
          <cell r="U10" t="str">
            <v>Карагандинская обл.-1</v>
          </cell>
          <cell r="V10">
            <v>55</v>
          </cell>
          <cell r="W10">
            <v>0</v>
          </cell>
        </row>
        <row r="11">
          <cell r="A11">
            <v>7</v>
          </cell>
          <cell r="B11">
            <v>7</v>
          </cell>
          <cell r="C11" t="str">
            <v>АШКЕЕВА Арай</v>
          </cell>
          <cell r="D11">
            <v>38353</v>
          </cell>
          <cell r="E11" t="str">
            <v>КМС</v>
          </cell>
          <cell r="F11">
            <v>43</v>
          </cell>
          <cell r="G11" t="str">
            <v>Карагандин. обл.</v>
          </cell>
          <cell r="H11" t="str">
            <v xml:space="preserve"> </v>
          </cell>
          <cell r="I11">
            <v>0</v>
          </cell>
          <cell r="J11" t="str">
            <v>Караганда-1</v>
          </cell>
          <cell r="K11">
            <v>0</v>
          </cell>
          <cell r="L11">
            <v>0</v>
          </cell>
          <cell r="M11" t="str">
            <v>АШКЕЕВА</v>
          </cell>
          <cell r="N11" t="str">
            <v>А</v>
          </cell>
          <cell r="O11" t="str">
            <v>АШКЕЕВА А.</v>
          </cell>
          <cell r="P11">
            <v>0</v>
          </cell>
          <cell r="Q11">
            <v>22</v>
          </cell>
          <cell r="R11">
            <v>106</v>
          </cell>
          <cell r="S11">
            <v>110</v>
          </cell>
          <cell r="T11" t="str">
            <v>106-110</v>
          </cell>
          <cell r="U11">
            <v>0</v>
          </cell>
          <cell r="V11">
            <v>43</v>
          </cell>
          <cell r="W11">
            <v>0</v>
          </cell>
        </row>
        <row r="12">
          <cell r="A12">
            <v>8</v>
          </cell>
          <cell r="B12">
            <v>8</v>
          </cell>
          <cell r="C12" t="str">
            <v>КОШКУМБАЕВА Жанерке</v>
          </cell>
          <cell r="D12">
            <v>38353</v>
          </cell>
          <cell r="E12" t="str">
            <v>КМС</v>
          </cell>
          <cell r="F12">
            <v>38</v>
          </cell>
          <cell r="G12" t="str">
            <v>Карагандин. обл.</v>
          </cell>
          <cell r="H12" t="str">
            <v xml:space="preserve"> </v>
          </cell>
          <cell r="I12">
            <v>0</v>
          </cell>
          <cell r="J12" t="str">
            <v>Караганда-1</v>
          </cell>
          <cell r="K12">
            <v>0</v>
          </cell>
          <cell r="L12">
            <v>0</v>
          </cell>
          <cell r="M12" t="str">
            <v>КОШКУМБАЕВА</v>
          </cell>
          <cell r="N12" t="str">
            <v>Ж</v>
          </cell>
          <cell r="O12" t="str">
            <v>КОШКУМБАЕВА Ж.</v>
          </cell>
          <cell r="P12">
            <v>0</v>
          </cell>
          <cell r="Q12">
            <v>22</v>
          </cell>
          <cell r="R12">
            <v>106</v>
          </cell>
          <cell r="S12">
            <v>110</v>
          </cell>
          <cell r="T12" t="str">
            <v>106-110</v>
          </cell>
          <cell r="U12">
            <v>0</v>
          </cell>
          <cell r="V12">
            <v>38</v>
          </cell>
          <cell r="W12">
            <v>0</v>
          </cell>
        </row>
        <row r="13">
          <cell r="A13">
            <v>9</v>
          </cell>
          <cell r="B13">
            <v>9</v>
          </cell>
          <cell r="C13" t="str">
            <v>СОЛТАБАЕВА Ясмина</v>
          </cell>
          <cell r="D13">
            <v>38353</v>
          </cell>
          <cell r="E13" t="str">
            <v>III</v>
          </cell>
          <cell r="F13">
            <v>24</v>
          </cell>
          <cell r="G13" t="str">
            <v>Карагандин. обл.</v>
          </cell>
          <cell r="H13" t="str">
            <v xml:space="preserve"> </v>
          </cell>
          <cell r="I13">
            <v>0</v>
          </cell>
          <cell r="J13" t="str">
            <v>Караганда-1</v>
          </cell>
          <cell r="K13">
            <v>0</v>
          </cell>
          <cell r="L13">
            <v>0</v>
          </cell>
          <cell r="M13" t="str">
            <v>СОЛТАБАЕВА</v>
          </cell>
          <cell r="N13" t="str">
            <v>Я</v>
          </cell>
          <cell r="O13" t="str">
            <v>СОЛТАБАЕВА Я.</v>
          </cell>
          <cell r="P13">
            <v>0</v>
          </cell>
          <cell r="Q13">
            <v>22</v>
          </cell>
          <cell r="R13">
            <v>106</v>
          </cell>
          <cell r="S13">
            <v>110</v>
          </cell>
          <cell r="T13" t="str">
            <v>106-110</v>
          </cell>
          <cell r="U13">
            <v>0</v>
          </cell>
          <cell r="V13">
            <v>24</v>
          </cell>
          <cell r="W13">
            <v>0</v>
          </cell>
        </row>
        <row r="14">
          <cell r="A14">
            <v>10</v>
          </cell>
          <cell r="B14">
            <v>10</v>
          </cell>
          <cell r="C14">
            <v>0</v>
          </cell>
          <cell r="D14" t="str">
            <v/>
          </cell>
          <cell r="E14">
            <v>0</v>
          </cell>
          <cell r="F14" t="str">
            <v/>
          </cell>
          <cell r="G14" t="str">
            <v/>
          </cell>
          <cell r="H14" t="str">
            <v xml:space="preserve"> </v>
          </cell>
          <cell r="I14">
            <v>0</v>
          </cell>
          <cell r="J14" t="str">
            <v>Караганда-1</v>
          </cell>
          <cell r="K14">
            <v>0</v>
          </cell>
          <cell r="L14">
            <v>0</v>
          </cell>
          <cell r="M14" t="e">
            <v>#VALUE!</v>
          </cell>
          <cell r="N14" t="e">
            <v>#VALUE!</v>
          </cell>
          <cell r="O14" t="e">
            <v>#VALUE!</v>
          </cell>
          <cell r="P14">
            <v>0</v>
          </cell>
          <cell r="Q14">
            <v>22</v>
          </cell>
          <cell r="R14">
            <v>106</v>
          </cell>
          <cell r="S14">
            <v>110</v>
          </cell>
          <cell r="T14" t="str">
            <v>106-110</v>
          </cell>
          <cell r="U14">
            <v>0</v>
          </cell>
          <cell r="V14" t="str">
            <v/>
          </cell>
          <cell r="W14" t="str">
            <v/>
          </cell>
        </row>
        <row r="15">
          <cell r="A15">
            <v>11</v>
          </cell>
          <cell r="B15">
            <v>11</v>
          </cell>
          <cell r="C15" t="str">
            <v>ЖАКСЫЛЫКОВА Альбина</v>
          </cell>
          <cell r="D15">
            <v>39213</v>
          </cell>
          <cell r="E15" t="str">
            <v>I</v>
          </cell>
          <cell r="F15">
            <v>0</v>
          </cell>
          <cell r="G15" t="str">
            <v>Карагандин. обл.</v>
          </cell>
          <cell r="H15" t="str">
            <v xml:space="preserve"> </v>
          </cell>
          <cell r="I15" t="str">
            <v>Караганда-2</v>
          </cell>
          <cell r="J15" t="str">
            <v>Караганда-2</v>
          </cell>
          <cell r="K15" t="str">
            <v>Ким Т.А.</v>
          </cell>
          <cell r="L15">
            <v>0</v>
          </cell>
          <cell r="M15" t="str">
            <v>ЖАКСЫЛЫКОВА</v>
          </cell>
          <cell r="N15" t="str">
            <v>А</v>
          </cell>
          <cell r="O15" t="str">
            <v>ЖАКСЫЛЫКОВА А.</v>
          </cell>
          <cell r="P15">
            <v>23</v>
          </cell>
          <cell r="Q15">
            <v>23</v>
          </cell>
          <cell r="R15">
            <v>111</v>
          </cell>
          <cell r="S15">
            <v>115</v>
          </cell>
          <cell r="T15" t="str">
            <v>111-115</v>
          </cell>
          <cell r="U15" t="str">
            <v>Карагандинская обл.-2</v>
          </cell>
          <cell r="V15">
            <v>0</v>
          </cell>
          <cell r="W15">
            <v>0</v>
          </cell>
        </row>
        <row r="16">
          <cell r="A16">
            <v>12</v>
          </cell>
          <cell r="B16">
            <v>12</v>
          </cell>
          <cell r="C16" t="str">
            <v>ФУ Дарья</v>
          </cell>
          <cell r="D16">
            <v>39844</v>
          </cell>
          <cell r="E16" t="str">
            <v>III</v>
          </cell>
          <cell r="F16">
            <v>0</v>
          </cell>
          <cell r="G16" t="str">
            <v>Карагандин. обл.</v>
          </cell>
          <cell r="H16" t="str">
            <v xml:space="preserve"> </v>
          </cell>
          <cell r="I16">
            <v>0</v>
          </cell>
          <cell r="J16" t="str">
            <v>Караганда-2</v>
          </cell>
          <cell r="K16">
            <v>0</v>
          </cell>
          <cell r="L16">
            <v>0</v>
          </cell>
          <cell r="M16" t="str">
            <v>ФУ</v>
          </cell>
          <cell r="N16" t="str">
            <v>Д</v>
          </cell>
          <cell r="O16" t="str">
            <v>ФУ Д.</v>
          </cell>
          <cell r="P16">
            <v>0</v>
          </cell>
          <cell r="Q16">
            <v>23</v>
          </cell>
          <cell r="R16">
            <v>111</v>
          </cell>
          <cell r="S16">
            <v>115</v>
          </cell>
          <cell r="T16" t="str">
            <v>111-115</v>
          </cell>
          <cell r="U16">
            <v>0</v>
          </cell>
          <cell r="V16">
            <v>0</v>
          </cell>
          <cell r="W16">
            <v>0</v>
          </cell>
        </row>
        <row r="17">
          <cell r="A17">
            <v>13</v>
          </cell>
          <cell r="B17">
            <v>13</v>
          </cell>
          <cell r="C17" t="str">
            <v>СИРОТИНА Полина</v>
          </cell>
          <cell r="D17">
            <v>39500</v>
          </cell>
          <cell r="E17" t="str">
            <v>1 юн.</v>
          </cell>
          <cell r="F17">
            <v>0</v>
          </cell>
          <cell r="G17" t="str">
            <v>Карагандин. обл.</v>
          </cell>
          <cell r="H17" t="str">
            <v xml:space="preserve"> </v>
          </cell>
          <cell r="I17">
            <v>0</v>
          </cell>
          <cell r="J17" t="str">
            <v>Караганда-2</v>
          </cell>
          <cell r="K17">
            <v>0</v>
          </cell>
          <cell r="L17">
            <v>0</v>
          </cell>
          <cell r="M17" t="str">
            <v>СИРОТИНА</v>
          </cell>
          <cell r="N17" t="str">
            <v>П</v>
          </cell>
          <cell r="O17" t="str">
            <v>СИРОТИНА П.</v>
          </cell>
          <cell r="P17">
            <v>0</v>
          </cell>
          <cell r="Q17">
            <v>23</v>
          </cell>
          <cell r="R17">
            <v>111</v>
          </cell>
          <cell r="S17">
            <v>115</v>
          </cell>
          <cell r="T17" t="str">
            <v>111-115</v>
          </cell>
          <cell r="U17">
            <v>0</v>
          </cell>
          <cell r="V17">
            <v>0</v>
          </cell>
          <cell r="W17">
            <v>0</v>
          </cell>
        </row>
        <row r="18">
          <cell r="A18">
            <v>14</v>
          </cell>
          <cell r="B18">
            <v>14</v>
          </cell>
          <cell r="C18" t="str">
            <v>ОХМАК Екатерина</v>
          </cell>
          <cell r="D18">
            <v>39025</v>
          </cell>
          <cell r="E18" t="str">
            <v>III</v>
          </cell>
          <cell r="F18">
            <v>0</v>
          </cell>
          <cell r="G18" t="str">
            <v>Карагандин. обл.</v>
          </cell>
          <cell r="H18" t="str">
            <v xml:space="preserve"> </v>
          </cell>
          <cell r="I18">
            <v>0</v>
          </cell>
          <cell r="J18" t="str">
            <v>Караганда-2</v>
          </cell>
          <cell r="K18">
            <v>0</v>
          </cell>
          <cell r="L18">
            <v>0</v>
          </cell>
          <cell r="M18" t="str">
            <v>ОХМАК</v>
          </cell>
          <cell r="N18" t="str">
            <v>Е</v>
          </cell>
          <cell r="O18" t="str">
            <v>ОХМАК Е.</v>
          </cell>
          <cell r="P18">
            <v>0</v>
          </cell>
          <cell r="Q18">
            <v>23</v>
          </cell>
          <cell r="R18">
            <v>111</v>
          </cell>
          <cell r="S18">
            <v>115</v>
          </cell>
          <cell r="T18" t="str">
            <v>111-115</v>
          </cell>
          <cell r="U18">
            <v>0</v>
          </cell>
          <cell r="V18">
            <v>0</v>
          </cell>
          <cell r="W18">
            <v>0</v>
          </cell>
        </row>
        <row r="19">
          <cell r="A19">
            <v>15</v>
          </cell>
          <cell r="B19">
            <v>15</v>
          </cell>
          <cell r="C19">
            <v>0</v>
          </cell>
          <cell r="D19" t="str">
            <v/>
          </cell>
          <cell r="E19">
            <v>0</v>
          </cell>
          <cell r="F19" t="str">
            <v/>
          </cell>
          <cell r="G19" t="str">
            <v/>
          </cell>
          <cell r="H19" t="str">
            <v xml:space="preserve"> </v>
          </cell>
          <cell r="I19">
            <v>0</v>
          </cell>
          <cell r="J19" t="str">
            <v>Караганда-2</v>
          </cell>
          <cell r="K19">
            <v>0</v>
          </cell>
          <cell r="L19">
            <v>0</v>
          </cell>
          <cell r="M19" t="e">
            <v>#VALUE!</v>
          </cell>
          <cell r="N19" t="e">
            <v>#VALUE!</v>
          </cell>
          <cell r="O19" t="e">
            <v>#VALUE!</v>
          </cell>
          <cell r="P19">
            <v>0</v>
          </cell>
          <cell r="Q19">
            <v>23</v>
          </cell>
          <cell r="R19">
            <v>111</v>
          </cell>
          <cell r="S19">
            <v>115</v>
          </cell>
          <cell r="T19" t="str">
            <v>111-115</v>
          </cell>
          <cell r="U19">
            <v>0</v>
          </cell>
          <cell r="V19" t="str">
            <v/>
          </cell>
          <cell r="W19" t="str">
            <v/>
          </cell>
        </row>
        <row r="20">
          <cell r="A20">
            <v>16</v>
          </cell>
          <cell r="B20">
            <v>16</v>
          </cell>
          <cell r="C20" t="str">
            <v>РОМАНОВСКАЯ Ангелина</v>
          </cell>
          <cell r="D20">
            <v>37698</v>
          </cell>
          <cell r="E20" t="str">
            <v>МС</v>
          </cell>
          <cell r="F20">
            <v>61</v>
          </cell>
          <cell r="G20" t="str">
            <v>Павлодар. обл.</v>
          </cell>
          <cell r="H20" t="str">
            <v xml:space="preserve"> </v>
          </cell>
          <cell r="I20" t="str">
            <v>Павлодар-1</v>
          </cell>
          <cell r="J20" t="str">
            <v>Павлодар-1</v>
          </cell>
          <cell r="K20" t="str">
            <v>Бондарь Е.С.</v>
          </cell>
          <cell r="L20">
            <v>0</v>
          </cell>
          <cell r="M20" t="str">
            <v>РОМАНОВСКАЯ</v>
          </cell>
          <cell r="N20" t="str">
            <v>А</v>
          </cell>
          <cell r="O20" t="str">
            <v>РОМАНОВСКАЯ А.</v>
          </cell>
          <cell r="P20">
            <v>24</v>
          </cell>
          <cell r="Q20">
            <v>24</v>
          </cell>
          <cell r="R20">
            <v>116</v>
          </cell>
          <cell r="S20">
            <v>120</v>
          </cell>
          <cell r="T20" t="str">
            <v>116-120</v>
          </cell>
          <cell r="U20" t="str">
            <v>Павлодарская обл.</v>
          </cell>
          <cell r="V20">
            <v>61</v>
          </cell>
          <cell r="W20">
            <v>0</v>
          </cell>
        </row>
        <row r="21">
          <cell r="A21">
            <v>17</v>
          </cell>
          <cell r="B21">
            <v>17</v>
          </cell>
          <cell r="C21" t="str">
            <v>КАРСЕНОВА Алтын</v>
          </cell>
          <cell r="D21">
            <v>37876</v>
          </cell>
          <cell r="E21" t="str">
            <v>III</v>
          </cell>
          <cell r="F21">
            <v>0</v>
          </cell>
          <cell r="G21" t="str">
            <v>Павлодар. обл.</v>
          </cell>
          <cell r="H21" t="str">
            <v xml:space="preserve"> </v>
          </cell>
          <cell r="I21">
            <v>0</v>
          </cell>
          <cell r="J21" t="str">
            <v>Павлодар-1</v>
          </cell>
          <cell r="K21">
            <v>0</v>
          </cell>
          <cell r="L21">
            <v>0</v>
          </cell>
          <cell r="M21" t="str">
            <v>КАРСЕНОВА</v>
          </cell>
          <cell r="N21" t="str">
            <v>А</v>
          </cell>
          <cell r="O21" t="str">
            <v>КАРСЕНОВА А.</v>
          </cell>
          <cell r="P21">
            <v>0</v>
          </cell>
          <cell r="Q21">
            <v>24</v>
          </cell>
          <cell r="R21">
            <v>116</v>
          </cell>
          <cell r="S21">
            <v>120</v>
          </cell>
          <cell r="T21" t="str">
            <v>116-120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18</v>
          </cell>
          <cell r="B22">
            <v>18</v>
          </cell>
          <cell r="C22" t="str">
            <v>ШЛЕТГАУЭР Валерия</v>
          </cell>
          <cell r="D22">
            <v>38913</v>
          </cell>
          <cell r="E22" t="str">
            <v>III</v>
          </cell>
          <cell r="F22">
            <v>0</v>
          </cell>
          <cell r="G22" t="str">
            <v>Павлодар. обл.</v>
          </cell>
          <cell r="H22" t="str">
            <v xml:space="preserve"> </v>
          </cell>
          <cell r="I22">
            <v>0</v>
          </cell>
          <cell r="J22" t="str">
            <v>Павлодар-1</v>
          </cell>
          <cell r="K22">
            <v>0</v>
          </cell>
          <cell r="L22">
            <v>0</v>
          </cell>
          <cell r="M22" t="str">
            <v>ШЛЕТГАУЭР</v>
          </cell>
          <cell r="N22" t="str">
            <v>В</v>
          </cell>
          <cell r="O22" t="str">
            <v>ШЛЕТГАУЭР В.</v>
          </cell>
          <cell r="P22">
            <v>0</v>
          </cell>
          <cell r="Q22">
            <v>24</v>
          </cell>
          <cell r="R22">
            <v>116</v>
          </cell>
          <cell r="S22">
            <v>120</v>
          </cell>
          <cell r="T22" t="str">
            <v>116-120</v>
          </cell>
          <cell r="U22">
            <v>0</v>
          </cell>
          <cell r="V22">
            <v>0</v>
          </cell>
          <cell r="W22">
            <v>0</v>
          </cell>
        </row>
        <row r="23">
          <cell r="A23">
            <v>19</v>
          </cell>
          <cell r="B23">
            <v>19</v>
          </cell>
          <cell r="C23" t="str">
            <v>ВАГАНОВА Светлана</v>
          </cell>
          <cell r="D23">
            <v>38766</v>
          </cell>
          <cell r="E23" t="str">
            <v>III</v>
          </cell>
          <cell r="F23">
            <v>0</v>
          </cell>
          <cell r="G23" t="str">
            <v>Павлодар. обл.</v>
          </cell>
          <cell r="H23" t="str">
            <v xml:space="preserve"> </v>
          </cell>
          <cell r="I23">
            <v>0</v>
          </cell>
          <cell r="J23" t="str">
            <v>Павлодар-1</v>
          </cell>
          <cell r="K23">
            <v>0</v>
          </cell>
          <cell r="L23">
            <v>0</v>
          </cell>
          <cell r="M23" t="str">
            <v>ВАГАНОВА</v>
          </cell>
          <cell r="N23" t="str">
            <v>С</v>
          </cell>
          <cell r="O23" t="str">
            <v>ВАГАНОВА С.</v>
          </cell>
          <cell r="P23">
            <v>0</v>
          </cell>
          <cell r="Q23">
            <v>24</v>
          </cell>
          <cell r="R23">
            <v>116</v>
          </cell>
          <cell r="S23">
            <v>120</v>
          </cell>
          <cell r="T23" t="str">
            <v>116-120</v>
          </cell>
          <cell r="U23">
            <v>0</v>
          </cell>
          <cell r="V23">
            <v>0</v>
          </cell>
          <cell r="W23">
            <v>0</v>
          </cell>
        </row>
        <row r="24">
          <cell r="A24">
            <v>20</v>
          </cell>
          <cell r="B24">
            <v>20</v>
          </cell>
          <cell r="C24">
            <v>0</v>
          </cell>
          <cell r="D24" t="str">
            <v/>
          </cell>
          <cell r="E24">
            <v>0</v>
          </cell>
          <cell r="F24" t="str">
            <v/>
          </cell>
          <cell r="G24" t="str">
            <v/>
          </cell>
          <cell r="H24" t="str">
            <v xml:space="preserve"> </v>
          </cell>
          <cell r="I24">
            <v>0</v>
          </cell>
          <cell r="J24" t="str">
            <v>Павлодар-1</v>
          </cell>
          <cell r="K24">
            <v>0</v>
          </cell>
          <cell r="L24">
            <v>0</v>
          </cell>
          <cell r="M24" t="e">
            <v>#VALUE!</v>
          </cell>
          <cell r="N24" t="e">
            <v>#VALUE!</v>
          </cell>
          <cell r="O24" t="e">
            <v>#VALUE!</v>
          </cell>
          <cell r="P24">
            <v>0</v>
          </cell>
          <cell r="Q24">
            <v>24</v>
          </cell>
          <cell r="R24">
            <v>116</v>
          </cell>
          <cell r="S24">
            <v>120</v>
          </cell>
          <cell r="T24" t="str">
            <v>116-120</v>
          </cell>
          <cell r="U24">
            <v>0</v>
          </cell>
          <cell r="V24" t="str">
            <v/>
          </cell>
          <cell r="W24" t="str">
            <v/>
          </cell>
        </row>
        <row r="25">
          <cell r="A25">
            <v>21</v>
          </cell>
          <cell r="B25">
            <v>21</v>
          </cell>
          <cell r="C25" t="str">
            <v>ГУБЕРТ Амалия</v>
          </cell>
          <cell r="D25">
            <v>37913</v>
          </cell>
          <cell r="E25" t="str">
            <v>КМС</v>
          </cell>
          <cell r="F25">
            <v>28</v>
          </cell>
          <cell r="G25" t="str">
            <v>ВКО</v>
          </cell>
          <cell r="H25" t="str">
            <v xml:space="preserve"> </v>
          </cell>
          <cell r="I25" t="str">
            <v>ВКО</v>
          </cell>
          <cell r="J25" t="str">
            <v>ВКО</v>
          </cell>
          <cell r="K25" t="str">
            <v>Литвинов С.Б.</v>
          </cell>
          <cell r="L25">
            <v>0</v>
          </cell>
          <cell r="M25" t="str">
            <v>ГУБЕРТ</v>
          </cell>
          <cell r="N25" t="str">
            <v>А</v>
          </cell>
          <cell r="O25" t="str">
            <v>ГУБЕРТ А.</v>
          </cell>
          <cell r="P25">
            <v>25</v>
          </cell>
          <cell r="Q25">
            <v>25</v>
          </cell>
          <cell r="R25">
            <v>121</v>
          </cell>
          <cell r="S25">
            <v>125</v>
          </cell>
          <cell r="T25" t="str">
            <v>121-125</v>
          </cell>
          <cell r="U25" t="str">
            <v>Восточно-Казахстанская обл.</v>
          </cell>
          <cell r="V25">
            <v>28</v>
          </cell>
          <cell r="W25">
            <v>0</v>
          </cell>
        </row>
        <row r="26">
          <cell r="A26">
            <v>22</v>
          </cell>
          <cell r="B26">
            <v>22</v>
          </cell>
          <cell r="C26" t="str">
            <v>ДАРХАНКЫЗЫ Алуа</v>
          </cell>
          <cell r="D26">
            <v>38645</v>
          </cell>
          <cell r="E26" t="str">
            <v>I</v>
          </cell>
          <cell r="F26">
            <v>0</v>
          </cell>
          <cell r="G26" t="str">
            <v>ВКО</v>
          </cell>
          <cell r="H26" t="str">
            <v xml:space="preserve"> </v>
          </cell>
          <cell r="I26">
            <v>0</v>
          </cell>
          <cell r="J26" t="str">
            <v>ВКО</v>
          </cell>
          <cell r="K26">
            <v>0</v>
          </cell>
          <cell r="L26">
            <v>0</v>
          </cell>
          <cell r="M26" t="str">
            <v>ДАРХАНКЫЗЫ</v>
          </cell>
          <cell r="N26" t="str">
            <v>А</v>
          </cell>
          <cell r="O26" t="str">
            <v>ДАРХАНКЫЗЫ А.</v>
          </cell>
          <cell r="P26">
            <v>0</v>
          </cell>
          <cell r="Q26">
            <v>25</v>
          </cell>
          <cell r="R26">
            <v>121</v>
          </cell>
          <cell r="S26">
            <v>125</v>
          </cell>
          <cell r="T26" t="str">
            <v>121-125</v>
          </cell>
          <cell r="U26">
            <v>0</v>
          </cell>
          <cell r="V26">
            <v>0</v>
          </cell>
          <cell r="W26">
            <v>0</v>
          </cell>
        </row>
        <row r="27">
          <cell r="A27">
            <v>23</v>
          </cell>
          <cell r="B27">
            <v>23</v>
          </cell>
          <cell r="C27" t="str">
            <v>ИЛЬЯСОВА Ирина</v>
          </cell>
          <cell r="D27">
            <v>38232</v>
          </cell>
          <cell r="E27" t="str">
            <v>I</v>
          </cell>
          <cell r="F27">
            <v>0</v>
          </cell>
          <cell r="G27" t="str">
            <v>ВКО</v>
          </cell>
          <cell r="H27" t="str">
            <v xml:space="preserve"> </v>
          </cell>
          <cell r="I27">
            <v>0</v>
          </cell>
          <cell r="J27" t="str">
            <v>ВКО</v>
          </cell>
          <cell r="K27">
            <v>0</v>
          </cell>
          <cell r="L27">
            <v>0</v>
          </cell>
          <cell r="M27" t="str">
            <v>ИЛЬЯСОВА</v>
          </cell>
          <cell r="N27" t="str">
            <v>И</v>
          </cell>
          <cell r="O27" t="str">
            <v>ИЛЬЯСОВА И.</v>
          </cell>
          <cell r="P27">
            <v>0</v>
          </cell>
          <cell r="Q27">
            <v>25</v>
          </cell>
          <cell r="R27">
            <v>121</v>
          </cell>
          <cell r="S27">
            <v>125</v>
          </cell>
          <cell r="T27" t="str">
            <v>121-125</v>
          </cell>
          <cell r="U27">
            <v>0</v>
          </cell>
          <cell r="V27">
            <v>0</v>
          </cell>
          <cell r="W27">
            <v>0</v>
          </cell>
        </row>
        <row r="28">
          <cell r="A28">
            <v>24</v>
          </cell>
          <cell r="B28">
            <v>24</v>
          </cell>
          <cell r="C28" t="str">
            <v>ЯСАКОВА Анна</v>
          </cell>
          <cell r="D28">
            <v>38904</v>
          </cell>
          <cell r="E28" t="str">
            <v>I</v>
          </cell>
          <cell r="F28">
            <v>0</v>
          </cell>
          <cell r="G28" t="str">
            <v>ВКО</v>
          </cell>
          <cell r="H28" t="str">
            <v xml:space="preserve"> </v>
          </cell>
          <cell r="I28">
            <v>0</v>
          </cell>
          <cell r="J28" t="str">
            <v>ВКО</v>
          </cell>
          <cell r="K28">
            <v>0</v>
          </cell>
          <cell r="L28">
            <v>0</v>
          </cell>
          <cell r="M28" t="str">
            <v>ЯСАКОВА</v>
          </cell>
          <cell r="N28" t="str">
            <v>А</v>
          </cell>
          <cell r="O28" t="str">
            <v>ЯСАКОВА А.</v>
          </cell>
          <cell r="P28">
            <v>0</v>
          </cell>
          <cell r="Q28">
            <v>25</v>
          </cell>
          <cell r="R28">
            <v>121</v>
          </cell>
          <cell r="S28">
            <v>125</v>
          </cell>
          <cell r="T28" t="str">
            <v>121-125</v>
          </cell>
          <cell r="U28">
            <v>0</v>
          </cell>
          <cell r="V28">
            <v>0</v>
          </cell>
          <cell r="W28">
            <v>0</v>
          </cell>
        </row>
        <row r="29">
          <cell r="A29">
            <v>25</v>
          </cell>
          <cell r="B29">
            <v>25</v>
          </cell>
          <cell r="C29">
            <v>0</v>
          </cell>
          <cell r="D29" t="str">
            <v/>
          </cell>
          <cell r="E29">
            <v>0</v>
          </cell>
          <cell r="F29" t="str">
            <v/>
          </cell>
          <cell r="G29" t="str">
            <v/>
          </cell>
          <cell r="H29" t="str">
            <v xml:space="preserve"> </v>
          </cell>
          <cell r="I29">
            <v>0</v>
          </cell>
          <cell r="J29" t="str">
            <v>ВКО</v>
          </cell>
          <cell r="K29">
            <v>0</v>
          </cell>
          <cell r="L29">
            <v>0</v>
          </cell>
          <cell r="M29" t="e">
            <v>#VALUE!</v>
          </cell>
          <cell r="N29" t="e">
            <v>#VALUE!</v>
          </cell>
          <cell r="O29" t="e">
            <v>#VALUE!</v>
          </cell>
          <cell r="P29">
            <v>0</v>
          </cell>
          <cell r="Q29">
            <v>25</v>
          </cell>
          <cell r="R29">
            <v>121</v>
          </cell>
          <cell r="S29">
            <v>125</v>
          </cell>
          <cell r="T29" t="str">
            <v>121-125</v>
          </cell>
          <cell r="U29">
            <v>0</v>
          </cell>
          <cell r="V29" t="str">
            <v/>
          </cell>
          <cell r="W29" t="str">
            <v/>
          </cell>
        </row>
        <row r="30">
          <cell r="A30">
            <v>26</v>
          </cell>
          <cell r="B30">
            <v>26</v>
          </cell>
          <cell r="C30" t="str">
            <v>БАХЫТ Анель</v>
          </cell>
          <cell r="D30">
            <v>37664</v>
          </cell>
          <cell r="E30" t="str">
            <v>МС</v>
          </cell>
          <cell r="F30">
            <v>64</v>
          </cell>
          <cell r="G30" t="str">
            <v>г. Алматы</v>
          </cell>
          <cell r="H30" t="str">
            <v xml:space="preserve"> </v>
          </cell>
          <cell r="I30" t="str">
            <v>г. Алматы</v>
          </cell>
          <cell r="J30" t="str">
            <v>г. Алматы</v>
          </cell>
          <cell r="K30" t="str">
            <v>Успанова А.С.</v>
          </cell>
          <cell r="L30">
            <v>0</v>
          </cell>
          <cell r="M30" t="str">
            <v>БАХЫТ</v>
          </cell>
          <cell r="N30" t="str">
            <v>А</v>
          </cell>
          <cell r="O30" t="str">
            <v>БАХЫТ А.</v>
          </cell>
          <cell r="P30">
            <v>26</v>
          </cell>
          <cell r="Q30">
            <v>26</v>
          </cell>
          <cell r="R30">
            <v>126</v>
          </cell>
          <cell r="S30">
            <v>130</v>
          </cell>
          <cell r="T30" t="str">
            <v>126-130</v>
          </cell>
          <cell r="U30" t="str">
            <v>г. Алматы</v>
          </cell>
          <cell r="V30">
            <v>64</v>
          </cell>
          <cell r="W30">
            <v>0</v>
          </cell>
        </row>
        <row r="31">
          <cell r="A31">
            <v>27</v>
          </cell>
          <cell r="B31">
            <v>27</v>
          </cell>
          <cell r="C31" t="str">
            <v>МАРКИНА Виктория</v>
          </cell>
          <cell r="D31">
            <v>38181</v>
          </cell>
          <cell r="E31" t="str">
            <v>КМС</v>
          </cell>
          <cell r="F31">
            <v>30</v>
          </cell>
          <cell r="G31" t="str">
            <v>г. Алматы</v>
          </cell>
          <cell r="H31" t="str">
            <v xml:space="preserve"> </v>
          </cell>
          <cell r="I31">
            <v>0</v>
          </cell>
          <cell r="J31" t="str">
            <v>г. Алматы</v>
          </cell>
          <cell r="K31">
            <v>0</v>
          </cell>
          <cell r="L31">
            <v>0</v>
          </cell>
          <cell r="M31" t="str">
            <v>МАРКИНА</v>
          </cell>
          <cell r="N31" t="str">
            <v>В</v>
          </cell>
          <cell r="O31" t="str">
            <v>МАРКИНА В.</v>
          </cell>
          <cell r="P31">
            <v>0</v>
          </cell>
          <cell r="Q31">
            <v>26</v>
          </cell>
          <cell r="R31">
            <v>126</v>
          </cell>
          <cell r="S31">
            <v>130</v>
          </cell>
          <cell r="T31" t="str">
            <v>126-130</v>
          </cell>
          <cell r="U31">
            <v>0</v>
          </cell>
          <cell r="V31">
            <v>30</v>
          </cell>
          <cell r="W31">
            <v>0</v>
          </cell>
        </row>
        <row r="32">
          <cell r="A32">
            <v>28</v>
          </cell>
          <cell r="B32">
            <v>28</v>
          </cell>
          <cell r="C32" t="str">
            <v>ЖУНИС Дильназ</v>
          </cell>
          <cell r="D32">
            <v>37480</v>
          </cell>
          <cell r="E32" t="str">
            <v>КМС</v>
          </cell>
          <cell r="F32">
            <v>35</v>
          </cell>
          <cell r="G32" t="str">
            <v>г. Алматы</v>
          </cell>
          <cell r="H32" t="str">
            <v xml:space="preserve"> </v>
          </cell>
          <cell r="I32">
            <v>0</v>
          </cell>
          <cell r="J32" t="str">
            <v>г. Алматы</v>
          </cell>
          <cell r="K32">
            <v>0</v>
          </cell>
          <cell r="L32">
            <v>0</v>
          </cell>
          <cell r="M32" t="str">
            <v>ЖУНИС</v>
          </cell>
          <cell r="N32" t="str">
            <v>Д</v>
          </cell>
          <cell r="O32" t="str">
            <v>ЖУНИС Д.</v>
          </cell>
          <cell r="P32">
            <v>0</v>
          </cell>
          <cell r="Q32">
            <v>26</v>
          </cell>
          <cell r="R32">
            <v>126</v>
          </cell>
          <cell r="S32">
            <v>130</v>
          </cell>
          <cell r="T32" t="str">
            <v>126-130</v>
          </cell>
          <cell r="U32">
            <v>0</v>
          </cell>
          <cell r="V32">
            <v>35</v>
          </cell>
          <cell r="W32">
            <v>0</v>
          </cell>
        </row>
        <row r="33">
          <cell r="A33">
            <v>29</v>
          </cell>
          <cell r="B33">
            <v>29</v>
          </cell>
          <cell r="C33">
            <v>0</v>
          </cell>
          <cell r="D33" t="str">
            <v/>
          </cell>
          <cell r="E33">
            <v>0</v>
          </cell>
          <cell r="F33" t="str">
            <v/>
          </cell>
          <cell r="G33" t="str">
            <v/>
          </cell>
          <cell r="H33" t="str">
            <v xml:space="preserve"> </v>
          </cell>
          <cell r="I33">
            <v>0</v>
          </cell>
          <cell r="J33" t="str">
            <v>г. Алматы</v>
          </cell>
          <cell r="K33">
            <v>0</v>
          </cell>
          <cell r="L33">
            <v>0</v>
          </cell>
          <cell r="M33" t="e">
            <v>#VALUE!</v>
          </cell>
          <cell r="N33" t="e">
            <v>#VALUE!</v>
          </cell>
          <cell r="O33" t="e">
            <v>#VALUE!</v>
          </cell>
          <cell r="P33">
            <v>0</v>
          </cell>
          <cell r="Q33">
            <v>26</v>
          </cell>
          <cell r="R33">
            <v>126</v>
          </cell>
          <cell r="S33">
            <v>130</v>
          </cell>
          <cell r="T33" t="str">
            <v>126-130</v>
          </cell>
          <cell r="U33">
            <v>0</v>
          </cell>
          <cell r="V33" t="str">
            <v/>
          </cell>
          <cell r="W33" t="str">
            <v/>
          </cell>
        </row>
        <row r="34">
          <cell r="A34">
            <v>30</v>
          </cell>
          <cell r="B34">
            <v>30</v>
          </cell>
          <cell r="C34">
            <v>0</v>
          </cell>
          <cell r="D34" t="str">
            <v/>
          </cell>
          <cell r="E34">
            <v>0</v>
          </cell>
          <cell r="F34" t="str">
            <v/>
          </cell>
          <cell r="G34" t="str">
            <v/>
          </cell>
          <cell r="H34" t="str">
            <v xml:space="preserve"> </v>
          </cell>
          <cell r="I34">
            <v>0</v>
          </cell>
          <cell r="J34" t="str">
            <v>г. Алматы</v>
          </cell>
          <cell r="K34">
            <v>0</v>
          </cell>
          <cell r="L34">
            <v>0</v>
          </cell>
          <cell r="M34" t="e">
            <v>#VALUE!</v>
          </cell>
          <cell r="N34" t="e">
            <v>#VALUE!</v>
          </cell>
          <cell r="O34" t="e">
            <v>#VALUE!</v>
          </cell>
          <cell r="P34">
            <v>0</v>
          </cell>
          <cell r="Q34">
            <v>26</v>
          </cell>
          <cell r="R34">
            <v>126</v>
          </cell>
          <cell r="S34">
            <v>130</v>
          </cell>
          <cell r="T34" t="str">
            <v>126-130</v>
          </cell>
          <cell r="U34">
            <v>0</v>
          </cell>
          <cell r="V34" t="str">
            <v/>
          </cell>
          <cell r="W34" t="str">
            <v/>
          </cell>
        </row>
        <row r="35">
          <cell r="A35">
            <v>31</v>
          </cell>
          <cell r="B35">
            <v>31</v>
          </cell>
          <cell r="C35" t="str">
            <v>САПАРОВА Алсу</v>
          </cell>
          <cell r="D35">
            <v>37413</v>
          </cell>
          <cell r="E35" t="str">
            <v>МС</v>
          </cell>
          <cell r="F35">
            <v>57</v>
          </cell>
          <cell r="G35" t="str">
            <v>ЗКО</v>
          </cell>
          <cell r="H35" t="str">
            <v xml:space="preserve"> </v>
          </cell>
          <cell r="I35" t="str">
            <v>ЗКО-1</v>
          </cell>
          <cell r="J35" t="str">
            <v>ЗКО-1</v>
          </cell>
          <cell r="K35" t="str">
            <v>Назарова С.Р.</v>
          </cell>
          <cell r="L35">
            <v>0</v>
          </cell>
          <cell r="M35" t="str">
            <v>САПАРОВА</v>
          </cell>
          <cell r="N35" t="str">
            <v>А</v>
          </cell>
          <cell r="O35" t="str">
            <v>САПАРОВА А.</v>
          </cell>
          <cell r="P35">
            <v>27</v>
          </cell>
          <cell r="Q35">
            <v>27</v>
          </cell>
          <cell r="R35">
            <v>131</v>
          </cell>
          <cell r="S35">
            <v>135</v>
          </cell>
          <cell r="T35" t="str">
            <v>131-135</v>
          </cell>
          <cell r="U35" t="str">
            <v>Западно-Казахстанская обл.-1</v>
          </cell>
          <cell r="V35">
            <v>57</v>
          </cell>
          <cell r="W35">
            <v>0</v>
          </cell>
        </row>
        <row r="36">
          <cell r="A36">
            <v>32</v>
          </cell>
          <cell r="B36">
            <v>32</v>
          </cell>
          <cell r="C36" t="str">
            <v>НУРМУХАНБЕТОВА Асем</v>
          </cell>
          <cell r="D36">
            <v>37966</v>
          </cell>
          <cell r="E36" t="str">
            <v>КМС</v>
          </cell>
          <cell r="F36">
            <v>30</v>
          </cell>
          <cell r="G36" t="str">
            <v>ЗКО</v>
          </cell>
          <cell r="H36" t="str">
            <v xml:space="preserve"> </v>
          </cell>
          <cell r="I36">
            <v>0</v>
          </cell>
          <cell r="J36" t="str">
            <v>ЗКО-1</v>
          </cell>
          <cell r="K36">
            <v>0</v>
          </cell>
          <cell r="L36">
            <v>0</v>
          </cell>
          <cell r="M36" t="str">
            <v>НУРМУХАНБЕТОВА</v>
          </cell>
          <cell r="N36" t="str">
            <v>А</v>
          </cell>
          <cell r="O36" t="str">
            <v>НУРМУХАНБЕТОВА А.</v>
          </cell>
          <cell r="P36">
            <v>0</v>
          </cell>
          <cell r="Q36">
            <v>27</v>
          </cell>
          <cell r="R36">
            <v>131</v>
          </cell>
          <cell r="S36">
            <v>135</v>
          </cell>
          <cell r="T36" t="str">
            <v>131-135</v>
          </cell>
          <cell r="U36">
            <v>0</v>
          </cell>
          <cell r="V36">
            <v>30</v>
          </cell>
          <cell r="W36">
            <v>0</v>
          </cell>
        </row>
        <row r="37">
          <cell r="A37">
            <v>33</v>
          </cell>
          <cell r="B37">
            <v>33</v>
          </cell>
          <cell r="C37" t="str">
            <v>СЕРИККАЛИЕВА Дильназ</v>
          </cell>
          <cell r="D37">
            <v>38210</v>
          </cell>
          <cell r="E37" t="str">
            <v>I</v>
          </cell>
          <cell r="F37">
            <v>16</v>
          </cell>
          <cell r="G37" t="str">
            <v>ЗКО</v>
          </cell>
          <cell r="H37" t="str">
            <v xml:space="preserve"> </v>
          </cell>
          <cell r="I37">
            <v>0</v>
          </cell>
          <cell r="J37" t="str">
            <v>ЗКО-1</v>
          </cell>
          <cell r="K37">
            <v>0</v>
          </cell>
          <cell r="L37">
            <v>0</v>
          </cell>
          <cell r="M37" t="str">
            <v>СЕРИККАЛИЕВА</v>
          </cell>
          <cell r="N37" t="str">
            <v>Д</v>
          </cell>
          <cell r="O37" t="str">
            <v>СЕРИККАЛИЕВА Д.</v>
          </cell>
          <cell r="P37">
            <v>0</v>
          </cell>
          <cell r="Q37">
            <v>27</v>
          </cell>
          <cell r="R37">
            <v>131</v>
          </cell>
          <cell r="S37">
            <v>135</v>
          </cell>
          <cell r="T37" t="str">
            <v>131-135</v>
          </cell>
          <cell r="U37">
            <v>0</v>
          </cell>
          <cell r="V37">
            <v>16</v>
          </cell>
          <cell r="W37">
            <v>0</v>
          </cell>
        </row>
        <row r="38">
          <cell r="A38">
            <v>34</v>
          </cell>
          <cell r="B38">
            <v>34</v>
          </cell>
          <cell r="C38" t="str">
            <v>БЕКИШ Аружан</v>
          </cell>
          <cell r="D38">
            <v>38761</v>
          </cell>
          <cell r="E38" t="str">
            <v>I</v>
          </cell>
          <cell r="F38">
            <v>22</v>
          </cell>
          <cell r="G38" t="str">
            <v>ЗКО</v>
          </cell>
          <cell r="H38" t="str">
            <v xml:space="preserve"> </v>
          </cell>
          <cell r="I38">
            <v>0</v>
          </cell>
          <cell r="J38" t="str">
            <v>ЗКО-1</v>
          </cell>
          <cell r="K38">
            <v>0</v>
          </cell>
          <cell r="L38">
            <v>0</v>
          </cell>
          <cell r="M38" t="str">
            <v>БЕКИШ</v>
          </cell>
          <cell r="N38" t="str">
            <v>А</v>
          </cell>
          <cell r="O38" t="str">
            <v>БЕКИШ А.</v>
          </cell>
          <cell r="P38">
            <v>0</v>
          </cell>
          <cell r="Q38">
            <v>27</v>
          </cell>
          <cell r="R38">
            <v>131</v>
          </cell>
          <cell r="S38">
            <v>135</v>
          </cell>
          <cell r="T38" t="str">
            <v>131-135</v>
          </cell>
          <cell r="U38">
            <v>0</v>
          </cell>
          <cell r="V38">
            <v>22</v>
          </cell>
          <cell r="W38">
            <v>0</v>
          </cell>
        </row>
        <row r="39">
          <cell r="A39">
            <v>35</v>
          </cell>
          <cell r="B39">
            <v>35</v>
          </cell>
          <cell r="C39">
            <v>0</v>
          </cell>
          <cell r="D39" t="str">
            <v/>
          </cell>
          <cell r="E39">
            <v>0</v>
          </cell>
          <cell r="F39" t="str">
            <v/>
          </cell>
          <cell r="G39" t="str">
            <v/>
          </cell>
          <cell r="H39" t="str">
            <v xml:space="preserve"> </v>
          </cell>
          <cell r="I39">
            <v>0</v>
          </cell>
          <cell r="J39" t="str">
            <v>ЗКО-1</v>
          </cell>
          <cell r="K39">
            <v>0</v>
          </cell>
          <cell r="L39">
            <v>0</v>
          </cell>
          <cell r="M39" t="e">
            <v>#VALUE!</v>
          </cell>
          <cell r="N39" t="e">
            <v>#VALUE!</v>
          </cell>
          <cell r="O39" t="e">
            <v>#VALUE!</v>
          </cell>
          <cell r="P39">
            <v>0</v>
          </cell>
          <cell r="Q39">
            <v>27</v>
          </cell>
          <cell r="R39">
            <v>131</v>
          </cell>
          <cell r="S39">
            <v>135</v>
          </cell>
          <cell r="T39" t="str">
            <v>131-135</v>
          </cell>
          <cell r="U39">
            <v>0</v>
          </cell>
          <cell r="V39" t="str">
            <v/>
          </cell>
          <cell r="W39" t="str">
            <v/>
          </cell>
        </row>
        <row r="40">
          <cell r="A40">
            <v>36</v>
          </cell>
          <cell r="B40">
            <v>36</v>
          </cell>
          <cell r="C40" t="str">
            <v>ИЛЬЯС Арунжан</v>
          </cell>
          <cell r="D40">
            <v>38821</v>
          </cell>
          <cell r="E40" t="str">
            <v>I</v>
          </cell>
          <cell r="F40">
            <v>0</v>
          </cell>
          <cell r="G40" t="str">
            <v>ЗКО</v>
          </cell>
          <cell r="H40" t="str">
            <v xml:space="preserve"> </v>
          </cell>
          <cell r="I40" t="str">
            <v>ЗКО-2</v>
          </cell>
          <cell r="J40" t="str">
            <v>ЗКО-2</v>
          </cell>
          <cell r="K40" t="str">
            <v>Назарова С.Р.</v>
          </cell>
          <cell r="L40">
            <v>0</v>
          </cell>
          <cell r="M40" t="str">
            <v>ИЛЬЯС</v>
          </cell>
          <cell r="N40" t="str">
            <v>А</v>
          </cell>
          <cell r="O40" t="str">
            <v>ИЛЬЯС А.</v>
          </cell>
          <cell r="P40">
            <v>28</v>
          </cell>
          <cell r="Q40">
            <v>28</v>
          </cell>
          <cell r="R40">
            <v>136</v>
          </cell>
          <cell r="S40">
            <v>140</v>
          </cell>
          <cell r="T40" t="str">
            <v>136-140</v>
          </cell>
          <cell r="U40" t="str">
            <v>Западно-Казахстанская обл.-2</v>
          </cell>
          <cell r="V40">
            <v>0</v>
          </cell>
          <cell r="W40">
            <v>0</v>
          </cell>
        </row>
        <row r="41">
          <cell r="A41">
            <v>37</v>
          </cell>
          <cell r="B41">
            <v>37</v>
          </cell>
          <cell r="C41" t="str">
            <v>АКМУРЗИНА Мариза</v>
          </cell>
          <cell r="D41">
            <v>38938</v>
          </cell>
          <cell r="E41" t="str">
            <v>I</v>
          </cell>
          <cell r="F41">
            <v>0</v>
          </cell>
          <cell r="G41" t="str">
            <v>ЗКО</v>
          </cell>
          <cell r="H41" t="str">
            <v xml:space="preserve"> </v>
          </cell>
          <cell r="I41">
            <v>0</v>
          </cell>
          <cell r="J41" t="str">
            <v>ЗКО-2</v>
          </cell>
          <cell r="K41">
            <v>0</v>
          </cell>
          <cell r="L41">
            <v>0</v>
          </cell>
          <cell r="M41" t="str">
            <v>АКМУРЗИНА</v>
          </cell>
          <cell r="N41" t="str">
            <v>М</v>
          </cell>
          <cell r="O41" t="str">
            <v>АКМУРЗИНА М.</v>
          </cell>
          <cell r="P41">
            <v>0</v>
          </cell>
          <cell r="Q41">
            <v>28</v>
          </cell>
          <cell r="R41">
            <v>136</v>
          </cell>
          <cell r="S41">
            <v>140</v>
          </cell>
          <cell r="T41" t="str">
            <v>136-140</v>
          </cell>
          <cell r="U41">
            <v>0</v>
          </cell>
          <cell r="V41">
            <v>0</v>
          </cell>
          <cell r="W41">
            <v>0</v>
          </cell>
        </row>
        <row r="42">
          <cell r="A42">
            <v>38</v>
          </cell>
          <cell r="B42">
            <v>38</v>
          </cell>
          <cell r="C42" t="str">
            <v>ТУРАШЕВА Бекжаным</v>
          </cell>
          <cell r="D42">
            <v>38939</v>
          </cell>
          <cell r="E42" t="str">
            <v>I</v>
          </cell>
          <cell r="F42">
            <v>0</v>
          </cell>
          <cell r="G42" t="str">
            <v>ЗКО</v>
          </cell>
          <cell r="H42" t="str">
            <v xml:space="preserve"> </v>
          </cell>
          <cell r="I42">
            <v>0</v>
          </cell>
          <cell r="J42" t="str">
            <v>ЗКО-2</v>
          </cell>
          <cell r="K42">
            <v>0</v>
          </cell>
          <cell r="L42">
            <v>0</v>
          </cell>
          <cell r="M42" t="str">
            <v>ТУРАШЕВА</v>
          </cell>
          <cell r="N42" t="str">
            <v>Б</v>
          </cell>
          <cell r="O42" t="str">
            <v>ТУРАШЕВА Б.</v>
          </cell>
          <cell r="P42">
            <v>0</v>
          </cell>
          <cell r="Q42">
            <v>28</v>
          </cell>
          <cell r="R42">
            <v>136</v>
          </cell>
          <cell r="S42">
            <v>140</v>
          </cell>
          <cell r="T42" t="str">
            <v>136-140</v>
          </cell>
          <cell r="U42">
            <v>0</v>
          </cell>
          <cell r="V42">
            <v>0</v>
          </cell>
          <cell r="W42">
            <v>0</v>
          </cell>
        </row>
        <row r="43">
          <cell r="A43">
            <v>39</v>
          </cell>
          <cell r="B43">
            <v>39</v>
          </cell>
          <cell r="C43" t="str">
            <v>ШАУХАРОВА Лейла</v>
          </cell>
          <cell r="D43">
            <v>38098</v>
          </cell>
          <cell r="E43" t="str">
            <v>I</v>
          </cell>
          <cell r="F43">
            <v>0</v>
          </cell>
          <cell r="G43" t="str">
            <v>ЗКО</v>
          </cell>
          <cell r="H43" t="str">
            <v xml:space="preserve"> </v>
          </cell>
          <cell r="I43">
            <v>0</v>
          </cell>
          <cell r="J43" t="str">
            <v>ЗКО-2</v>
          </cell>
          <cell r="K43">
            <v>0</v>
          </cell>
          <cell r="L43">
            <v>0</v>
          </cell>
          <cell r="M43" t="str">
            <v>ШАУХАРОВА</v>
          </cell>
          <cell r="N43" t="str">
            <v>Л</v>
          </cell>
          <cell r="O43" t="str">
            <v>ШАУХАРОВА Л.</v>
          </cell>
          <cell r="P43">
            <v>0</v>
          </cell>
          <cell r="Q43">
            <v>28</v>
          </cell>
          <cell r="R43">
            <v>136</v>
          </cell>
          <cell r="S43">
            <v>140</v>
          </cell>
          <cell r="T43" t="str">
            <v>136-140</v>
          </cell>
          <cell r="U43">
            <v>0</v>
          </cell>
          <cell r="V43">
            <v>0</v>
          </cell>
          <cell r="W43">
            <v>0</v>
          </cell>
        </row>
        <row r="44">
          <cell r="A44">
            <v>40</v>
          </cell>
          <cell r="B44">
            <v>40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 t="str">
            <v/>
          </cell>
          <cell r="H44" t="str">
            <v xml:space="preserve"> </v>
          </cell>
          <cell r="I44">
            <v>0</v>
          </cell>
          <cell r="J44" t="str">
            <v>ЗКО-2</v>
          </cell>
          <cell r="K44">
            <v>0</v>
          </cell>
          <cell r="L44">
            <v>0</v>
          </cell>
          <cell r="M44" t="e">
            <v>#VALUE!</v>
          </cell>
          <cell r="N44" t="e">
            <v>#VALUE!</v>
          </cell>
          <cell r="O44" t="e">
            <v>#VALUE!</v>
          </cell>
          <cell r="P44">
            <v>0</v>
          </cell>
          <cell r="Q44">
            <v>28</v>
          </cell>
          <cell r="R44">
            <v>136</v>
          </cell>
          <cell r="S44">
            <v>140</v>
          </cell>
          <cell r="T44" t="str">
            <v>136-140</v>
          </cell>
          <cell r="U44">
            <v>0</v>
          </cell>
          <cell r="V44" t="str">
            <v/>
          </cell>
          <cell r="W44" t="str">
            <v/>
          </cell>
        </row>
        <row r="45">
          <cell r="A45">
            <v>41</v>
          </cell>
          <cell r="B45">
            <v>41</v>
          </cell>
          <cell r="C45" t="str">
            <v>ЗУБКОВА Елена</v>
          </cell>
          <cell r="D45">
            <v>37839</v>
          </cell>
          <cell r="E45" t="str">
            <v>I</v>
          </cell>
          <cell r="F45">
            <v>33</v>
          </cell>
          <cell r="G45" t="str">
            <v>г. Астана</v>
          </cell>
          <cell r="H45" t="str">
            <v xml:space="preserve"> </v>
          </cell>
          <cell r="I45" t="str">
            <v>г. Астана-1</v>
          </cell>
          <cell r="J45" t="str">
            <v>г. Астана-1</v>
          </cell>
          <cell r="K45" t="str">
            <v>Мурзаспаев С.</v>
          </cell>
          <cell r="L45">
            <v>0</v>
          </cell>
          <cell r="M45" t="str">
            <v>ЗУБКОВА</v>
          </cell>
          <cell r="N45" t="str">
            <v>Е</v>
          </cell>
          <cell r="O45" t="str">
            <v>ЗУБКОВА Е.</v>
          </cell>
          <cell r="P45">
            <v>29</v>
          </cell>
          <cell r="Q45">
            <v>29</v>
          </cell>
          <cell r="R45">
            <v>141</v>
          </cell>
          <cell r="S45">
            <v>145</v>
          </cell>
          <cell r="T45" t="str">
            <v>141-145</v>
          </cell>
          <cell r="U45" t="str">
            <v>г. Астана-1</v>
          </cell>
          <cell r="V45">
            <v>33</v>
          </cell>
          <cell r="W45">
            <v>0</v>
          </cell>
        </row>
        <row r="46">
          <cell r="A46">
            <v>42</v>
          </cell>
          <cell r="B46">
            <v>42</v>
          </cell>
          <cell r="C46" t="str">
            <v>ЕРЖАНКЫЗЫ Алтынай</v>
          </cell>
          <cell r="D46">
            <v>38266</v>
          </cell>
          <cell r="E46" t="str">
            <v>II</v>
          </cell>
          <cell r="F46">
            <v>27</v>
          </cell>
          <cell r="G46" t="str">
            <v>г. Астана</v>
          </cell>
          <cell r="H46" t="str">
            <v xml:space="preserve"> </v>
          </cell>
          <cell r="I46">
            <v>0</v>
          </cell>
          <cell r="J46" t="str">
            <v>г. Астана-1</v>
          </cell>
          <cell r="K46">
            <v>0</v>
          </cell>
          <cell r="L46">
            <v>0</v>
          </cell>
          <cell r="M46" t="str">
            <v>ЕРЖАНКЫЗЫ</v>
          </cell>
          <cell r="N46" t="str">
            <v>А</v>
          </cell>
          <cell r="O46" t="str">
            <v>ЕРЖАНКЫЗЫ А.</v>
          </cell>
          <cell r="P46">
            <v>0</v>
          </cell>
          <cell r="Q46">
            <v>29</v>
          </cell>
          <cell r="R46">
            <v>141</v>
          </cell>
          <cell r="S46">
            <v>145</v>
          </cell>
          <cell r="T46" t="str">
            <v>141-145</v>
          </cell>
          <cell r="U46">
            <v>0</v>
          </cell>
          <cell r="V46">
            <v>27</v>
          </cell>
          <cell r="W46">
            <v>0</v>
          </cell>
        </row>
        <row r="47">
          <cell r="A47">
            <v>43</v>
          </cell>
          <cell r="B47">
            <v>43</v>
          </cell>
          <cell r="C47" t="str">
            <v>ЛАВРОВА Елизавета</v>
          </cell>
          <cell r="D47">
            <v>39083</v>
          </cell>
          <cell r="E47" t="str">
            <v>II</v>
          </cell>
          <cell r="F47">
            <v>0</v>
          </cell>
          <cell r="G47" t="str">
            <v>г. Астана</v>
          </cell>
          <cell r="H47" t="str">
            <v xml:space="preserve"> </v>
          </cell>
          <cell r="I47">
            <v>0</v>
          </cell>
          <cell r="J47" t="str">
            <v>г. Астана-1</v>
          </cell>
          <cell r="K47">
            <v>0</v>
          </cell>
          <cell r="L47">
            <v>0</v>
          </cell>
          <cell r="M47" t="str">
            <v>ЛАВРОВА</v>
          </cell>
          <cell r="N47" t="str">
            <v>Е</v>
          </cell>
          <cell r="O47" t="str">
            <v>ЛАВРОВА Е.</v>
          </cell>
          <cell r="P47">
            <v>0</v>
          </cell>
          <cell r="Q47">
            <v>29</v>
          </cell>
          <cell r="R47">
            <v>141</v>
          </cell>
          <cell r="S47">
            <v>145</v>
          </cell>
          <cell r="T47" t="str">
            <v>141-145</v>
          </cell>
          <cell r="U47">
            <v>0</v>
          </cell>
          <cell r="V47">
            <v>0</v>
          </cell>
          <cell r="W47">
            <v>0</v>
          </cell>
        </row>
        <row r="48">
          <cell r="A48">
            <v>44</v>
          </cell>
          <cell r="B48">
            <v>44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 t="str">
            <v/>
          </cell>
          <cell r="H48" t="str">
            <v xml:space="preserve"> </v>
          </cell>
          <cell r="I48">
            <v>0</v>
          </cell>
          <cell r="J48" t="str">
            <v>г. Астана-1</v>
          </cell>
          <cell r="K48">
            <v>0</v>
          </cell>
          <cell r="L48">
            <v>0</v>
          </cell>
          <cell r="M48" t="e">
            <v>#VALUE!</v>
          </cell>
          <cell r="N48" t="e">
            <v>#VALUE!</v>
          </cell>
          <cell r="O48" t="e">
            <v>#VALUE!</v>
          </cell>
          <cell r="P48">
            <v>0</v>
          </cell>
          <cell r="Q48">
            <v>29</v>
          </cell>
          <cell r="R48">
            <v>141</v>
          </cell>
          <cell r="S48">
            <v>145</v>
          </cell>
          <cell r="T48" t="str">
            <v>141-145</v>
          </cell>
          <cell r="U48">
            <v>0</v>
          </cell>
          <cell r="V48" t="str">
            <v/>
          </cell>
          <cell r="W48" t="str">
            <v/>
          </cell>
        </row>
        <row r="49">
          <cell r="A49">
            <v>45</v>
          </cell>
          <cell r="B49">
            <v>45</v>
          </cell>
          <cell r="C49">
            <v>0</v>
          </cell>
          <cell r="D49" t="str">
            <v/>
          </cell>
          <cell r="E49">
            <v>0</v>
          </cell>
          <cell r="F49" t="str">
            <v/>
          </cell>
          <cell r="G49" t="str">
            <v/>
          </cell>
          <cell r="H49" t="str">
            <v xml:space="preserve"> </v>
          </cell>
          <cell r="I49">
            <v>0</v>
          </cell>
          <cell r="J49" t="str">
            <v>г. Астана-1</v>
          </cell>
          <cell r="K49">
            <v>0</v>
          </cell>
          <cell r="L49">
            <v>0</v>
          </cell>
          <cell r="M49" t="e">
            <v>#VALUE!</v>
          </cell>
          <cell r="N49" t="e">
            <v>#VALUE!</v>
          </cell>
          <cell r="O49" t="e">
            <v>#VALUE!</v>
          </cell>
          <cell r="P49">
            <v>0</v>
          </cell>
          <cell r="Q49">
            <v>29</v>
          </cell>
          <cell r="R49">
            <v>141</v>
          </cell>
          <cell r="S49">
            <v>145</v>
          </cell>
          <cell r="T49" t="str">
            <v>141-145</v>
          </cell>
          <cell r="U49">
            <v>0</v>
          </cell>
          <cell r="V49" t="str">
            <v/>
          </cell>
          <cell r="W49" t="str">
            <v/>
          </cell>
        </row>
        <row r="50">
          <cell r="A50">
            <v>46</v>
          </cell>
          <cell r="B50">
            <v>46</v>
          </cell>
          <cell r="C50" t="str">
            <v>ЦВИГУН Алиса</v>
          </cell>
          <cell r="D50">
            <v>39083</v>
          </cell>
          <cell r="E50" t="str">
            <v>I</v>
          </cell>
          <cell r="F50">
            <v>0</v>
          </cell>
          <cell r="G50" t="str">
            <v>г. Астана</v>
          </cell>
          <cell r="H50" t="str">
            <v xml:space="preserve"> </v>
          </cell>
          <cell r="I50" t="str">
            <v>г. Астана-2</v>
          </cell>
          <cell r="J50" t="str">
            <v>г. Астана-2</v>
          </cell>
          <cell r="K50" t="str">
            <v>Мурзаспаев С.</v>
          </cell>
          <cell r="L50">
            <v>0</v>
          </cell>
          <cell r="M50" t="str">
            <v>ЦВИГУН</v>
          </cell>
          <cell r="N50" t="str">
            <v>А</v>
          </cell>
          <cell r="O50" t="str">
            <v>ЦВИГУН А.</v>
          </cell>
          <cell r="P50">
            <v>30</v>
          </cell>
          <cell r="Q50">
            <v>30</v>
          </cell>
          <cell r="R50">
            <v>146</v>
          </cell>
          <cell r="S50">
            <v>150</v>
          </cell>
          <cell r="T50" t="str">
            <v>146-150</v>
          </cell>
          <cell r="U50" t="str">
            <v>г. Астана-2</v>
          </cell>
          <cell r="V50">
            <v>0</v>
          </cell>
          <cell r="W50">
            <v>0</v>
          </cell>
        </row>
        <row r="51">
          <cell r="A51">
            <v>47</v>
          </cell>
          <cell r="B51">
            <v>47</v>
          </cell>
          <cell r="C51" t="str">
            <v>ГРОШЕВА Полина</v>
          </cell>
          <cell r="D51">
            <v>39083</v>
          </cell>
          <cell r="E51" t="str">
            <v>II</v>
          </cell>
          <cell r="F51">
            <v>0</v>
          </cell>
          <cell r="G51" t="str">
            <v>г. Астана</v>
          </cell>
          <cell r="H51" t="str">
            <v xml:space="preserve"> </v>
          </cell>
          <cell r="I51">
            <v>0</v>
          </cell>
          <cell r="J51" t="str">
            <v>г. Астана-2</v>
          </cell>
          <cell r="K51">
            <v>0</v>
          </cell>
          <cell r="L51">
            <v>0</v>
          </cell>
          <cell r="M51" t="str">
            <v>ГРОШЕВА</v>
          </cell>
          <cell r="N51" t="str">
            <v>П</v>
          </cell>
          <cell r="O51" t="str">
            <v>ГРОШЕВА П.</v>
          </cell>
          <cell r="P51">
            <v>0</v>
          </cell>
          <cell r="Q51">
            <v>30</v>
          </cell>
          <cell r="R51">
            <v>146</v>
          </cell>
          <cell r="S51">
            <v>150</v>
          </cell>
          <cell r="T51" t="str">
            <v>146-150</v>
          </cell>
          <cell r="U51">
            <v>0</v>
          </cell>
          <cell r="V51">
            <v>0</v>
          </cell>
          <cell r="W51">
            <v>0</v>
          </cell>
        </row>
        <row r="52">
          <cell r="A52">
            <v>48</v>
          </cell>
          <cell r="B52">
            <v>48</v>
          </cell>
          <cell r="C52" t="str">
            <v>ШАЙХИНА Алина</v>
          </cell>
          <cell r="D52">
            <v>39083</v>
          </cell>
          <cell r="E52" t="str">
            <v>II</v>
          </cell>
          <cell r="F52">
            <v>0</v>
          </cell>
          <cell r="G52" t="str">
            <v>г. Астана</v>
          </cell>
          <cell r="H52" t="str">
            <v xml:space="preserve"> </v>
          </cell>
          <cell r="I52">
            <v>0</v>
          </cell>
          <cell r="J52" t="str">
            <v>г. Астана-2</v>
          </cell>
          <cell r="K52">
            <v>0</v>
          </cell>
          <cell r="L52">
            <v>0</v>
          </cell>
          <cell r="M52" t="str">
            <v>ШАЙХИНА</v>
          </cell>
          <cell r="N52" t="str">
            <v>А</v>
          </cell>
          <cell r="O52" t="str">
            <v>ШАЙХИНА А.</v>
          </cell>
          <cell r="P52">
            <v>0</v>
          </cell>
          <cell r="Q52">
            <v>30</v>
          </cell>
          <cell r="R52">
            <v>146</v>
          </cell>
          <cell r="S52">
            <v>150</v>
          </cell>
          <cell r="T52" t="str">
            <v>146-150</v>
          </cell>
          <cell r="U52">
            <v>0</v>
          </cell>
          <cell r="V52">
            <v>0</v>
          </cell>
          <cell r="W52">
            <v>0</v>
          </cell>
        </row>
        <row r="53">
          <cell r="A53">
            <v>49</v>
          </cell>
          <cell r="B53">
            <v>49</v>
          </cell>
          <cell r="C53">
            <v>0</v>
          </cell>
          <cell r="D53" t="str">
            <v/>
          </cell>
          <cell r="E53">
            <v>0</v>
          </cell>
          <cell r="F53" t="str">
            <v/>
          </cell>
          <cell r="G53" t="str">
            <v/>
          </cell>
          <cell r="H53" t="str">
            <v xml:space="preserve"> </v>
          </cell>
          <cell r="I53">
            <v>0</v>
          </cell>
          <cell r="J53" t="str">
            <v>г. Астана-2</v>
          </cell>
          <cell r="K53">
            <v>0</v>
          </cell>
          <cell r="L53">
            <v>0</v>
          </cell>
          <cell r="M53" t="e">
            <v>#VALUE!</v>
          </cell>
          <cell r="N53" t="e">
            <v>#VALUE!</v>
          </cell>
          <cell r="O53" t="e">
            <v>#VALUE!</v>
          </cell>
          <cell r="P53">
            <v>0</v>
          </cell>
          <cell r="Q53">
            <v>30</v>
          </cell>
          <cell r="R53">
            <v>146</v>
          </cell>
          <cell r="S53">
            <v>150</v>
          </cell>
          <cell r="T53" t="str">
            <v>146-150</v>
          </cell>
          <cell r="U53">
            <v>0</v>
          </cell>
          <cell r="V53" t="str">
            <v/>
          </cell>
          <cell r="W53" t="str">
            <v/>
          </cell>
        </row>
        <row r="54">
          <cell r="A54">
            <v>50</v>
          </cell>
          <cell r="B54">
            <v>50</v>
          </cell>
          <cell r="C54">
            <v>0</v>
          </cell>
          <cell r="D54" t="str">
            <v/>
          </cell>
          <cell r="E54">
            <v>0</v>
          </cell>
          <cell r="F54" t="str">
            <v/>
          </cell>
          <cell r="G54" t="str">
            <v/>
          </cell>
          <cell r="H54" t="str">
            <v xml:space="preserve"> </v>
          </cell>
          <cell r="I54">
            <v>0</v>
          </cell>
          <cell r="J54" t="str">
            <v>г. Астана-2</v>
          </cell>
          <cell r="K54">
            <v>0</v>
          </cell>
          <cell r="L54">
            <v>0</v>
          </cell>
          <cell r="M54" t="e">
            <v>#VALUE!</v>
          </cell>
          <cell r="N54" t="e">
            <v>#VALUE!</v>
          </cell>
          <cell r="O54" t="e">
            <v>#VALUE!</v>
          </cell>
          <cell r="P54">
            <v>0</v>
          </cell>
          <cell r="Q54">
            <v>30</v>
          </cell>
          <cell r="R54">
            <v>146</v>
          </cell>
          <cell r="S54">
            <v>150</v>
          </cell>
          <cell r="T54" t="str">
            <v>146-150</v>
          </cell>
          <cell r="U54">
            <v>0</v>
          </cell>
          <cell r="V54" t="str">
            <v/>
          </cell>
          <cell r="W54" t="str">
            <v/>
          </cell>
        </row>
        <row r="55">
          <cell r="A55">
            <v>51</v>
          </cell>
          <cell r="B55">
            <v>51</v>
          </cell>
          <cell r="C55" t="str">
            <v>МИРКАДИРОВА Сарвиноз</v>
          </cell>
          <cell r="D55">
            <v>38386</v>
          </cell>
          <cell r="E55" t="str">
            <v>МС</v>
          </cell>
          <cell r="F55">
            <v>67</v>
          </cell>
          <cell r="G55" t="str">
            <v>г. Шымкент</v>
          </cell>
          <cell r="H55" t="str">
            <v xml:space="preserve"> </v>
          </cell>
          <cell r="I55" t="str">
            <v>г. Шымкент-1</v>
          </cell>
          <cell r="J55" t="str">
            <v>г. Шымкент-1</v>
          </cell>
          <cell r="K55" t="str">
            <v>Оразбаев Н.Б.</v>
          </cell>
          <cell r="L55">
            <v>0</v>
          </cell>
          <cell r="M55" t="str">
            <v>БОРИСЮК</v>
          </cell>
          <cell r="N55" t="str">
            <v>А</v>
          </cell>
          <cell r="O55" t="str">
            <v>БОРИСЮК А.</v>
          </cell>
          <cell r="P55">
            <v>31</v>
          </cell>
          <cell r="Q55">
            <v>31</v>
          </cell>
          <cell r="R55">
            <v>151</v>
          </cell>
          <cell r="S55">
            <v>155</v>
          </cell>
          <cell r="T55" t="str">
            <v>151-155</v>
          </cell>
          <cell r="U55" t="str">
            <v>г. Шымкент-1</v>
          </cell>
          <cell r="V55">
            <v>67</v>
          </cell>
          <cell r="W55">
            <v>0</v>
          </cell>
        </row>
        <row r="56">
          <cell r="A56">
            <v>52</v>
          </cell>
          <cell r="B56">
            <v>52</v>
          </cell>
          <cell r="C56" t="str">
            <v>АЗАТОВА Озада</v>
          </cell>
          <cell r="D56">
            <v>37019</v>
          </cell>
          <cell r="E56" t="str">
            <v>МС</v>
          </cell>
          <cell r="F56">
            <v>47</v>
          </cell>
          <cell r="G56" t="str">
            <v>г. Шымкент</v>
          </cell>
          <cell r="H56" t="str">
            <v xml:space="preserve"> </v>
          </cell>
          <cell r="I56">
            <v>0</v>
          </cell>
          <cell r="J56" t="str">
            <v>г. Шымкент-1</v>
          </cell>
          <cell r="K56">
            <v>0</v>
          </cell>
          <cell r="L56">
            <v>0</v>
          </cell>
          <cell r="M56" t="str">
            <v>ИСИМОВА</v>
          </cell>
          <cell r="N56" t="str">
            <v>Д</v>
          </cell>
          <cell r="O56" t="str">
            <v>ИСИМОВА Д.</v>
          </cell>
          <cell r="P56">
            <v>0</v>
          </cell>
          <cell r="Q56">
            <v>31</v>
          </cell>
          <cell r="R56">
            <v>151</v>
          </cell>
          <cell r="S56">
            <v>155</v>
          </cell>
          <cell r="T56" t="str">
            <v>151-155</v>
          </cell>
          <cell r="U56">
            <v>0</v>
          </cell>
          <cell r="V56">
            <v>47</v>
          </cell>
          <cell r="W56">
            <v>0</v>
          </cell>
        </row>
        <row r="57">
          <cell r="A57">
            <v>53</v>
          </cell>
          <cell r="B57">
            <v>53</v>
          </cell>
          <cell r="C57" t="str">
            <v>ШАПЕЙ Таншолпан</v>
          </cell>
          <cell r="D57">
            <v>37181</v>
          </cell>
          <cell r="E57" t="str">
            <v>КМС</v>
          </cell>
          <cell r="F57">
            <v>40</v>
          </cell>
          <cell r="G57" t="str">
            <v>г. Шымкент</v>
          </cell>
          <cell r="H57" t="str">
            <v xml:space="preserve"> </v>
          </cell>
          <cell r="I57">
            <v>0</v>
          </cell>
          <cell r="J57" t="str">
            <v>г. Шымкент-1</v>
          </cell>
          <cell r="K57">
            <v>0</v>
          </cell>
          <cell r="L57">
            <v>0</v>
          </cell>
          <cell r="M57" t="str">
            <v>БИАХМЕТОВА</v>
          </cell>
          <cell r="N57" t="str">
            <v>Д</v>
          </cell>
          <cell r="O57" t="str">
            <v>БИАХМЕТОВА Д.</v>
          </cell>
          <cell r="P57">
            <v>0</v>
          </cell>
          <cell r="Q57">
            <v>31</v>
          </cell>
          <cell r="R57">
            <v>151</v>
          </cell>
          <cell r="S57">
            <v>155</v>
          </cell>
          <cell r="T57" t="str">
            <v>151-155</v>
          </cell>
          <cell r="U57">
            <v>0</v>
          </cell>
          <cell r="V57">
            <v>40</v>
          </cell>
          <cell r="W57">
            <v>0</v>
          </cell>
        </row>
        <row r="58">
          <cell r="A58">
            <v>54</v>
          </cell>
          <cell r="B58">
            <v>54</v>
          </cell>
          <cell r="C58" t="str">
            <v>ИСЛАМ Меруерт</v>
          </cell>
          <cell r="D58">
            <v>37439</v>
          </cell>
          <cell r="E58" t="str">
            <v>КМС</v>
          </cell>
          <cell r="F58">
            <v>22</v>
          </cell>
          <cell r="G58" t="str">
            <v>г. Шымкент</v>
          </cell>
          <cell r="H58" t="str">
            <v xml:space="preserve"> </v>
          </cell>
          <cell r="I58">
            <v>0</v>
          </cell>
          <cell r="J58" t="str">
            <v>г. Шымкент-1</v>
          </cell>
          <cell r="K58">
            <v>0</v>
          </cell>
          <cell r="L58">
            <v>0</v>
          </cell>
          <cell r="M58" t="e">
            <v>#VALUE!</v>
          </cell>
          <cell r="N58" t="e">
            <v>#VALUE!</v>
          </cell>
          <cell r="O58" t="e">
            <v>#VALUE!</v>
          </cell>
          <cell r="P58">
            <v>0</v>
          </cell>
          <cell r="Q58">
            <v>31</v>
          </cell>
          <cell r="R58">
            <v>151</v>
          </cell>
          <cell r="S58">
            <v>155</v>
          </cell>
          <cell r="T58" t="str">
            <v>151-155</v>
          </cell>
          <cell r="U58">
            <v>0</v>
          </cell>
          <cell r="V58">
            <v>22</v>
          </cell>
          <cell r="W58">
            <v>0</v>
          </cell>
        </row>
        <row r="59">
          <cell r="A59">
            <v>55</v>
          </cell>
          <cell r="B59">
            <v>55</v>
          </cell>
          <cell r="C59">
            <v>0</v>
          </cell>
          <cell r="D59" t="str">
            <v/>
          </cell>
          <cell r="E59">
            <v>0</v>
          </cell>
          <cell r="F59" t="str">
            <v/>
          </cell>
          <cell r="G59" t="str">
            <v/>
          </cell>
          <cell r="H59" t="str">
            <v xml:space="preserve"> </v>
          </cell>
          <cell r="I59">
            <v>0</v>
          </cell>
          <cell r="J59" t="str">
            <v>г. Шымкент-1</v>
          </cell>
          <cell r="K59">
            <v>0</v>
          </cell>
          <cell r="L59">
            <v>0</v>
          </cell>
          <cell r="M59" t="e">
            <v>#VALUE!</v>
          </cell>
          <cell r="N59" t="e">
            <v>#VALUE!</v>
          </cell>
          <cell r="O59" t="e">
            <v>#VALUE!</v>
          </cell>
          <cell r="P59">
            <v>0</v>
          </cell>
          <cell r="Q59">
            <v>31</v>
          </cell>
          <cell r="R59">
            <v>151</v>
          </cell>
          <cell r="S59">
            <v>155</v>
          </cell>
          <cell r="T59" t="str">
            <v>151-155</v>
          </cell>
          <cell r="U59">
            <v>0</v>
          </cell>
          <cell r="V59" t="str">
            <v/>
          </cell>
          <cell r="W59" t="str">
            <v/>
          </cell>
        </row>
        <row r="60">
          <cell r="A60">
            <v>56</v>
          </cell>
          <cell r="B60">
            <v>56</v>
          </cell>
          <cell r="C60" t="str">
            <v>УРАЛОВА Айжан</v>
          </cell>
          <cell r="D60">
            <v>37367</v>
          </cell>
          <cell r="E60" t="str">
            <v>КМС</v>
          </cell>
          <cell r="F60">
            <v>34</v>
          </cell>
          <cell r="G60" t="str">
            <v>г. Шымкент</v>
          </cell>
          <cell r="H60" t="str">
            <v xml:space="preserve"> </v>
          </cell>
          <cell r="I60" t="str">
            <v>г. Шымкент-2</v>
          </cell>
          <cell r="J60" t="str">
            <v>г. Шымкент-2</v>
          </cell>
          <cell r="K60" t="str">
            <v>Оразбаев Н.Б.</v>
          </cell>
          <cell r="L60">
            <v>0</v>
          </cell>
          <cell r="M60" t="str">
            <v>УРАЛОВА</v>
          </cell>
          <cell r="N60" t="str">
            <v>А</v>
          </cell>
          <cell r="O60" t="str">
            <v>УРАЛОВА А.</v>
          </cell>
          <cell r="P60">
            <v>32</v>
          </cell>
          <cell r="Q60">
            <v>32</v>
          </cell>
          <cell r="R60">
            <v>156</v>
          </cell>
          <cell r="S60">
            <v>160</v>
          </cell>
          <cell r="T60" t="str">
            <v>156-160</v>
          </cell>
          <cell r="U60" t="str">
            <v>г. Шымкент-2</v>
          </cell>
          <cell r="V60">
            <v>34</v>
          </cell>
          <cell r="W60">
            <v>0</v>
          </cell>
        </row>
        <row r="61">
          <cell r="A61">
            <v>57</v>
          </cell>
          <cell r="B61">
            <v>57</v>
          </cell>
          <cell r="C61" t="str">
            <v>САИДМУРАТХАНОВА Сарвиноз</v>
          </cell>
          <cell r="D61">
            <v>38241</v>
          </cell>
          <cell r="E61" t="str">
            <v>I</v>
          </cell>
          <cell r="F61">
            <v>36</v>
          </cell>
          <cell r="G61" t="str">
            <v>г. Шымкент</v>
          </cell>
          <cell r="H61" t="str">
            <v xml:space="preserve"> </v>
          </cell>
          <cell r="I61">
            <v>0</v>
          </cell>
          <cell r="J61" t="str">
            <v>г. Шымкент-2</v>
          </cell>
          <cell r="K61">
            <v>0</v>
          </cell>
          <cell r="L61">
            <v>0</v>
          </cell>
          <cell r="M61" t="str">
            <v>САИДМУРАТХАНОВА</v>
          </cell>
          <cell r="N61" t="str">
            <v>С</v>
          </cell>
          <cell r="O61" t="str">
            <v>САИДМУРАТХАНОВА С.</v>
          </cell>
          <cell r="P61">
            <v>0</v>
          </cell>
          <cell r="Q61">
            <v>32</v>
          </cell>
          <cell r="R61">
            <v>156</v>
          </cell>
          <cell r="S61">
            <v>160</v>
          </cell>
          <cell r="T61" t="str">
            <v>156-160</v>
          </cell>
          <cell r="U61">
            <v>0</v>
          </cell>
          <cell r="V61">
            <v>36</v>
          </cell>
          <cell r="W61">
            <v>0</v>
          </cell>
        </row>
        <row r="62">
          <cell r="A62">
            <v>58</v>
          </cell>
          <cell r="B62">
            <v>58</v>
          </cell>
          <cell r="C62" t="str">
            <v>БАЗАРБАЙ Несибели</v>
          </cell>
          <cell r="D62">
            <v>37960</v>
          </cell>
          <cell r="E62" t="str">
            <v>КМС</v>
          </cell>
          <cell r="F62">
            <v>31</v>
          </cell>
          <cell r="G62" t="str">
            <v>г. Шымкент</v>
          </cell>
          <cell r="H62" t="str">
            <v xml:space="preserve"> </v>
          </cell>
          <cell r="I62">
            <v>0</v>
          </cell>
          <cell r="J62" t="str">
            <v>г. Шымкент-2</v>
          </cell>
          <cell r="K62">
            <v>0</v>
          </cell>
          <cell r="L62">
            <v>0</v>
          </cell>
          <cell r="M62" t="str">
            <v>БАЗАРБАЙ</v>
          </cell>
          <cell r="N62" t="str">
            <v>Н</v>
          </cell>
          <cell r="O62" t="str">
            <v>БАЗАРБАЙ Н.</v>
          </cell>
          <cell r="P62">
            <v>0</v>
          </cell>
          <cell r="Q62">
            <v>32</v>
          </cell>
          <cell r="R62">
            <v>156</v>
          </cell>
          <cell r="S62">
            <v>160</v>
          </cell>
          <cell r="T62" t="str">
            <v>156-160</v>
          </cell>
          <cell r="U62">
            <v>0</v>
          </cell>
          <cell r="V62">
            <v>31</v>
          </cell>
          <cell r="W62">
            <v>0</v>
          </cell>
        </row>
        <row r="63">
          <cell r="A63">
            <v>59</v>
          </cell>
          <cell r="B63">
            <v>59</v>
          </cell>
          <cell r="C63" t="str">
            <v>УСИПБАЕВА Аида</v>
          </cell>
          <cell r="D63">
            <v>38765</v>
          </cell>
          <cell r="E63" t="str">
            <v>КМС</v>
          </cell>
          <cell r="F63">
            <v>21</v>
          </cell>
          <cell r="G63" t="str">
            <v>г. Шымкент</v>
          </cell>
          <cell r="H63" t="str">
            <v xml:space="preserve"> </v>
          </cell>
          <cell r="I63">
            <v>0</v>
          </cell>
          <cell r="J63" t="str">
            <v>г. Шымкент-2</v>
          </cell>
          <cell r="K63">
            <v>0</v>
          </cell>
          <cell r="L63">
            <v>0</v>
          </cell>
          <cell r="M63" t="str">
            <v>УСИПБАЕВА</v>
          </cell>
          <cell r="N63" t="str">
            <v>А</v>
          </cell>
          <cell r="O63" t="str">
            <v>УСИПБАЕВА А.</v>
          </cell>
          <cell r="P63">
            <v>0</v>
          </cell>
          <cell r="Q63">
            <v>32</v>
          </cell>
          <cell r="R63">
            <v>156</v>
          </cell>
          <cell r="S63">
            <v>160</v>
          </cell>
          <cell r="T63" t="str">
            <v>156-160</v>
          </cell>
          <cell r="U63">
            <v>0</v>
          </cell>
          <cell r="V63">
            <v>21</v>
          </cell>
          <cell r="W63">
            <v>0</v>
          </cell>
        </row>
        <row r="64">
          <cell r="A64">
            <v>60</v>
          </cell>
          <cell r="B64">
            <v>60</v>
          </cell>
          <cell r="C64">
            <v>0</v>
          </cell>
          <cell r="D64" t="str">
            <v/>
          </cell>
          <cell r="E64">
            <v>0</v>
          </cell>
          <cell r="F64" t="str">
            <v/>
          </cell>
          <cell r="G64" t="str">
            <v/>
          </cell>
          <cell r="H64" t="str">
            <v xml:space="preserve"> </v>
          </cell>
          <cell r="I64">
            <v>0</v>
          </cell>
          <cell r="J64" t="str">
            <v>г. Шымкент-2</v>
          </cell>
          <cell r="K64">
            <v>0</v>
          </cell>
          <cell r="L64">
            <v>0</v>
          </cell>
          <cell r="M64" t="e">
            <v>#VALUE!</v>
          </cell>
          <cell r="N64" t="e">
            <v>#VALUE!</v>
          </cell>
          <cell r="O64" t="e">
            <v>#VALUE!</v>
          </cell>
          <cell r="P64">
            <v>0</v>
          </cell>
          <cell r="Q64">
            <v>32</v>
          </cell>
          <cell r="R64">
            <v>156</v>
          </cell>
          <cell r="S64">
            <v>160</v>
          </cell>
          <cell r="T64" t="str">
            <v>156-160</v>
          </cell>
          <cell r="U64">
            <v>0</v>
          </cell>
          <cell r="V64" t="str">
            <v/>
          </cell>
          <cell r="W64" t="str">
            <v/>
          </cell>
        </row>
        <row r="65">
          <cell r="A65">
            <v>61</v>
          </cell>
          <cell r="B65">
            <v>61</v>
          </cell>
          <cell r="C65" t="str">
            <v>АСЫКБЕК Айгерим</v>
          </cell>
          <cell r="D65">
            <v>37603</v>
          </cell>
          <cell r="E65" t="str">
            <v>КМС</v>
          </cell>
          <cell r="F65">
            <v>48</v>
          </cell>
          <cell r="G65" t="str">
            <v>Жамбылск. обл.</v>
          </cell>
          <cell r="H65" t="str">
            <v xml:space="preserve"> </v>
          </cell>
          <cell r="I65" t="str">
            <v>Жамбылская обл.-1</v>
          </cell>
          <cell r="J65" t="str">
            <v>Жамбылская обл.-1</v>
          </cell>
          <cell r="K65" t="str">
            <v>Хасанов Н.</v>
          </cell>
          <cell r="L65">
            <v>0</v>
          </cell>
          <cell r="M65" t="str">
            <v>АСЫКБЕК</v>
          </cell>
          <cell r="N65" t="str">
            <v>А</v>
          </cell>
          <cell r="O65" t="str">
            <v>АСЫКБЕК А.</v>
          </cell>
          <cell r="P65">
            <v>33</v>
          </cell>
          <cell r="Q65">
            <v>33</v>
          </cell>
          <cell r="R65">
            <v>161</v>
          </cell>
          <cell r="S65">
            <v>165</v>
          </cell>
          <cell r="T65" t="str">
            <v>161-165</v>
          </cell>
          <cell r="U65" t="str">
            <v>Жамбылская обл.-1</v>
          </cell>
          <cell r="V65">
            <v>48</v>
          </cell>
          <cell r="W65">
            <v>0</v>
          </cell>
        </row>
        <row r="66">
          <cell r="A66">
            <v>62</v>
          </cell>
          <cell r="B66">
            <v>62</v>
          </cell>
          <cell r="C66" t="str">
            <v>ЧАНГИТБАЕВА Айдана</v>
          </cell>
          <cell r="D66">
            <v>37654</v>
          </cell>
          <cell r="E66" t="str">
            <v>КМС</v>
          </cell>
          <cell r="F66">
            <v>0</v>
          </cell>
          <cell r="G66" t="str">
            <v>Жамбылск. обл.</v>
          </cell>
          <cell r="H66" t="str">
            <v xml:space="preserve"> </v>
          </cell>
          <cell r="I66">
            <v>0</v>
          </cell>
          <cell r="J66" t="str">
            <v>Жамбылская обл.-1</v>
          </cell>
          <cell r="K66">
            <v>0</v>
          </cell>
          <cell r="L66">
            <v>0</v>
          </cell>
          <cell r="M66" t="str">
            <v>ЧАНГИТБАЕВА</v>
          </cell>
          <cell r="N66" t="str">
            <v>А</v>
          </cell>
          <cell r="O66" t="str">
            <v>ЧАНГИТБАЕВА А.</v>
          </cell>
          <cell r="P66">
            <v>0</v>
          </cell>
          <cell r="Q66">
            <v>33</v>
          </cell>
          <cell r="R66">
            <v>161</v>
          </cell>
          <cell r="S66">
            <v>165</v>
          </cell>
          <cell r="T66" t="str">
            <v>161-165</v>
          </cell>
          <cell r="U66">
            <v>0</v>
          </cell>
          <cell r="V66">
            <v>0</v>
          </cell>
          <cell r="W66">
            <v>0</v>
          </cell>
        </row>
        <row r="67">
          <cell r="A67">
            <v>63</v>
          </cell>
          <cell r="B67">
            <v>63</v>
          </cell>
          <cell r="C67" t="str">
            <v>МУКАШ Мадина</v>
          </cell>
          <cell r="D67">
            <v>37687</v>
          </cell>
          <cell r="E67" t="str">
            <v>КМС</v>
          </cell>
          <cell r="F67">
            <v>0</v>
          </cell>
          <cell r="G67" t="str">
            <v>Жамбылск. обл.</v>
          </cell>
          <cell r="H67" t="str">
            <v xml:space="preserve"> </v>
          </cell>
          <cell r="I67">
            <v>0</v>
          </cell>
          <cell r="J67" t="str">
            <v>Жамбылская обл.-1</v>
          </cell>
          <cell r="K67">
            <v>0</v>
          </cell>
          <cell r="L67">
            <v>0</v>
          </cell>
          <cell r="M67" t="str">
            <v>МУКАШ</v>
          </cell>
          <cell r="N67" t="str">
            <v>М</v>
          </cell>
          <cell r="O67" t="str">
            <v>МУКАШ М.</v>
          </cell>
          <cell r="P67">
            <v>0</v>
          </cell>
          <cell r="Q67">
            <v>33</v>
          </cell>
          <cell r="R67">
            <v>161</v>
          </cell>
          <cell r="S67">
            <v>165</v>
          </cell>
          <cell r="T67" t="str">
            <v>161-165</v>
          </cell>
          <cell r="U67">
            <v>0</v>
          </cell>
          <cell r="V67">
            <v>0</v>
          </cell>
          <cell r="W67">
            <v>0</v>
          </cell>
        </row>
        <row r="68">
          <cell r="A68">
            <v>64</v>
          </cell>
          <cell r="B68">
            <v>64</v>
          </cell>
          <cell r="C68" t="str">
            <v>ЖУНИСБЕКОВА Амина</v>
          </cell>
          <cell r="D68">
            <v>38280</v>
          </cell>
          <cell r="E68" t="str">
            <v>КМС</v>
          </cell>
          <cell r="F68">
            <v>0</v>
          </cell>
          <cell r="G68" t="str">
            <v>Жамбылск. обл.</v>
          </cell>
          <cell r="H68" t="str">
            <v xml:space="preserve"> </v>
          </cell>
          <cell r="I68">
            <v>0</v>
          </cell>
          <cell r="J68" t="str">
            <v>Жамбылская обл.-1</v>
          </cell>
          <cell r="K68">
            <v>0</v>
          </cell>
          <cell r="L68">
            <v>0</v>
          </cell>
          <cell r="M68" t="str">
            <v>ЖУНИСБЕКОВА</v>
          </cell>
          <cell r="N68" t="str">
            <v>А</v>
          </cell>
          <cell r="O68" t="str">
            <v>ЖУНИСБЕКОВА А.</v>
          </cell>
          <cell r="P68">
            <v>0</v>
          </cell>
          <cell r="Q68">
            <v>33</v>
          </cell>
          <cell r="R68">
            <v>161</v>
          </cell>
          <cell r="S68">
            <v>165</v>
          </cell>
          <cell r="T68" t="str">
            <v>161-165</v>
          </cell>
          <cell r="U68">
            <v>0</v>
          </cell>
          <cell r="V68">
            <v>0</v>
          </cell>
          <cell r="W68">
            <v>0</v>
          </cell>
        </row>
        <row r="69">
          <cell r="A69">
            <v>65</v>
          </cell>
          <cell r="B69">
            <v>65</v>
          </cell>
          <cell r="C69">
            <v>0</v>
          </cell>
          <cell r="D69" t="str">
            <v/>
          </cell>
          <cell r="E69">
            <v>0</v>
          </cell>
          <cell r="F69" t="str">
            <v/>
          </cell>
          <cell r="G69" t="str">
            <v/>
          </cell>
          <cell r="H69" t="str">
            <v xml:space="preserve"> </v>
          </cell>
          <cell r="I69">
            <v>0</v>
          </cell>
          <cell r="J69" t="str">
            <v>Жамбылская обл.-1</v>
          </cell>
          <cell r="K69">
            <v>0</v>
          </cell>
          <cell r="L69">
            <v>0</v>
          </cell>
          <cell r="M69" t="e">
            <v>#VALUE!</v>
          </cell>
          <cell r="N69" t="e">
            <v>#VALUE!</v>
          </cell>
          <cell r="O69" t="e">
            <v>#VALUE!</v>
          </cell>
          <cell r="P69">
            <v>0</v>
          </cell>
          <cell r="Q69">
            <v>33</v>
          </cell>
          <cell r="R69">
            <v>161</v>
          </cell>
          <cell r="S69">
            <v>165</v>
          </cell>
          <cell r="T69" t="str">
            <v>161-165</v>
          </cell>
          <cell r="U69">
            <v>0</v>
          </cell>
          <cell r="V69" t="str">
            <v/>
          </cell>
          <cell r="W69" t="str">
            <v/>
          </cell>
        </row>
        <row r="70">
          <cell r="A70">
            <v>66</v>
          </cell>
          <cell r="B70">
            <v>66</v>
          </cell>
          <cell r="C70" t="str">
            <v>ПЮРКО Екатерина</v>
          </cell>
          <cell r="D70">
            <v>38493</v>
          </cell>
          <cell r="E70" t="str">
            <v>КМС</v>
          </cell>
          <cell r="F70">
            <v>32</v>
          </cell>
          <cell r="G70" t="str">
            <v>СКО</v>
          </cell>
          <cell r="H70" t="str">
            <v xml:space="preserve"> </v>
          </cell>
          <cell r="I70" t="str">
            <v>СКО</v>
          </cell>
          <cell r="J70" t="str">
            <v>СКО</v>
          </cell>
          <cell r="K70" t="str">
            <v>Пюрко И.А.</v>
          </cell>
          <cell r="L70">
            <v>0</v>
          </cell>
          <cell r="M70" t="str">
            <v>ПЮРКО</v>
          </cell>
          <cell r="N70" t="str">
            <v>Е</v>
          </cell>
          <cell r="O70" t="str">
            <v>ПЮРКО Е.</v>
          </cell>
          <cell r="P70">
            <v>34</v>
          </cell>
          <cell r="Q70">
            <v>34</v>
          </cell>
          <cell r="R70">
            <v>166</v>
          </cell>
          <cell r="S70">
            <v>170</v>
          </cell>
          <cell r="T70" t="str">
            <v>166-170</v>
          </cell>
          <cell r="U70" t="str">
            <v>Северо-Казахстанская обл.</v>
          </cell>
          <cell r="V70">
            <v>32</v>
          </cell>
          <cell r="W70">
            <v>0</v>
          </cell>
        </row>
        <row r="71">
          <cell r="A71">
            <v>67</v>
          </cell>
          <cell r="B71">
            <v>67</v>
          </cell>
          <cell r="C71" t="str">
            <v>ТУТУЕВА Алина</v>
          </cell>
          <cell r="D71">
            <v>37622</v>
          </cell>
          <cell r="E71" t="str">
            <v>II</v>
          </cell>
          <cell r="F71">
            <v>0</v>
          </cell>
          <cell r="G71" t="str">
            <v>СКО</v>
          </cell>
          <cell r="H71" t="str">
            <v xml:space="preserve"> </v>
          </cell>
          <cell r="I71">
            <v>0</v>
          </cell>
          <cell r="J71" t="str">
            <v>СКО</v>
          </cell>
          <cell r="K71">
            <v>0</v>
          </cell>
          <cell r="L71">
            <v>0</v>
          </cell>
          <cell r="M71" t="str">
            <v>ТУТУЕВА</v>
          </cell>
          <cell r="N71" t="str">
            <v>А</v>
          </cell>
          <cell r="O71" t="str">
            <v>ТУТУЕВА А.</v>
          </cell>
          <cell r="P71">
            <v>0</v>
          </cell>
          <cell r="Q71">
            <v>34</v>
          </cell>
          <cell r="R71">
            <v>166</v>
          </cell>
          <cell r="S71">
            <v>170</v>
          </cell>
          <cell r="T71" t="str">
            <v>166-170</v>
          </cell>
          <cell r="U71">
            <v>0</v>
          </cell>
          <cell r="V71">
            <v>0</v>
          </cell>
          <cell r="W71">
            <v>0</v>
          </cell>
        </row>
        <row r="72">
          <cell r="A72">
            <v>68</v>
          </cell>
          <cell r="B72">
            <v>68</v>
          </cell>
          <cell r="C72" t="str">
            <v>САНДЫБАЙ Жазира</v>
          </cell>
          <cell r="D72">
            <v>37257</v>
          </cell>
          <cell r="E72" t="str">
            <v>II</v>
          </cell>
          <cell r="F72">
            <v>0</v>
          </cell>
          <cell r="G72" t="str">
            <v>СКО</v>
          </cell>
          <cell r="H72" t="str">
            <v xml:space="preserve"> </v>
          </cell>
          <cell r="I72">
            <v>0</v>
          </cell>
          <cell r="J72" t="str">
            <v>СКО</v>
          </cell>
          <cell r="K72">
            <v>0</v>
          </cell>
          <cell r="L72">
            <v>0</v>
          </cell>
          <cell r="M72" t="str">
            <v>САНДЫБАЙ</v>
          </cell>
          <cell r="N72" t="str">
            <v>Ж</v>
          </cell>
          <cell r="O72" t="str">
            <v>САНДЫБАЙ Ж.</v>
          </cell>
          <cell r="P72">
            <v>0</v>
          </cell>
          <cell r="Q72">
            <v>34</v>
          </cell>
          <cell r="R72">
            <v>166</v>
          </cell>
          <cell r="S72">
            <v>170</v>
          </cell>
          <cell r="T72" t="str">
            <v>166-170</v>
          </cell>
          <cell r="U72">
            <v>0</v>
          </cell>
          <cell r="V72">
            <v>0</v>
          </cell>
          <cell r="W72">
            <v>0</v>
          </cell>
        </row>
        <row r="73">
          <cell r="A73">
            <v>69</v>
          </cell>
          <cell r="B73">
            <v>69</v>
          </cell>
          <cell r="C73" t="str">
            <v>СПЕСИВЦЕВА Елизавета</v>
          </cell>
          <cell r="D73">
            <v>37622</v>
          </cell>
          <cell r="E73" t="str">
            <v>II</v>
          </cell>
          <cell r="F73">
            <v>0</v>
          </cell>
          <cell r="G73" t="str">
            <v>СКО</v>
          </cell>
          <cell r="H73" t="str">
            <v xml:space="preserve"> </v>
          </cell>
          <cell r="I73">
            <v>0</v>
          </cell>
          <cell r="J73" t="str">
            <v>СКО</v>
          </cell>
          <cell r="K73">
            <v>0</v>
          </cell>
          <cell r="L73">
            <v>0</v>
          </cell>
          <cell r="M73" t="str">
            <v>СПЕСИВЦЕВА</v>
          </cell>
          <cell r="N73" t="str">
            <v>Е</v>
          </cell>
          <cell r="O73" t="str">
            <v>СПЕСИВЦЕВА Е.</v>
          </cell>
          <cell r="P73">
            <v>0</v>
          </cell>
          <cell r="Q73">
            <v>34</v>
          </cell>
          <cell r="R73">
            <v>166</v>
          </cell>
          <cell r="S73">
            <v>170</v>
          </cell>
          <cell r="T73" t="str">
            <v>166-170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70</v>
          </cell>
          <cell r="B74">
            <v>70</v>
          </cell>
          <cell r="C74">
            <v>0</v>
          </cell>
          <cell r="D74" t="str">
            <v/>
          </cell>
          <cell r="E74">
            <v>0</v>
          </cell>
          <cell r="F74" t="str">
            <v/>
          </cell>
          <cell r="G74" t="str">
            <v/>
          </cell>
          <cell r="H74" t="str">
            <v xml:space="preserve"> </v>
          </cell>
          <cell r="I74">
            <v>0</v>
          </cell>
          <cell r="J74" t="str">
            <v>СКО</v>
          </cell>
          <cell r="K74">
            <v>0</v>
          </cell>
          <cell r="L74">
            <v>0</v>
          </cell>
          <cell r="M74" t="e">
            <v>#VALUE!</v>
          </cell>
          <cell r="N74" t="e">
            <v>#VALUE!</v>
          </cell>
          <cell r="O74" t="e">
            <v>#VALUE!</v>
          </cell>
          <cell r="P74">
            <v>0</v>
          </cell>
          <cell r="Q74">
            <v>34</v>
          </cell>
          <cell r="R74">
            <v>166</v>
          </cell>
          <cell r="S74">
            <v>170</v>
          </cell>
          <cell r="T74" t="str">
            <v>166-170</v>
          </cell>
          <cell r="U74">
            <v>0</v>
          </cell>
          <cell r="V74" t="str">
            <v/>
          </cell>
          <cell r="W74" t="str">
            <v/>
          </cell>
        </row>
        <row r="75">
          <cell r="A75">
            <v>71</v>
          </cell>
          <cell r="B75">
            <v>71</v>
          </cell>
          <cell r="C75" t="str">
            <v>НУРЖАНКЫЗЫ Аружан</v>
          </cell>
          <cell r="D75">
            <v>38118</v>
          </cell>
          <cell r="E75" t="str">
            <v>КМС</v>
          </cell>
          <cell r="F75">
            <v>21</v>
          </cell>
          <cell r="G75" t="str">
            <v>Туркестан обл.</v>
          </cell>
          <cell r="H75" t="str">
            <v xml:space="preserve"> </v>
          </cell>
          <cell r="I75" t="str">
            <v>Туркестанская обл.</v>
          </cell>
          <cell r="J75" t="str">
            <v>Туркестанская обл.</v>
          </cell>
          <cell r="K75" t="str">
            <v>Есимханов Е.Б.</v>
          </cell>
          <cell r="L75">
            <v>0</v>
          </cell>
          <cell r="M75" t="str">
            <v>НУРЖАНКЫЗЫ</v>
          </cell>
          <cell r="N75" t="str">
            <v>А</v>
          </cell>
          <cell r="O75" t="str">
            <v>НУРЖАНКЫЗЫ А.</v>
          </cell>
          <cell r="P75">
            <v>35</v>
          </cell>
          <cell r="Q75">
            <v>35</v>
          </cell>
          <cell r="R75">
            <v>171</v>
          </cell>
          <cell r="S75">
            <v>175</v>
          </cell>
          <cell r="T75" t="str">
            <v>171-175</v>
          </cell>
          <cell r="U75" t="str">
            <v>Туркестанская обл.</v>
          </cell>
          <cell r="V75">
            <v>21</v>
          </cell>
          <cell r="W75">
            <v>0</v>
          </cell>
        </row>
        <row r="76">
          <cell r="A76">
            <v>72</v>
          </cell>
          <cell r="B76">
            <v>72</v>
          </cell>
          <cell r="C76" t="str">
            <v>АХМАДАЛИЕВА Шахзода</v>
          </cell>
          <cell r="D76">
            <v>38859</v>
          </cell>
          <cell r="E76" t="str">
            <v>II</v>
          </cell>
          <cell r="F76">
            <v>26</v>
          </cell>
          <cell r="G76" t="str">
            <v>Туркестан обл.</v>
          </cell>
          <cell r="H76" t="str">
            <v xml:space="preserve"> </v>
          </cell>
          <cell r="I76">
            <v>0</v>
          </cell>
          <cell r="J76" t="str">
            <v>Туркестанская обл.</v>
          </cell>
          <cell r="K76">
            <v>0</v>
          </cell>
          <cell r="L76">
            <v>0</v>
          </cell>
          <cell r="M76" t="str">
            <v>АХМАДАЛИЕВА</v>
          </cell>
          <cell r="N76" t="str">
            <v>Ш</v>
          </cell>
          <cell r="O76" t="str">
            <v>АХМАДАЛИЕВА Ш.</v>
          </cell>
          <cell r="P76">
            <v>0</v>
          </cell>
          <cell r="Q76">
            <v>35</v>
          </cell>
          <cell r="R76">
            <v>171</v>
          </cell>
          <cell r="S76">
            <v>175</v>
          </cell>
          <cell r="T76" t="str">
            <v>171-175</v>
          </cell>
          <cell r="U76">
            <v>0</v>
          </cell>
          <cell r="V76">
            <v>26</v>
          </cell>
          <cell r="W76">
            <v>0</v>
          </cell>
        </row>
        <row r="77">
          <cell r="A77">
            <v>73</v>
          </cell>
          <cell r="B77">
            <v>73</v>
          </cell>
          <cell r="C77" t="str">
            <v>СЕРИКБАЙ Назым</v>
          </cell>
          <cell r="D77">
            <v>39088</v>
          </cell>
          <cell r="E77" t="str">
            <v>КМС</v>
          </cell>
          <cell r="F77">
            <v>0</v>
          </cell>
          <cell r="G77" t="str">
            <v>Туркестан обл.</v>
          </cell>
          <cell r="H77" t="str">
            <v xml:space="preserve"> </v>
          </cell>
          <cell r="I77">
            <v>0</v>
          </cell>
          <cell r="J77" t="str">
            <v>Туркестанская обл.</v>
          </cell>
          <cell r="K77">
            <v>0</v>
          </cell>
          <cell r="L77">
            <v>0</v>
          </cell>
          <cell r="M77" t="str">
            <v>СЕРИКБАЙ</v>
          </cell>
          <cell r="N77" t="str">
            <v>Н</v>
          </cell>
          <cell r="O77" t="str">
            <v>СЕРИКБАЙ Н.</v>
          </cell>
          <cell r="P77">
            <v>0</v>
          </cell>
          <cell r="Q77">
            <v>35</v>
          </cell>
          <cell r="R77">
            <v>171</v>
          </cell>
          <cell r="S77">
            <v>175</v>
          </cell>
          <cell r="T77" t="str">
            <v>171-175</v>
          </cell>
          <cell r="U77">
            <v>0</v>
          </cell>
          <cell r="V77">
            <v>0</v>
          </cell>
          <cell r="W77">
            <v>0</v>
          </cell>
        </row>
        <row r="78">
          <cell r="A78">
            <v>74</v>
          </cell>
          <cell r="B78">
            <v>74</v>
          </cell>
          <cell r="C78" t="str">
            <v xml:space="preserve">ШАВКАТОВА Гулёра </v>
          </cell>
          <cell r="D78">
            <v>38913</v>
          </cell>
          <cell r="E78" t="str">
            <v>II</v>
          </cell>
          <cell r="F78">
            <v>0</v>
          </cell>
          <cell r="G78" t="str">
            <v>Туркестан обл.</v>
          </cell>
          <cell r="H78" t="str">
            <v xml:space="preserve"> </v>
          </cell>
          <cell r="I78">
            <v>0</v>
          </cell>
          <cell r="J78" t="str">
            <v>Туркестанская обл.</v>
          </cell>
          <cell r="K78">
            <v>0</v>
          </cell>
          <cell r="L78">
            <v>0</v>
          </cell>
          <cell r="M78" t="str">
            <v>ШАВКАТОВА</v>
          </cell>
          <cell r="N78" t="str">
            <v>Г</v>
          </cell>
          <cell r="O78" t="str">
            <v>ШАВКАТОВА Г.</v>
          </cell>
          <cell r="P78">
            <v>0</v>
          </cell>
          <cell r="Q78">
            <v>35</v>
          </cell>
          <cell r="R78">
            <v>171</v>
          </cell>
          <cell r="S78">
            <v>175</v>
          </cell>
          <cell r="T78" t="str">
            <v>171-175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75</v>
          </cell>
          <cell r="B79">
            <v>75</v>
          </cell>
          <cell r="C79">
            <v>0</v>
          </cell>
          <cell r="D79" t="str">
            <v/>
          </cell>
          <cell r="E79">
            <v>0</v>
          </cell>
          <cell r="F79" t="str">
            <v/>
          </cell>
          <cell r="G79" t="str">
            <v/>
          </cell>
          <cell r="H79" t="str">
            <v xml:space="preserve"> </v>
          </cell>
          <cell r="I79">
            <v>0</v>
          </cell>
          <cell r="J79" t="str">
            <v>Туркестанская обл.</v>
          </cell>
          <cell r="K79">
            <v>0</v>
          </cell>
          <cell r="L79">
            <v>0</v>
          </cell>
          <cell r="M79" t="e">
            <v>#VALUE!</v>
          </cell>
          <cell r="N79" t="e">
            <v>#VALUE!</v>
          </cell>
          <cell r="O79" t="e">
            <v>#VALUE!</v>
          </cell>
          <cell r="P79">
            <v>0</v>
          </cell>
          <cell r="Q79">
            <v>35</v>
          </cell>
          <cell r="R79">
            <v>171</v>
          </cell>
          <cell r="S79">
            <v>175</v>
          </cell>
          <cell r="T79" t="str">
            <v>171-175</v>
          </cell>
          <cell r="U79">
            <v>0</v>
          </cell>
          <cell r="V79" t="str">
            <v/>
          </cell>
          <cell r="W79" t="str">
            <v/>
          </cell>
        </row>
        <row r="80">
          <cell r="A80">
            <v>76</v>
          </cell>
          <cell r="B80">
            <v>76</v>
          </cell>
          <cell r="C80" t="str">
            <v>БОРИСЮК Алина</v>
          </cell>
          <cell r="D80">
            <v>37342</v>
          </cell>
          <cell r="E80" t="str">
            <v>КМС</v>
          </cell>
          <cell r="F80">
            <v>59</v>
          </cell>
          <cell r="G80" t="str">
            <v>Костанай. обл</v>
          </cell>
          <cell r="H80" t="str">
            <v xml:space="preserve"> </v>
          </cell>
          <cell r="I80" t="str">
            <v>Костанайская обл.</v>
          </cell>
          <cell r="J80" t="str">
            <v>Костанайская обл.</v>
          </cell>
          <cell r="K80" t="str">
            <v>Магалеева Л.К.</v>
          </cell>
          <cell r="L80">
            <v>0</v>
          </cell>
          <cell r="M80" t="str">
            <v>БОРИСЮК</v>
          </cell>
          <cell r="N80" t="str">
            <v>А</v>
          </cell>
          <cell r="O80" t="str">
            <v>БОРИСЮК А.</v>
          </cell>
          <cell r="P80">
            <v>16</v>
          </cell>
          <cell r="Q80">
            <v>16</v>
          </cell>
          <cell r="R80">
            <v>76</v>
          </cell>
          <cell r="S80">
            <v>80</v>
          </cell>
          <cell r="T80" t="str">
            <v>76-80</v>
          </cell>
          <cell r="U80" t="str">
            <v>Костанайская обл.</v>
          </cell>
          <cell r="V80">
            <v>59</v>
          </cell>
          <cell r="W80">
            <v>0</v>
          </cell>
        </row>
        <row r="81">
          <cell r="A81">
            <v>77</v>
          </cell>
          <cell r="B81">
            <v>77</v>
          </cell>
          <cell r="C81" t="str">
            <v>ИСИМОВА Дана</v>
          </cell>
          <cell r="D81">
            <v>37552</v>
          </cell>
          <cell r="E81" t="str">
            <v>КМС</v>
          </cell>
          <cell r="F81">
            <v>25</v>
          </cell>
          <cell r="G81" t="str">
            <v>Костанай. обл</v>
          </cell>
          <cell r="H81" t="str">
            <v xml:space="preserve"> </v>
          </cell>
          <cell r="I81">
            <v>0</v>
          </cell>
          <cell r="J81" t="str">
            <v>Костанайская обл.</v>
          </cell>
          <cell r="K81">
            <v>0</v>
          </cell>
          <cell r="L81">
            <v>0</v>
          </cell>
          <cell r="M81" t="str">
            <v>ИСИМОВА</v>
          </cell>
          <cell r="N81" t="str">
            <v>Д</v>
          </cell>
          <cell r="O81" t="str">
            <v>ИСИМОВА Д.</v>
          </cell>
          <cell r="P81">
            <v>0</v>
          </cell>
          <cell r="Q81">
            <v>16</v>
          </cell>
          <cell r="R81">
            <v>76</v>
          </cell>
          <cell r="S81">
            <v>80</v>
          </cell>
          <cell r="T81" t="str">
            <v>76-80</v>
          </cell>
          <cell r="U81">
            <v>0</v>
          </cell>
          <cell r="V81">
            <v>25</v>
          </cell>
          <cell r="W81">
            <v>0</v>
          </cell>
        </row>
        <row r="82">
          <cell r="A82">
            <v>78</v>
          </cell>
          <cell r="B82">
            <v>78</v>
          </cell>
          <cell r="C82" t="str">
            <v>БИАХМЕТОВА Дана</v>
          </cell>
          <cell r="D82">
            <v>37419</v>
          </cell>
          <cell r="E82" t="str">
            <v>II</v>
          </cell>
          <cell r="F82">
            <v>0</v>
          </cell>
          <cell r="G82" t="str">
            <v>Костанай. обл</v>
          </cell>
          <cell r="H82" t="str">
            <v xml:space="preserve"> </v>
          </cell>
          <cell r="I82">
            <v>0</v>
          </cell>
          <cell r="J82" t="str">
            <v>Костанайская обл.</v>
          </cell>
          <cell r="K82">
            <v>0</v>
          </cell>
          <cell r="L82">
            <v>0</v>
          </cell>
          <cell r="M82" t="str">
            <v>БИАХМЕТОВА</v>
          </cell>
          <cell r="N82" t="str">
            <v>Д</v>
          </cell>
          <cell r="O82" t="str">
            <v>БИАХМЕТОВА Д.</v>
          </cell>
          <cell r="P82">
            <v>0</v>
          </cell>
          <cell r="Q82">
            <v>16</v>
          </cell>
          <cell r="R82">
            <v>76</v>
          </cell>
          <cell r="S82">
            <v>80</v>
          </cell>
          <cell r="T82" t="str">
            <v>76-80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79</v>
          </cell>
          <cell r="B83">
            <v>79</v>
          </cell>
          <cell r="C83">
            <v>0</v>
          </cell>
          <cell r="D83" t="str">
            <v/>
          </cell>
          <cell r="E83">
            <v>0</v>
          </cell>
          <cell r="F83" t="str">
            <v/>
          </cell>
          <cell r="G83">
            <v>0</v>
          </cell>
          <cell r="H83" t="str">
            <v xml:space="preserve"> </v>
          </cell>
          <cell r="I83">
            <v>0</v>
          </cell>
          <cell r="J83" t="str">
            <v>Костанайская обл.</v>
          </cell>
          <cell r="K83">
            <v>0</v>
          </cell>
          <cell r="L83">
            <v>0</v>
          </cell>
          <cell r="M83" t="e">
            <v>#VALUE!</v>
          </cell>
          <cell r="N83" t="e">
            <v>#VALUE!</v>
          </cell>
          <cell r="O83" t="e">
            <v>#VALUE!</v>
          </cell>
          <cell r="P83">
            <v>0</v>
          </cell>
          <cell r="Q83">
            <v>16</v>
          </cell>
          <cell r="R83">
            <v>76</v>
          </cell>
          <cell r="S83">
            <v>80</v>
          </cell>
          <cell r="T83" t="str">
            <v>76-80</v>
          </cell>
          <cell r="U83">
            <v>0</v>
          </cell>
          <cell r="V83" t="str">
            <v/>
          </cell>
          <cell r="W83" t="str">
            <v/>
          </cell>
        </row>
        <row r="84">
          <cell r="A84">
            <v>80</v>
          </cell>
          <cell r="B84">
            <v>80</v>
          </cell>
          <cell r="C84">
            <v>0</v>
          </cell>
          <cell r="D84" t="str">
            <v/>
          </cell>
          <cell r="E84">
            <v>0</v>
          </cell>
          <cell r="F84" t="str">
            <v/>
          </cell>
          <cell r="G84" t="str">
            <v/>
          </cell>
          <cell r="H84" t="str">
            <v xml:space="preserve"> </v>
          </cell>
          <cell r="I84">
            <v>0</v>
          </cell>
          <cell r="J84" t="str">
            <v>Костанайская обл.</v>
          </cell>
          <cell r="K84">
            <v>0</v>
          </cell>
          <cell r="L84">
            <v>0</v>
          </cell>
          <cell r="M84" t="e">
            <v>#VALUE!</v>
          </cell>
          <cell r="N84" t="e">
            <v>#VALUE!</v>
          </cell>
          <cell r="O84" t="e">
            <v>#VALUE!</v>
          </cell>
          <cell r="P84">
            <v>0</v>
          </cell>
          <cell r="Q84">
            <v>16</v>
          </cell>
          <cell r="R84">
            <v>76</v>
          </cell>
          <cell r="S84">
            <v>80</v>
          </cell>
          <cell r="T84" t="str">
            <v>76-80</v>
          </cell>
          <cell r="U84">
            <v>0</v>
          </cell>
          <cell r="V84" t="str">
            <v/>
          </cell>
          <cell r="W84" t="str">
            <v/>
          </cell>
        </row>
        <row r="85">
          <cell r="A85">
            <v>0</v>
          </cell>
          <cell r="B85" t="str">
            <v>-</v>
          </cell>
          <cell r="C85">
            <v>0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 xml:space="preserve"> 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e">
            <v>#VALUE!</v>
          </cell>
          <cell r="N85" t="e">
            <v>#VALUE!</v>
          </cell>
          <cell r="O85" t="e">
            <v>#VALUE!</v>
          </cell>
          <cell r="P85" t="str">
            <v>-</v>
          </cell>
          <cell r="Q85" t="str">
            <v>-</v>
          </cell>
          <cell r="R85" t="str">
            <v>-</v>
          </cell>
          <cell r="S85" t="str">
            <v>-</v>
          </cell>
          <cell r="T85" t="str">
            <v>-</v>
          </cell>
          <cell r="U85" t="str">
            <v>-</v>
          </cell>
          <cell r="V85">
            <v>0</v>
          </cell>
          <cell r="W85">
            <v>0</v>
          </cell>
        </row>
        <row r="86">
          <cell r="A86" t="str">
            <v>-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 t="str">
            <v xml:space="preserve"> 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 t="str">
            <v>.</v>
          </cell>
          <cell r="R86" t="str">
            <v>.</v>
          </cell>
          <cell r="S86" t="str">
            <v>.</v>
          </cell>
          <cell r="T86" t="str">
            <v>.</v>
          </cell>
          <cell r="U86">
            <v>0</v>
          </cell>
          <cell r="V86">
            <v>0</v>
          </cell>
          <cell r="W86">
            <v>0</v>
          </cell>
        </row>
        <row r="87">
          <cell r="A87" t="str">
            <v>Х</v>
          </cell>
          <cell r="B87" t="str">
            <v>Х</v>
          </cell>
          <cell r="C87" t="str">
            <v>Х</v>
          </cell>
          <cell r="D87" t="str">
            <v>Х</v>
          </cell>
          <cell r="E87" t="str">
            <v>Х</v>
          </cell>
          <cell r="F87" t="str">
            <v>Х</v>
          </cell>
          <cell r="G87" t="str">
            <v>Х</v>
          </cell>
          <cell r="H87" t="str">
            <v xml:space="preserve"> </v>
          </cell>
          <cell r="I87" t="str">
            <v>Х</v>
          </cell>
          <cell r="J87">
            <v>0</v>
          </cell>
          <cell r="K87" t="str">
            <v>Х</v>
          </cell>
          <cell r="L87" t="str">
            <v>Х</v>
          </cell>
          <cell r="M87" t="str">
            <v>Х</v>
          </cell>
          <cell r="N87" t="str">
            <v>Х</v>
          </cell>
          <cell r="O87" t="str">
            <v>Х</v>
          </cell>
          <cell r="P87" t="str">
            <v>Х</v>
          </cell>
          <cell r="Q87" t="str">
            <v>Х</v>
          </cell>
          <cell r="R87" t="str">
            <v>Х</v>
          </cell>
          <cell r="S87" t="str">
            <v>Х</v>
          </cell>
          <cell r="T87" t="str">
            <v>Х</v>
          </cell>
          <cell r="U87" t="str">
            <v>Х</v>
          </cell>
          <cell r="V87">
            <v>0</v>
          </cell>
          <cell r="W87">
            <v>0</v>
          </cell>
        </row>
        <row r="88">
          <cell r="A88" t="str">
            <v>Nr.</v>
          </cell>
          <cell r="B88" t="str">
            <v>№</v>
          </cell>
          <cell r="C88" t="str">
            <v>ФАМИЛИЯ Имя</v>
          </cell>
          <cell r="D88" t="str">
            <v>Дата рожд.</v>
          </cell>
          <cell r="E88" t="str">
            <v>Разр.</v>
          </cell>
          <cell r="F88" t="str">
            <v>Рейт</v>
          </cell>
          <cell r="G88" t="str">
            <v>Город</v>
          </cell>
          <cell r="H88" t="str">
            <v xml:space="preserve"> </v>
          </cell>
          <cell r="I88" t="str">
            <v>Команда</v>
          </cell>
          <cell r="J88">
            <v>0</v>
          </cell>
          <cell r="K88" t="str">
            <v>Тренер команды</v>
          </cell>
          <cell r="L88" t="str">
            <v>ФО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 t="str">
            <v>Команда</v>
          </cell>
          <cell r="V88">
            <v>0</v>
          </cell>
          <cell r="W88" t="str">
            <v>ЯНВ</v>
          </cell>
        </row>
        <row r="89">
          <cell r="A89">
            <v>101</v>
          </cell>
          <cell r="B89">
            <v>1</v>
          </cell>
          <cell r="C89" t="str">
            <v>ТОРШАЕВА Гюзель</v>
          </cell>
          <cell r="D89">
            <v>38324</v>
          </cell>
          <cell r="E89" t="str">
            <v>КМС</v>
          </cell>
          <cell r="F89">
            <v>34</v>
          </cell>
          <cell r="G89" t="str">
            <v>Мангистау. обл.</v>
          </cell>
          <cell r="H89" t="str">
            <v xml:space="preserve"> </v>
          </cell>
          <cell r="I89" t="str">
            <v>Мангистауская обл.-1</v>
          </cell>
          <cell r="J89" t="str">
            <v>Мангистауская обл.-1</v>
          </cell>
          <cell r="K89" t="str">
            <v>Бурбасов Е.К.</v>
          </cell>
          <cell r="L89">
            <v>0</v>
          </cell>
          <cell r="M89" t="str">
            <v>ТОРШАЕВА</v>
          </cell>
          <cell r="N89" t="str">
            <v>Г</v>
          </cell>
          <cell r="O89" t="str">
            <v>ТОРШАЕВА Г.</v>
          </cell>
          <cell r="P89">
            <v>21</v>
          </cell>
          <cell r="Q89">
            <v>21</v>
          </cell>
          <cell r="R89">
            <v>101</v>
          </cell>
          <cell r="S89">
            <v>105</v>
          </cell>
          <cell r="T89" t="str">
            <v>101-105</v>
          </cell>
          <cell r="U89" t="str">
            <v>Мангистауская обл.-1</v>
          </cell>
          <cell r="V89">
            <v>34</v>
          </cell>
          <cell r="W89">
            <v>0</v>
          </cell>
        </row>
        <row r="90">
          <cell r="A90">
            <v>102</v>
          </cell>
          <cell r="B90">
            <v>2</v>
          </cell>
          <cell r="C90" t="str">
            <v>БОРСАКБАЕВА Карина</v>
          </cell>
          <cell r="D90">
            <v>37625</v>
          </cell>
          <cell r="E90" t="str">
            <v>I</v>
          </cell>
          <cell r="F90">
            <v>29</v>
          </cell>
          <cell r="G90" t="str">
            <v>Мангистау. обл.</v>
          </cell>
          <cell r="H90" t="str">
            <v xml:space="preserve"> </v>
          </cell>
          <cell r="I90">
            <v>0</v>
          </cell>
          <cell r="J90" t="str">
            <v>Мангистауская обл.-1</v>
          </cell>
          <cell r="K90">
            <v>0</v>
          </cell>
          <cell r="L90">
            <v>0</v>
          </cell>
          <cell r="M90" t="str">
            <v>БОРСАКБАЕВА</v>
          </cell>
          <cell r="N90" t="str">
            <v>К</v>
          </cell>
          <cell r="O90" t="str">
            <v>БОРСАКБАЕВА К.</v>
          </cell>
          <cell r="P90">
            <v>0</v>
          </cell>
          <cell r="Q90">
            <v>21</v>
          </cell>
          <cell r="R90">
            <v>101</v>
          </cell>
          <cell r="S90">
            <v>105</v>
          </cell>
          <cell r="T90" t="str">
            <v>101-105</v>
          </cell>
          <cell r="U90">
            <v>0</v>
          </cell>
          <cell r="V90">
            <v>29</v>
          </cell>
          <cell r="W90">
            <v>0</v>
          </cell>
        </row>
        <row r="91">
          <cell r="A91">
            <v>103</v>
          </cell>
          <cell r="B91">
            <v>3</v>
          </cell>
          <cell r="C91" t="str">
            <v>БОРСАКБАЕВА Зарина</v>
          </cell>
          <cell r="D91">
            <v>37622</v>
          </cell>
          <cell r="E91" t="str">
            <v>I</v>
          </cell>
          <cell r="F91">
            <v>0</v>
          </cell>
          <cell r="G91" t="str">
            <v>Мангистау. обл.</v>
          </cell>
          <cell r="H91" t="str">
            <v xml:space="preserve"> </v>
          </cell>
          <cell r="I91">
            <v>0</v>
          </cell>
          <cell r="J91" t="str">
            <v>Мангистауская обл.-1</v>
          </cell>
          <cell r="K91">
            <v>0</v>
          </cell>
          <cell r="L91">
            <v>0</v>
          </cell>
          <cell r="M91" t="str">
            <v>БОРСАКБАЕВА</v>
          </cell>
          <cell r="N91" t="str">
            <v>З</v>
          </cell>
          <cell r="O91" t="str">
            <v>БОРСАКБАЕВА З.</v>
          </cell>
          <cell r="P91">
            <v>0</v>
          </cell>
          <cell r="Q91">
            <v>21</v>
          </cell>
          <cell r="R91">
            <v>101</v>
          </cell>
          <cell r="S91">
            <v>105</v>
          </cell>
          <cell r="T91" t="str">
            <v>101-105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104</v>
          </cell>
          <cell r="B92">
            <v>4</v>
          </cell>
          <cell r="C92">
            <v>0</v>
          </cell>
          <cell r="D92" t="str">
            <v/>
          </cell>
          <cell r="E92">
            <v>0</v>
          </cell>
          <cell r="F92" t="str">
            <v/>
          </cell>
          <cell r="G92" t="str">
            <v/>
          </cell>
          <cell r="H92" t="str">
            <v xml:space="preserve"> </v>
          </cell>
          <cell r="I92">
            <v>0</v>
          </cell>
          <cell r="J92" t="str">
            <v>Мангистауская обл.-1</v>
          </cell>
          <cell r="K92">
            <v>0</v>
          </cell>
          <cell r="L92">
            <v>0</v>
          </cell>
          <cell r="M92" t="e">
            <v>#VALUE!</v>
          </cell>
          <cell r="N92" t="e">
            <v>#VALUE!</v>
          </cell>
          <cell r="O92" t="e">
            <v>#VALUE!</v>
          </cell>
          <cell r="P92">
            <v>0</v>
          </cell>
          <cell r="Q92">
            <v>21</v>
          </cell>
          <cell r="R92">
            <v>101</v>
          </cell>
          <cell r="S92">
            <v>105</v>
          </cell>
          <cell r="T92" t="str">
            <v>101-105</v>
          </cell>
          <cell r="U92">
            <v>0</v>
          </cell>
          <cell r="V92" t="str">
            <v/>
          </cell>
          <cell r="W92" t="str">
            <v/>
          </cell>
        </row>
        <row r="93">
          <cell r="A93">
            <v>105</v>
          </cell>
          <cell r="B93">
            <v>5</v>
          </cell>
          <cell r="C93">
            <v>0</v>
          </cell>
          <cell r="D93" t="str">
            <v/>
          </cell>
          <cell r="E93">
            <v>0</v>
          </cell>
          <cell r="F93" t="str">
            <v/>
          </cell>
          <cell r="G93" t="str">
            <v/>
          </cell>
          <cell r="H93" t="str">
            <v xml:space="preserve"> </v>
          </cell>
          <cell r="I93">
            <v>0</v>
          </cell>
          <cell r="J93" t="str">
            <v>Мангистауская обл.-1</v>
          </cell>
          <cell r="K93">
            <v>0</v>
          </cell>
          <cell r="L93">
            <v>0</v>
          </cell>
          <cell r="M93" t="e">
            <v>#VALUE!</v>
          </cell>
          <cell r="N93" t="e">
            <v>#VALUE!</v>
          </cell>
          <cell r="O93" t="e">
            <v>#VALUE!</v>
          </cell>
          <cell r="P93">
            <v>0</v>
          </cell>
          <cell r="Q93">
            <v>21</v>
          </cell>
          <cell r="R93">
            <v>101</v>
          </cell>
          <cell r="S93">
            <v>105</v>
          </cell>
          <cell r="T93" t="str">
            <v>101-105</v>
          </cell>
          <cell r="U93">
            <v>0</v>
          </cell>
          <cell r="V93" t="str">
            <v/>
          </cell>
          <cell r="W93" t="str">
            <v/>
          </cell>
        </row>
        <row r="94">
          <cell r="A94">
            <v>106</v>
          </cell>
          <cell r="B94">
            <v>6</v>
          </cell>
          <cell r="C94" t="str">
            <v>АБУЛХАЙР Роза</v>
          </cell>
          <cell r="D94">
            <v>39083</v>
          </cell>
          <cell r="E94" t="str">
            <v>II</v>
          </cell>
          <cell r="F94">
            <v>0</v>
          </cell>
          <cell r="G94" t="str">
            <v>Мангистау. обл.</v>
          </cell>
          <cell r="H94" t="str">
            <v xml:space="preserve"> </v>
          </cell>
          <cell r="I94" t="str">
            <v>Мангистауская обл.-2</v>
          </cell>
          <cell r="J94" t="str">
            <v>Мангистауская обл.-2</v>
          </cell>
          <cell r="K94" t="str">
            <v>Бурбасов Е.К.</v>
          </cell>
          <cell r="L94">
            <v>0</v>
          </cell>
          <cell r="M94" t="e">
            <v>#VALUE!</v>
          </cell>
          <cell r="N94" t="e">
            <v>#VALUE!</v>
          </cell>
          <cell r="O94" t="e">
            <v>#VALUE!</v>
          </cell>
          <cell r="P94">
            <v>22</v>
          </cell>
          <cell r="Q94">
            <v>22</v>
          </cell>
          <cell r="R94">
            <v>106</v>
          </cell>
          <cell r="S94">
            <v>110</v>
          </cell>
          <cell r="T94" t="str">
            <v>106-110</v>
          </cell>
          <cell r="U94" t="str">
            <v>Мангистауская обл.-2</v>
          </cell>
          <cell r="V94">
            <v>0</v>
          </cell>
          <cell r="W94">
            <v>0</v>
          </cell>
        </row>
        <row r="95">
          <cell r="A95">
            <v>107</v>
          </cell>
          <cell r="B95">
            <v>7</v>
          </cell>
          <cell r="C95" t="str">
            <v>АБУЛХАЙР Салима</v>
          </cell>
          <cell r="D95">
            <v>39814</v>
          </cell>
          <cell r="E95" t="str">
            <v>II</v>
          </cell>
          <cell r="F95">
            <v>0</v>
          </cell>
          <cell r="G95" t="str">
            <v>Мангистау. обл.</v>
          </cell>
          <cell r="H95" t="str">
            <v xml:space="preserve"> </v>
          </cell>
          <cell r="I95">
            <v>0</v>
          </cell>
          <cell r="J95" t="str">
            <v>Мангистауская обл.-2</v>
          </cell>
          <cell r="K95">
            <v>0</v>
          </cell>
          <cell r="L95">
            <v>0</v>
          </cell>
          <cell r="M95" t="e">
            <v>#VALUE!</v>
          </cell>
          <cell r="N95" t="e">
            <v>#VALUE!</v>
          </cell>
          <cell r="O95" t="e">
            <v>#VALUE!</v>
          </cell>
          <cell r="P95">
            <v>0</v>
          </cell>
          <cell r="Q95">
            <v>22</v>
          </cell>
          <cell r="R95">
            <v>106</v>
          </cell>
          <cell r="S95">
            <v>110</v>
          </cell>
          <cell r="T95" t="str">
            <v>106-110</v>
          </cell>
          <cell r="U95">
            <v>0</v>
          </cell>
          <cell r="V95">
            <v>0</v>
          </cell>
          <cell r="W95">
            <v>0</v>
          </cell>
        </row>
        <row r="96">
          <cell r="A96">
            <v>108</v>
          </cell>
          <cell r="B96">
            <v>8</v>
          </cell>
          <cell r="C96" t="str">
            <v>ЕРКИН Акбота</v>
          </cell>
          <cell r="D96">
            <v>39448</v>
          </cell>
          <cell r="E96" t="str">
            <v>II</v>
          </cell>
          <cell r="F96">
            <v>0</v>
          </cell>
          <cell r="G96" t="str">
            <v>Мангистау. обл.</v>
          </cell>
          <cell r="H96" t="str">
            <v xml:space="preserve"> </v>
          </cell>
          <cell r="I96">
            <v>0</v>
          </cell>
          <cell r="J96" t="str">
            <v>Мангистауская обл.-2</v>
          </cell>
          <cell r="K96">
            <v>0</v>
          </cell>
          <cell r="L96">
            <v>0</v>
          </cell>
          <cell r="M96" t="e">
            <v>#VALUE!</v>
          </cell>
          <cell r="N96" t="e">
            <v>#VALUE!</v>
          </cell>
          <cell r="O96" t="e">
            <v>#VALUE!</v>
          </cell>
          <cell r="P96">
            <v>0</v>
          </cell>
          <cell r="Q96">
            <v>22</v>
          </cell>
          <cell r="R96">
            <v>106</v>
          </cell>
          <cell r="S96">
            <v>110</v>
          </cell>
          <cell r="T96" t="str">
            <v>106-110</v>
          </cell>
          <cell r="U96">
            <v>0</v>
          </cell>
          <cell r="V96">
            <v>0</v>
          </cell>
          <cell r="W96">
            <v>0</v>
          </cell>
        </row>
        <row r="97">
          <cell r="A97">
            <v>109</v>
          </cell>
          <cell r="B97">
            <v>9</v>
          </cell>
          <cell r="C97">
            <v>0</v>
          </cell>
          <cell r="D97">
            <v>0</v>
          </cell>
          <cell r="E97">
            <v>0</v>
          </cell>
          <cell r="F97" t="str">
            <v/>
          </cell>
          <cell r="G97">
            <v>0</v>
          </cell>
          <cell r="H97" t="str">
            <v xml:space="preserve"> </v>
          </cell>
          <cell r="I97">
            <v>0</v>
          </cell>
          <cell r="J97" t="str">
            <v>Мангистауская обл.-2</v>
          </cell>
          <cell r="K97">
            <v>0</v>
          </cell>
          <cell r="L97">
            <v>0</v>
          </cell>
          <cell r="M97" t="e">
            <v>#VALUE!</v>
          </cell>
          <cell r="N97" t="e">
            <v>#VALUE!</v>
          </cell>
          <cell r="O97" t="e">
            <v>#VALUE!</v>
          </cell>
          <cell r="P97">
            <v>0</v>
          </cell>
          <cell r="Q97">
            <v>22</v>
          </cell>
          <cell r="R97">
            <v>106</v>
          </cell>
          <cell r="S97">
            <v>110</v>
          </cell>
          <cell r="T97" t="str">
            <v>106-110</v>
          </cell>
          <cell r="U97">
            <v>0</v>
          </cell>
          <cell r="V97" t="str">
            <v/>
          </cell>
          <cell r="W97" t="str">
            <v/>
          </cell>
        </row>
        <row r="98">
          <cell r="A98">
            <v>110</v>
          </cell>
          <cell r="B98">
            <v>10</v>
          </cell>
          <cell r="C98">
            <v>0</v>
          </cell>
          <cell r="D98" t="str">
            <v/>
          </cell>
          <cell r="E98">
            <v>0</v>
          </cell>
          <cell r="F98" t="str">
            <v/>
          </cell>
          <cell r="G98" t="str">
            <v/>
          </cell>
          <cell r="H98" t="str">
            <v xml:space="preserve"> </v>
          </cell>
          <cell r="I98">
            <v>0</v>
          </cell>
          <cell r="J98" t="str">
            <v>Мангистауская обл.-2</v>
          </cell>
          <cell r="K98">
            <v>0</v>
          </cell>
          <cell r="L98">
            <v>0</v>
          </cell>
          <cell r="M98" t="e">
            <v>#VALUE!</v>
          </cell>
          <cell r="N98" t="e">
            <v>#VALUE!</v>
          </cell>
          <cell r="O98" t="e">
            <v>#VALUE!</v>
          </cell>
          <cell r="P98">
            <v>0</v>
          </cell>
          <cell r="Q98">
            <v>22</v>
          </cell>
          <cell r="R98">
            <v>106</v>
          </cell>
          <cell r="S98">
            <v>110</v>
          </cell>
          <cell r="T98" t="str">
            <v>106-110</v>
          </cell>
          <cell r="U98">
            <v>0</v>
          </cell>
          <cell r="V98" t="str">
            <v/>
          </cell>
          <cell r="W98" t="str">
            <v/>
          </cell>
        </row>
        <row r="99">
          <cell r="A99">
            <v>111</v>
          </cell>
          <cell r="B99">
            <v>11</v>
          </cell>
          <cell r="C99" t="str">
            <v>МЕДЕУОВА Анаа</v>
          </cell>
          <cell r="D99">
            <v>38353</v>
          </cell>
          <cell r="E99" t="str">
            <v>КМС</v>
          </cell>
          <cell r="F99">
            <v>0</v>
          </cell>
          <cell r="G99" t="str">
            <v>Жамбылск. обл.</v>
          </cell>
          <cell r="H99" t="str">
            <v xml:space="preserve"> </v>
          </cell>
          <cell r="I99" t="str">
            <v>Жамбылская обл.-2</v>
          </cell>
          <cell r="J99" t="str">
            <v>Жамбылская обл.-2</v>
          </cell>
          <cell r="K99" t="str">
            <v>Хасанов Н.</v>
          </cell>
          <cell r="L99">
            <v>0</v>
          </cell>
          <cell r="M99" t="str">
            <v>МЕДЕУОВА</v>
          </cell>
          <cell r="N99" t="str">
            <v>А</v>
          </cell>
          <cell r="O99" t="str">
            <v>МЕДЕУОВА А.</v>
          </cell>
          <cell r="P99">
            <v>23</v>
          </cell>
          <cell r="Q99">
            <v>23</v>
          </cell>
          <cell r="R99">
            <v>111</v>
          </cell>
          <cell r="S99">
            <v>115</v>
          </cell>
          <cell r="T99" t="str">
            <v>111-115</v>
          </cell>
          <cell r="U99" t="str">
            <v>Жамбылская обл.-2</v>
          </cell>
          <cell r="V99">
            <v>0</v>
          </cell>
          <cell r="W99">
            <v>0</v>
          </cell>
        </row>
        <row r="100">
          <cell r="A100">
            <v>112</v>
          </cell>
          <cell r="B100">
            <v>12</v>
          </cell>
          <cell r="C100" t="str">
            <v>МУКАШ Шугыла</v>
          </cell>
          <cell r="D100">
            <v>39083</v>
          </cell>
          <cell r="E100" t="str">
            <v>б.р.</v>
          </cell>
          <cell r="F100">
            <v>0</v>
          </cell>
          <cell r="G100" t="str">
            <v>Жамбылск. обл.</v>
          </cell>
          <cell r="H100" t="str">
            <v xml:space="preserve"> </v>
          </cell>
          <cell r="I100">
            <v>0</v>
          </cell>
          <cell r="J100" t="str">
            <v>Жамбылская обл.-2</v>
          </cell>
          <cell r="K100">
            <v>0</v>
          </cell>
          <cell r="L100">
            <v>0</v>
          </cell>
          <cell r="M100" t="str">
            <v>МУКАШ</v>
          </cell>
          <cell r="N100" t="str">
            <v>Ш</v>
          </cell>
          <cell r="O100" t="str">
            <v>МУКАШ Ш.</v>
          </cell>
          <cell r="P100">
            <v>0</v>
          </cell>
          <cell r="Q100">
            <v>23</v>
          </cell>
          <cell r="R100">
            <v>111</v>
          </cell>
          <cell r="S100">
            <v>115</v>
          </cell>
          <cell r="T100" t="str">
            <v>111-115</v>
          </cell>
          <cell r="U100">
            <v>0</v>
          </cell>
          <cell r="V100">
            <v>0</v>
          </cell>
          <cell r="W100">
            <v>0</v>
          </cell>
        </row>
        <row r="101">
          <cell r="A101">
            <v>113</v>
          </cell>
          <cell r="B101">
            <v>13</v>
          </cell>
          <cell r="C101" t="str">
            <v>ТУРАР Альбина</v>
          </cell>
          <cell r="D101">
            <v>37257</v>
          </cell>
          <cell r="E101" t="str">
            <v>б.р.</v>
          </cell>
          <cell r="F101">
            <v>0</v>
          </cell>
          <cell r="G101" t="str">
            <v>Жамбылск. обл.</v>
          </cell>
          <cell r="H101" t="str">
            <v xml:space="preserve"> </v>
          </cell>
          <cell r="I101">
            <v>0</v>
          </cell>
          <cell r="J101" t="str">
            <v>Жамбылская обл.-2</v>
          </cell>
          <cell r="K101">
            <v>0</v>
          </cell>
          <cell r="L101">
            <v>0</v>
          </cell>
          <cell r="M101" t="str">
            <v>ТУРАР</v>
          </cell>
          <cell r="N101" t="str">
            <v>А</v>
          </cell>
          <cell r="O101" t="str">
            <v>ТУРАР А.</v>
          </cell>
          <cell r="P101">
            <v>0</v>
          </cell>
          <cell r="Q101">
            <v>23</v>
          </cell>
          <cell r="R101">
            <v>111</v>
          </cell>
          <cell r="S101">
            <v>115</v>
          </cell>
          <cell r="T101" t="str">
            <v>111-115</v>
          </cell>
          <cell r="U101">
            <v>0</v>
          </cell>
          <cell r="V101">
            <v>0</v>
          </cell>
          <cell r="W101">
            <v>0</v>
          </cell>
        </row>
        <row r="102">
          <cell r="A102">
            <v>114</v>
          </cell>
          <cell r="B102">
            <v>14</v>
          </cell>
          <cell r="C102" t="str">
            <v>МУСТАФИНА Амина</v>
          </cell>
          <cell r="D102">
            <v>39448</v>
          </cell>
          <cell r="E102" t="str">
            <v>б.р.</v>
          </cell>
          <cell r="F102">
            <v>0</v>
          </cell>
          <cell r="G102" t="str">
            <v>Жамбылск. обл.</v>
          </cell>
          <cell r="H102" t="str">
            <v xml:space="preserve"> </v>
          </cell>
          <cell r="I102">
            <v>0</v>
          </cell>
          <cell r="J102" t="str">
            <v>Жамбылская обл.-2</v>
          </cell>
          <cell r="K102">
            <v>0</v>
          </cell>
          <cell r="L102">
            <v>0</v>
          </cell>
          <cell r="M102" t="str">
            <v>МУСТАФИНА</v>
          </cell>
          <cell r="N102" t="str">
            <v>А</v>
          </cell>
          <cell r="O102" t="str">
            <v>МУСТАФИНА А.</v>
          </cell>
          <cell r="P102">
            <v>0</v>
          </cell>
          <cell r="Q102">
            <v>23</v>
          </cell>
          <cell r="R102">
            <v>111</v>
          </cell>
          <cell r="S102">
            <v>115</v>
          </cell>
          <cell r="T102" t="str">
            <v>111-115</v>
          </cell>
          <cell r="U102">
            <v>0</v>
          </cell>
          <cell r="V102">
            <v>0</v>
          </cell>
          <cell r="W102">
            <v>0</v>
          </cell>
        </row>
        <row r="103">
          <cell r="A103">
            <v>115</v>
          </cell>
          <cell r="B103">
            <v>15</v>
          </cell>
          <cell r="C103">
            <v>0</v>
          </cell>
          <cell r="D103" t="str">
            <v/>
          </cell>
          <cell r="E103">
            <v>0</v>
          </cell>
          <cell r="F103" t="str">
            <v/>
          </cell>
          <cell r="G103" t="str">
            <v/>
          </cell>
          <cell r="H103" t="str">
            <v xml:space="preserve"> </v>
          </cell>
          <cell r="I103">
            <v>0</v>
          </cell>
          <cell r="J103" t="str">
            <v>Жамбылская обл.-2</v>
          </cell>
          <cell r="K103">
            <v>0</v>
          </cell>
          <cell r="L103">
            <v>0</v>
          </cell>
          <cell r="M103" t="e">
            <v>#VALUE!</v>
          </cell>
          <cell r="N103" t="e">
            <v>#VALUE!</v>
          </cell>
          <cell r="O103" t="e">
            <v>#VALUE!</v>
          </cell>
          <cell r="P103">
            <v>0</v>
          </cell>
          <cell r="Q103">
            <v>23</v>
          </cell>
          <cell r="R103">
            <v>111</v>
          </cell>
          <cell r="S103">
            <v>115</v>
          </cell>
          <cell r="T103" t="str">
            <v>111-115</v>
          </cell>
          <cell r="U103">
            <v>0</v>
          </cell>
          <cell r="V103" t="str">
            <v/>
          </cell>
          <cell r="W103" t="str">
            <v/>
          </cell>
        </row>
        <row r="104">
          <cell r="A104">
            <v>116</v>
          </cell>
          <cell r="B104">
            <v>16</v>
          </cell>
          <cell r="C104">
            <v>0</v>
          </cell>
          <cell r="D104" t="str">
            <v/>
          </cell>
          <cell r="E104">
            <v>0</v>
          </cell>
          <cell r="F104" t="str">
            <v/>
          </cell>
          <cell r="G104" t="str">
            <v/>
          </cell>
          <cell r="H104" t="str">
            <v xml:space="preserve"> 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 t="e">
            <v>#VALUE!</v>
          </cell>
          <cell r="N104" t="e">
            <v>#VALUE!</v>
          </cell>
          <cell r="O104" t="e">
            <v>#VALUE!</v>
          </cell>
          <cell r="P104">
            <v>24</v>
          </cell>
          <cell r="Q104">
            <v>24</v>
          </cell>
          <cell r="R104">
            <v>116</v>
          </cell>
          <cell r="S104">
            <v>120</v>
          </cell>
          <cell r="T104" t="str">
            <v>116-120</v>
          </cell>
          <cell r="U104">
            <v>0</v>
          </cell>
          <cell r="V104" t="str">
            <v/>
          </cell>
          <cell r="W104" t="str">
            <v/>
          </cell>
        </row>
        <row r="105">
          <cell r="A105">
            <v>117</v>
          </cell>
          <cell r="B105">
            <v>17</v>
          </cell>
          <cell r="C105">
            <v>0</v>
          </cell>
          <cell r="D105" t="str">
            <v/>
          </cell>
          <cell r="E105">
            <v>0</v>
          </cell>
          <cell r="F105" t="str">
            <v/>
          </cell>
          <cell r="G105" t="str">
            <v/>
          </cell>
          <cell r="H105" t="str">
            <v xml:space="preserve"> 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 t="e">
            <v>#VALUE!</v>
          </cell>
          <cell r="N105" t="e">
            <v>#VALUE!</v>
          </cell>
          <cell r="O105" t="e">
            <v>#VALUE!</v>
          </cell>
          <cell r="P105">
            <v>0</v>
          </cell>
          <cell r="Q105">
            <v>24</v>
          </cell>
          <cell r="R105">
            <v>116</v>
          </cell>
          <cell r="S105">
            <v>120</v>
          </cell>
          <cell r="T105" t="str">
            <v>116-120</v>
          </cell>
          <cell r="U105">
            <v>0</v>
          </cell>
          <cell r="V105" t="str">
            <v/>
          </cell>
          <cell r="W105" t="str">
            <v/>
          </cell>
        </row>
        <row r="106">
          <cell r="A106">
            <v>118</v>
          </cell>
          <cell r="B106">
            <v>18</v>
          </cell>
          <cell r="C106">
            <v>0</v>
          </cell>
          <cell r="D106" t="str">
            <v/>
          </cell>
          <cell r="E106">
            <v>0</v>
          </cell>
          <cell r="F106" t="str">
            <v/>
          </cell>
          <cell r="G106" t="str">
            <v/>
          </cell>
          <cell r="H106" t="str">
            <v xml:space="preserve"> 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 t="e">
            <v>#VALUE!</v>
          </cell>
          <cell r="N106" t="e">
            <v>#VALUE!</v>
          </cell>
          <cell r="O106" t="e">
            <v>#VALUE!</v>
          </cell>
          <cell r="P106">
            <v>0</v>
          </cell>
          <cell r="Q106">
            <v>24</v>
          </cell>
          <cell r="R106">
            <v>116</v>
          </cell>
          <cell r="S106">
            <v>120</v>
          </cell>
          <cell r="T106" t="str">
            <v>116-120</v>
          </cell>
          <cell r="U106">
            <v>0</v>
          </cell>
          <cell r="V106" t="str">
            <v/>
          </cell>
          <cell r="W106" t="str">
            <v/>
          </cell>
        </row>
        <row r="107">
          <cell r="A107">
            <v>119</v>
          </cell>
          <cell r="B107">
            <v>19</v>
          </cell>
          <cell r="C107">
            <v>0</v>
          </cell>
          <cell r="D107" t="str">
            <v/>
          </cell>
          <cell r="E107">
            <v>0</v>
          </cell>
          <cell r="F107" t="str">
            <v/>
          </cell>
          <cell r="G107" t="str">
            <v/>
          </cell>
          <cell r="H107" t="str">
            <v xml:space="preserve"> 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 t="e">
            <v>#VALUE!</v>
          </cell>
          <cell r="N107" t="e">
            <v>#VALUE!</v>
          </cell>
          <cell r="O107" t="e">
            <v>#VALUE!</v>
          </cell>
          <cell r="P107">
            <v>0</v>
          </cell>
          <cell r="Q107">
            <v>24</v>
          </cell>
          <cell r="R107">
            <v>116</v>
          </cell>
          <cell r="S107">
            <v>120</v>
          </cell>
          <cell r="T107" t="str">
            <v>116-120</v>
          </cell>
          <cell r="U107">
            <v>0</v>
          </cell>
          <cell r="V107" t="str">
            <v/>
          </cell>
          <cell r="W107" t="str">
            <v/>
          </cell>
        </row>
        <row r="108">
          <cell r="A108">
            <v>120</v>
          </cell>
          <cell r="B108">
            <v>20</v>
          </cell>
          <cell r="C108">
            <v>0</v>
          </cell>
          <cell r="D108" t="str">
            <v/>
          </cell>
          <cell r="E108">
            <v>0</v>
          </cell>
          <cell r="F108" t="str">
            <v/>
          </cell>
          <cell r="G108" t="str">
            <v/>
          </cell>
          <cell r="H108" t="str">
            <v xml:space="preserve"> 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 t="e">
            <v>#VALUE!</v>
          </cell>
          <cell r="N108" t="e">
            <v>#VALUE!</v>
          </cell>
          <cell r="O108" t="e">
            <v>#VALUE!</v>
          </cell>
          <cell r="P108">
            <v>0</v>
          </cell>
          <cell r="Q108">
            <v>24</v>
          </cell>
          <cell r="R108">
            <v>116</v>
          </cell>
          <cell r="S108">
            <v>120</v>
          </cell>
          <cell r="T108" t="str">
            <v>116-120</v>
          </cell>
          <cell r="U108">
            <v>0</v>
          </cell>
          <cell r="V108" t="str">
            <v/>
          </cell>
          <cell r="W108" t="str">
            <v/>
          </cell>
        </row>
        <row r="109">
          <cell r="A109">
            <v>121</v>
          </cell>
          <cell r="B109">
            <v>21</v>
          </cell>
          <cell r="C109">
            <v>0</v>
          </cell>
          <cell r="D109" t="str">
            <v/>
          </cell>
          <cell r="E109">
            <v>0</v>
          </cell>
          <cell r="F109" t="str">
            <v/>
          </cell>
          <cell r="G109" t="str">
            <v/>
          </cell>
          <cell r="H109" t="str">
            <v xml:space="preserve"> 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 t="e">
            <v>#VALUE!</v>
          </cell>
          <cell r="N109" t="e">
            <v>#VALUE!</v>
          </cell>
          <cell r="O109" t="e">
            <v>#VALUE!</v>
          </cell>
          <cell r="P109">
            <v>25</v>
          </cell>
          <cell r="Q109">
            <v>25</v>
          </cell>
          <cell r="R109">
            <v>121</v>
          </cell>
          <cell r="S109">
            <v>125</v>
          </cell>
          <cell r="T109" t="str">
            <v>121-125</v>
          </cell>
          <cell r="U109">
            <v>0</v>
          </cell>
          <cell r="V109" t="str">
            <v/>
          </cell>
          <cell r="W109" t="str">
            <v/>
          </cell>
        </row>
        <row r="110">
          <cell r="A110">
            <v>122</v>
          </cell>
          <cell r="B110">
            <v>22</v>
          </cell>
          <cell r="C110">
            <v>0</v>
          </cell>
          <cell r="D110" t="str">
            <v/>
          </cell>
          <cell r="E110">
            <v>0</v>
          </cell>
          <cell r="F110" t="str">
            <v/>
          </cell>
          <cell r="G110" t="str">
            <v/>
          </cell>
          <cell r="H110" t="str">
            <v xml:space="preserve"> 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 t="e">
            <v>#VALUE!</v>
          </cell>
          <cell r="N110" t="e">
            <v>#VALUE!</v>
          </cell>
          <cell r="O110" t="e">
            <v>#VALUE!</v>
          </cell>
          <cell r="P110">
            <v>0</v>
          </cell>
          <cell r="Q110">
            <v>25</v>
          </cell>
          <cell r="R110">
            <v>121</v>
          </cell>
          <cell r="S110">
            <v>125</v>
          </cell>
          <cell r="T110" t="str">
            <v>121-125</v>
          </cell>
          <cell r="U110">
            <v>0</v>
          </cell>
          <cell r="V110" t="str">
            <v/>
          </cell>
          <cell r="W110" t="str">
            <v/>
          </cell>
        </row>
        <row r="111">
          <cell r="A111">
            <v>123</v>
          </cell>
          <cell r="B111">
            <v>23</v>
          </cell>
          <cell r="C111">
            <v>0</v>
          </cell>
          <cell r="D111" t="str">
            <v/>
          </cell>
          <cell r="E111">
            <v>0</v>
          </cell>
          <cell r="F111" t="str">
            <v/>
          </cell>
          <cell r="G111" t="str">
            <v/>
          </cell>
          <cell r="H111" t="str">
            <v xml:space="preserve"> 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e">
            <v>#VALUE!</v>
          </cell>
          <cell r="N111" t="e">
            <v>#VALUE!</v>
          </cell>
          <cell r="O111" t="e">
            <v>#VALUE!</v>
          </cell>
          <cell r="P111">
            <v>0</v>
          </cell>
          <cell r="Q111">
            <v>25</v>
          </cell>
          <cell r="R111">
            <v>121</v>
          </cell>
          <cell r="S111">
            <v>125</v>
          </cell>
          <cell r="T111" t="str">
            <v>121-125</v>
          </cell>
          <cell r="U111">
            <v>0</v>
          </cell>
          <cell r="V111" t="str">
            <v/>
          </cell>
          <cell r="W111" t="str">
            <v/>
          </cell>
        </row>
        <row r="112">
          <cell r="A112">
            <v>124</v>
          </cell>
          <cell r="B112">
            <v>24</v>
          </cell>
          <cell r="C112">
            <v>0</v>
          </cell>
          <cell r="D112" t="str">
            <v/>
          </cell>
          <cell r="E112">
            <v>0</v>
          </cell>
          <cell r="F112" t="str">
            <v/>
          </cell>
          <cell r="G112" t="str">
            <v/>
          </cell>
          <cell r="H112" t="str">
            <v xml:space="preserve"> 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 t="e">
            <v>#VALUE!</v>
          </cell>
          <cell r="N112" t="e">
            <v>#VALUE!</v>
          </cell>
          <cell r="O112" t="e">
            <v>#VALUE!</v>
          </cell>
          <cell r="P112">
            <v>0</v>
          </cell>
          <cell r="Q112">
            <v>25</v>
          </cell>
          <cell r="R112">
            <v>121</v>
          </cell>
          <cell r="S112">
            <v>125</v>
          </cell>
          <cell r="T112" t="str">
            <v>121-125</v>
          </cell>
          <cell r="U112">
            <v>0</v>
          </cell>
          <cell r="V112" t="str">
            <v/>
          </cell>
          <cell r="W112" t="str">
            <v/>
          </cell>
        </row>
        <row r="113">
          <cell r="A113">
            <v>125</v>
          </cell>
          <cell r="B113">
            <v>25</v>
          </cell>
          <cell r="C113">
            <v>0</v>
          </cell>
          <cell r="D113" t="str">
            <v/>
          </cell>
          <cell r="E113">
            <v>0</v>
          </cell>
          <cell r="F113" t="str">
            <v/>
          </cell>
          <cell r="G113" t="str">
            <v/>
          </cell>
          <cell r="H113" t="str">
            <v xml:space="preserve"> 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e">
            <v>#VALUE!</v>
          </cell>
          <cell r="N113" t="e">
            <v>#VALUE!</v>
          </cell>
          <cell r="O113" t="e">
            <v>#VALUE!</v>
          </cell>
          <cell r="P113">
            <v>0</v>
          </cell>
          <cell r="Q113">
            <v>25</v>
          </cell>
          <cell r="R113">
            <v>121</v>
          </cell>
          <cell r="S113">
            <v>125</v>
          </cell>
          <cell r="T113" t="str">
            <v>121-125</v>
          </cell>
          <cell r="U113">
            <v>0</v>
          </cell>
          <cell r="V113" t="str">
            <v/>
          </cell>
          <cell r="W113" t="str">
            <v/>
          </cell>
        </row>
        <row r="114">
          <cell r="A114">
            <v>126</v>
          </cell>
          <cell r="B114">
            <v>26</v>
          </cell>
          <cell r="C114">
            <v>0</v>
          </cell>
          <cell r="D114" t="str">
            <v/>
          </cell>
          <cell r="E114">
            <v>0</v>
          </cell>
          <cell r="F114" t="str">
            <v/>
          </cell>
          <cell r="G114" t="str">
            <v/>
          </cell>
          <cell r="H114" t="str">
            <v xml:space="preserve"> 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e">
            <v>#VALUE!</v>
          </cell>
          <cell r="N114" t="e">
            <v>#VALUE!</v>
          </cell>
          <cell r="O114" t="e">
            <v>#VALUE!</v>
          </cell>
          <cell r="P114">
            <v>26</v>
          </cell>
          <cell r="Q114">
            <v>26</v>
          </cell>
          <cell r="R114">
            <v>126</v>
          </cell>
          <cell r="S114">
            <v>130</v>
          </cell>
          <cell r="T114" t="str">
            <v>126-130</v>
          </cell>
          <cell r="U114">
            <v>0</v>
          </cell>
          <cell r="V114" t="str">
            <v/>
          </cell>
          <cell r="W114" t="str">
            <v/>
          </cell>
        </row>
        <row r="115">
          <cell r="A115">
            <v>127</v>
          </cell>
          <cell r="B115">
            <v>27</v>
          </cell>
          <cell r="C115">
            <v>0</v>
          </cell>
          <cell r="D115" t="str">
            <v/>
          </cell>
          <cell r="E115">
            <v>0</v>
          </cell>
          <cell r="F115" t="str">
            <v/>
          </cell>
          <cell r="G115" t="str">
            <v/>
          </cell>
          <cell r="H115" t="str">
            <v xml:space="preserve"> 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e">
            <v>#VALUE!</v>
          </cell>
          <cell r="N115" t="e">
            <v>#VALUE!</v>
          </cell>
          <cell r="O115" t="e">
            <v>#VALUE!</v>
          </cell>
          <cell r="P115">
            <v>0</v>
          </cell>
          <cell r="Q115">
            <v>26</v>
          </cell>
          <cell r="R115">
            <v>126</v>
          </cell>
          <cell r="S115">
            <v>130</v>
          </cell>
          <cell r="T115" t="str">
            <v>126-130</v>
          </cell>
          <cell r="U115">
            <v>0</v>
          </cell>
          <cell r="V115" t="str">
            <v/>
          </cell>
          <cell r="W115" t="str">
            <v/>
          </cell>
        </row>
        <row r="116">
          <cell r="A116">
            <v>128</v>
          </cell>
          <cell r="B116">
            <v>28</v>
          </cell>
          <cell r="C116">
            <v>0</v>
          </cell>
          <cell r="D116" t="str">
            <v/>
          </cell>
          <cell r="E116">
            <v>0</v>
          </cell>
          <cell r="F116" t="str">
            <v/>
          </cell>
          <cell r="G116" t="str">
            <v/>
          </cell>
          <cell r="H116" t="str">
            <v xml:space="preserve"> 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 t="e">
            <v>#VALUE!</v>
          </cell>
          <cell r="N116" t="e">
            <v>#VALUE!</v>
          </cell>
          <cell r="O116" t="e">
            <v>#VALUE!</v>
          </cell>
          <cell r="P116">
            <v>0</v>
          </cell>
          <cell r="Q116">
            <v>26</v>
          </cell>
          <cell r="R116">
            <v>126</v>
          </cell>
          <cell r="S116">
            <v>130</v>
          </cell>
          <cell r="T116" t="str">
            <v>126-130</v>
          </cell>
          <cell r="U116">
            <v>0</v>
          </cell>
          <cell r="V116" t="str">
            <v/>
          </cell>
          <cell r="W116" t="str">
            <v/>
          </cell>
        </row>
        <row r="117">
          <cell r="A117">
            <v>129</v>
          </cell>
          <cell r="B117">
            <v>29</v>
          </cell>
          <cell r="C117">
            <v>0</v>
          </cell>
          <cell r="D117" t="str">
            <v/>
          </cell>
          <cell r="E117">
            <v>0</v>
          </cell>
          <cell r="F117" t="str">
            <v/>
          </cell>
          <cell r="G117" t="str">
            <v/>
          </cell>
          <cell r="H117" t="str">
            <v xml:space="preserve"> 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e">
            <v>#VALUE!</v>
          </cell>
          <cell r="N117" t="e">
            <v>#VALUE!</v>
          </cell>
          <cell r="O117" t="e">
            <v>#VALUE!</v>
          </cell>
          <cell r="P117">
            <v>0</v>
          </cell>
          <cell r="Q117">
            <v>26</v>
          </cell>
          <cell r="R117">
            <v>126</v>
          </cell>
          <cell r="S117">
            <v>130</v>
          </cell>
          <cell r="T117" t="str">
            <v>126-130</v>
          </cell>
          <cell r="U117">
            <v>0</v>
          </cell>
          <cell r="V117" t="str">
            <v/>
          </cell>
          <cell r="W117" t="str">
            <v/>
          </cell>
        </row>
        <row r="118">
          <cell r="A118">
            <v>130</v>
          </cell>
          <cell r="B118">
            <v>30</v>
          </cell>
          <cell r="C118">
            <v>0</v>
          </cell>
          <cell r="D118" t="str">
            <v/>
          </cell>
          <cell r="E118">
            <v>0</v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 t="e">
            <v>#VALUE!</v>
          </cell>
          <cell r="N118" t="e">
            <v>#VALUE!</v>
          </cell>
          <cell r="O118" t="e">
            <v>#VALUE!</v>
          </cell>
          <cell r="P118">
            <v>0</v>
          </cell>
          <cell r="Q118">
            <v>26</v>
          </cell>
          <cell r="R118">
            <v>126</v>
          </cell>
          <cell r="S118">
            <v>130</v>
          </cell>
          <cell r="T118" t="str">
            <v>126-130</v>
          </cell>
          <cell r="U118">
            <v>0</v>
          </cell>
          <cell r="V118" t="str">
            <v/>
          </cell>
          <cell r="W118" t="str">
            <v/>
          </cell>
        </row>
        <row r="119">
          <cell r="A119">
            <v>131</v>
          </cell>
          <cell r="B119">
            <v>31</v>
          </cell>
          <cell r="C119">
            <v>0</v>
          </cell>
          <cell r="D119" t="str">
            <v/>
          </cell>
          <cell r="E119">
            <v>0</v>
          </cell>
          <cell r="F119" t="str">
            <v/>
          </cell>
          <cell r="G119" t="str">
            <v/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 t="e">
            <v>#VALUE!</v>
          </cell>
          <cell r="N119" t="e">
            <v>#VALUE!</v>
          </cell>
          <cell r="O119" t="e">
            <v>#VALUE!</v>
          </cell>
          <cell r="P119">
            <v>27</v>
          </cell>
          <cell r="Q119">
            <v>27</v>
          </cell>
          <cell r="R119">
            <v>131</v>
          </cell>
          <cell r="S119">
            <v>135</v>
          </cell>
          <cell r="T119" t="str">
            <v>131-135</v>
          </cell>
          <cell r="U119">
            <v>0</v>
          </cell>
          <cell r="V119" t="str">
            <v/>
          </cell>
          <cell r="W119" t="str">
            <v/>
          </cell>
        </row>
        <row r="120">
          <cell r="A120">
            <v>132</v>
          </cell>
          <cell r="B120">
            <v>32</v>
          </cell>
          <cell r="C120">
            <v>0</v>
          </cell>
          <cell r="D120" t="str">
            <v/>
          </cell>
          <cell r="E120">
            <v>0</v>
          </cell>
          <cell r="F120" t="str">
            <v/>
          </cell>
          <cell r="G120" t="str">
            <v/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e">
            <v>#VALUE!</v>
          </cell>
          <cell r="N120" t="e">
            <v>#VALUE!</v>
          </cell>
          <cell r="O120" t="e">
            <v>#VALUE!</v>
          </cell>
          <cell r="P120">
            <v>0</v>
          </cell>
          <cell r="Q120">
            <v>27</v>
          </cell>
          <cell r="R120">
            <v>131</v>
          </cell>
          <cell r="S120">
            <v>135</v>
          </cell>
          <cell r="T120" t="str">
            <v>131-135</v>
          </cell>
          <cell r="U120">
            <v>0</v>
          </cell>
          <cell r="V120" t="str">
            <v/>
          </cell>
          <cell r="W120" t="str">
            <v/>
          </cell>
        </row>
        <row r="121">
          <cell r="A121">
            <v>133</v>
          </cell>
          <cell r="B121">
            <v>33</v>
          </cell>
          <cell r="C121">
            <v>0</v>
          </cell>
          <cell r="D121" t="str">
            <v/>
          </cell>
          <cell r="E121">
            <v>0</v>
          </cell>
          <cell r="F121" t="str">
            <v/>
          </cell>
          <cell r="G121" t="str">
            <v/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e">
            <v>#VALUE!</v>
          </cell>
          <cell r="N121" t="e">
            <v>#VALUE!</v>
          </cell>
          <cell r="O121" t="e">
            <v>#VALUE!</v>
          </cell>
          <cell r="P121">
            <v>0</v>
          </cell>
          <cell r="Q121">
            <v>27</v>
          </cell>
          <cell r="R121">
            <v>131</v>
          </cell>
          <cell r="S121">
            <v>135</v>
          </cell>
          <cell r="T121" t="str">
            <v>131-135</v>
          </cell>
          <cell r="U121">
            <v>0</v>
          </cell>
          <cell r="V121" t="str">
            <v/>
          </cell>
          <cell r="W121" t="str">
            <v/>
          </cell>
        </row>
        <row r="122">
          <cell r="A122">
            <v>134</v>
          </cell>
          <cell r="B122">
            <v>34</v>
          </cell>
          <cell r="C122">
            <v>0</v>
          </cell>
          <cell r="D122" t="str">
            <v/>
          </cell>
          <cell r="E122">
            <v>0</v>
          </cell>
          <cell r="F122" t="str">
            <v/>
          </cell>
          <cell r="G122" t="str">
            <v/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e">
            <v>#VALUE!</v>
          </cell>
          <cell r="N122" t="e">
            <v>#VALUE!</v>
          </cell>
          <cell r="O122" t="e">
            <v>#VALUE!</v>
          </cell>
          <cell r="P122">
            <v>0</v>
          </cell>
          <cell r="Q122">
            <v>27</v>
          </cell>
          <cell r="R122">
            <v>131</v>
          </cell>
          <cell r="S122">
            <v>135</v>
          </cell>
          <cell r="T122" t="str">
            <v>131-135</v>
          </cell>
          <cell r="U122">
            <v>0</v>
          </cell>
          <cell r="V122" t="str">
            <v/>
          </cell>
          <cell r="W122" t="str">
            <v/>
          </cell>
        </row>
        <row r="123">
          <cell r="A123">
            <v>135</v>
          </cell>
          <cell r="B123">
            <v>35</v>
          </cell>
          <cell r="C123">
            <v>0</v>
          </cell>
          <cell r="D123" t="str">
            <v/>
          </cell>
          <cell r="E123">
            <v>0</v>
          </cell>
          <cell r="F123" t="str">
            <v/>
          </cell>
          <cell r="G123" t="str">
            <v/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 t="e">
            <v>#VALUE!</v>
          </cell>
          <cell r="N123" t="e">
            <v>#VALUE!</v>
          </cell>
          <cell r="O123" t="e">
            <v>#VALUE!</v>
          </cell>
          <cell r="P123">
            <v>0</v>
          </cell>
          <cell r="Q123">
            <v>27</v>
          </cell>
          <cell r="R123">
            <v>131</v>
          </cell>
          <cell r="S123">
            <v>135</v>
          </cell>
          <cell r="T123" t="str">
            <v>131-135</v>
          </cell>
          <cell r="U123">
            <v>0</v>
          </cell>
          <cell r="V123" t="str">
            <v/>
          </cell>
          <cell r="W123" t="str">
            <v/>
          </cell>
        </row>
        <row r="124">
          <cell r="A124">
            <v>136</v>
          </cell>
          <cell r="B124">
            <v>36</v>
          </cell>
          <cell r="C124">
            <v>0</v>
          </cell>
          <cell r="D124" t="str">
            <v/>
          </cell>
          <cell r="E124">
            <v>0</v>
          </cell>
          <cell r="F124" t="str">
            <v/>
          </cell>
          <cell r="G124" t="str">
            <v/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 t="e">
            <v>#VALUE!</v>
          </cell>
          <cell r="N124" t="e">
            <v>#VALUE!</v>
          </cell>
          <cell r="O124" t="e">
            <v>#VALUE!</v>
          </cell>
          <cell r="P124">
            <v>28</v>
          </cell>
          <cell r="Q124">
            <v>28</v>
          </cell>
          <cell r="R124">
            <v>136</v>
          </cell>
          <cell r="S124">
            <v>140</v>
          </cell>
          <cell r="T124" t="str">
            <v>136-140</v>
          </cell>
          <cell r="U124">
            <v>0</v>
          </cell>
          <cell r="V124" t="str">
            <v/>
          </cell>
          <cell r="W124" t="str">
            <v/>
          </cell>
        </row>
        <row r="125">
          <cell r="A125">
            <v>137</v>
          </cell>
          <cell r="B125">
            <v>37</v>
          </cell>
          <cell r="C125">
            <v>0</v>
          </cell>
          <cell r="D125" t="str">
            <v/>
          </cell>
          <cell r="E125">
            <v>0</v>
          </cell>
          <cell r="F125" t="str">
            <v/>
          </cell>
          <cell r="G125" t="str">
            <v/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 t="e">
            <v>#VALUE!</v>
          </cell>
          <cell r="N125" t="e">
            <v>#VALUE!</v>
          </cell>
          <cell r="O125" t="e">
            <v>#VALUE!</v>
          </cell>
          <cell r="P125">
            <v>0</v>
          </cell>
          <cell r="Q125">
            <v>28</v>
          </cell>
          <cell r="R125">
            <v>136</v>
          </cell>
          <cell r="S125">
            <v>140</v>
          </cell>
          <cell r="T125" t="str">
            <v>136-140</v>
          </cell>
          <cell r="U125">
            <v>0</v>
          </cell>
          <cell r="V125" t="str">
            <v/>
          </cell>
          <cell r="W125" t="str">
            <v/>
          </cell>
        </row>
        <row r="126">
          <cell r="A126">
            <v>138</v>
          </cell>
          <cell r="B126">
            <v>38</v>
          </cell>
          <cell r="C126">
            <v>0</v>
          </cell>
          <cell r="D126" t="str">
            <v/>
          </cell>
          <cell r="E126">
            <v>0</v>
          </cell>
          <cell r="F126" t="str">
            <v/>
          </cell>
          <cell r="G126" t="str">
            <v/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e">
            <v>#VALUE!</v>
          </cell>
          <cell r="N126" t="e">
            <v>#VALUE!</v>
          </cell>
          <cell r="O126" t="e">
            <v>#VALUE!</v>
          </cell>
          <cell r="P126">
            <v>0</v>
          </cell>
          <cell r="Q126">
            <v>28</v>
          </cell>
          <cell r="R126">
            <v>136</v>
          </cell>
          <cell r="S126">
            <v>140</v>
          </cell>
          <cell r="T126" t="str">
            <v>136-140</v>
          </cell>
          <cell r="U126">
            <v>0</v>
          </cell>
          <cell r="V126" t="str">
            <v/>
          </cell>
          <cell r="W126" t="str">
            <v/>
          </cell>
        </row>
        <row r="127">
          <cell r="A127">
            <v>139</v>
          </cell>
          <cell r="B127">
            <v>39</v>
          </cell>
          <cell r="C127">
            <v>0</v>
          </cell>
          <cell r="D127" t="str">
            <v/>
          </cell>
          <cell r="E127">
            <v>0</v>
          </cell>
          <cell r="F127" t="str">
            <v/>
          </cell>
          <cell r="G127" t="str">
            <v/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 t="e">
            <v>#VALUE!</v>
          </cell>
          <cell r="N127" t="e">
            <v>#VALUE!</v>
          </cell>
          <cell r="O127" t="e">
            <v>#VALUE!</v>
          </cell>
          <cell r="P127">
            <v>0</v>
          </cell>
          <cell r="Q127">
            <v>28</v>
          </cell>
          <cell r="R127">
            <v>136</v>
          </cell>
          <cell r="S127">
            <v>140</v>
          </cell>
          <cell r="T127" t="str">
            <v>136-140</v>
          </cell>
          <cell r="U127">
            <v>0</v>
          </cell>
          <cell r="V127" t="str">
            <v/>
          </cell>
          <cell r="W127" t="str">
            <v/>
          </cell>
        </row>
        <row r="128">
          <cell r="A128">
            <v>140</v>
          </cell>
          <cell r="B128">
            <v>40</v>
          </cell>
          <cell r="C128">
            <v>0</v>
          </cell>
          <cell r="D128" t="str">
            <v/>
          </cell>
          <cell r="E128">
            <v>0</v>
          </cell>
          <cell r="F128" t="str">
            <v/>
          </cell>
          <cell r="G128" t="str">
            <v/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 t="e">
            <v>#VALUE!</v>
          </cell>
          <cell r="N128" t="e">
            <v>#VALUE!</v>
          </cell>
          <cell r="O128" t="e">
            <v>#VALUE!</v>
          </cell>
          <cell r="P128">
            <v>0</v>
          </cell>
          <cell r="Q128">
            <v>28</v>
          </cell>
          <cell r="R128">
            <v>136</v>
          </cell>
          <cell r="S128">
            <v>140</v>
          </cell>
          <cell r="T128" t="str">
            <v>136-140</v>
          </cell>
          <cell r="U128">
            <v>0</v>
          </cell>
          <cell r="V128" t="str">
            <v/>
          </cell>
          <cell r="W128" t="str">
            <v/>
          </cell>
        </row>
        <row r="129">
          <cell r="A129">
            <v>141</v>
          </cell>
          <cell r="B129">
            <v>41</v>
          </cell>
          <cell r="C129">
            <v>0</v>
          </cell>
          <cell r="D129" t="str">
            <v/>
          </cell>
          <cell r="E129">
            <v>0</v>
          </cell>
          <cell r="F129" t="str">
            <v/>
          </cell>
          <cell r="G129" t="str">
            <v/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e">
            <v>#VALUE!</v>
          </cell>
          <cell r="N129" t="e">
            <v>#VALUE!</v>
          </cell>
          <cell r="O129" t="e">
            <v>#VALUE!</v>
          </cell>
          <cell r="P129">
            <v>29</v>
          </cell>
          <cell r="Q129">
            <v>29</v>
          </cell>
          <cell r="R129">
            <v>141</v>
          </cell>
          <cell r="S129">
            <v>145</v>
          </cell>
          <cell r="T129" t="str">
            <v>141-145</v>
          </cell>
          <cell r="U129">
            <v>0</v>
          </cell>
          <cell r="V129" t="str">
            <v/>
          </cell>
          <cell r="W129" t="str">
            <v/>
          </cell>
        </row>
        <row r="130">
          <cell r="A130">
            <v>142</v>
          </cell>
          <cell r="B130">
            <v>42</v>
          </cell>
          <cell r="C130">
            <v>0</v>
          </cell>
          <cell r="D130" t="str">
            <v/>
          </cell>
          <cell r="E130">
            <v>0</v>
          </cell>
          <cell r="F130" t="str">
            <v/>
          </cell>
          <cell r="G130" t="str">
            <v/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e">
            <v>#VALUE!</v>
          </cell>
          <cell r="N130" t="e">
            <v>#VALUE!</v>
          </cell>
          <cell r="O130" t="e">
            <v>#VALUE!</v>
          </cell>
          <cell r="P130">
            <v>0</v>
          </cell>
          <cell r="Q130">
            <v>29</v>
          </cell>
          <cell r="R130">
            <v>141</v>
          </cell>
          <cell r="S130">
            <v>145</v>
          </cell>
          <cell r="T130" t="str">
            <v>141-145</v>
          </cell>
          <cell r="U130">
            <v>0</v>
          </cell>
          <cell r="V130" t="str">
            <v/>
          </cell>
          <cell r="W130" t="str">
            <v/>
          </cell>
        </row>
        <row r="131">
          <cell r="A131">
            <v>143</v>
          </cell>
          <cell r="B131">
            <v>43</v>
          </cell>
          <cell r="C131">
            <v>0</v>
          </cell>
          <cell r="D131" t="str">
            <v/>
          </cell>
          <cell r="E131">
            <v>0</v>
          </cell>
          <cell r="F131" t="str">
            <v/>
          </cell>
          <cell r="G131" t="str">
            <v/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e">
            <v>#VALUE!</v>
          </cell>
          <cell r="N131" t="e">
            <v>#VALUE!</v>
          </cell>
          <cell r="O131" t="e">
            <v>#VALUE!</v>
          </cell>
          <cell r="P131">
            <v>0</v>
          </cell>
          <cell r="Q131">
            <v>29</v>
          </cell>
          <cell r="R131">
            <v>141</v>
          </cell>
          <cell r="S131">
            <v>145</v>
          </cell>
          <cell r="T131" t="str">
            <v>141-145</v>
          </cell>
          <cell r="U131">
            <v>0</v>
          </cell>
          <cell r="V131" t="str">
            <v/>
          </cell>
          <cell r="W131" t="str">
            <v/>
          </cell>
        </row>
        <row r="132">
          <cell r="A132">
            <v>144</v>
          </cell>
          <cell r="B132">
            <v>44</v>
          </cell>
          <cell r="C132">
            <v>0</v>
          </cell>
          <cell r="D132" t="str">
            <v/>
          </cell>
          <cell r="E132">
            <v>0</v>
          </cell>
          <cell r="F132" t="str">
            <v/>
          </cell>
          <cell r="G132" t="str">
            <v/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e">
            <v>#VALUE!</v>
          </cell>
          <cell r="N132" t="e">
            <v>#VALUE!</v>
          </cell>
          <cell r="O132" t="e">
            <v>#VALUE!</v>
          </cell>
          <cell r="P132">
            <v>0</v>
          </cell>
          <cell r="Q132">
            <v>29</v>
          </cell>
          <cell r="R132">
            <v>141</v>
          </cell>
          <cell r="S132">
            <v>145</v>
          </cell>
          <cell r="T132" t="str">
            <v>141-145</v>
          </cell>
          <cell r="U132">
            <v>0</v>
          </cell>
          <cell r="V132" t="str">
            <v/>
          </cell>
          <cell r="W132" t="str">
            <v/>
          </cell>
        </row>
        <row r="133">
          <cell r="A133">
            <v>145</v>
          </cell>
          <cell r="B133">
            <v>45</v>
          </cell>
          <cell r="C133">
            <v>0</v>
          </cell>
          <cell r="D133" t="str">
            <v/>
          </cell>
          <cell r="E133">
            <v>0</v>
          </cell>
          <cell r="F133" t="str">
            <v/>
          </cell>
          <cell r="G133" t="str">
            <v/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e">
            <v>#VALUE!</v>
          </cell>
          <cell r="N133" t="e">
            <v>#VALUE!</v>
          </cell>
          <cell r="O133" t="e">
            <v>#VALUE!</v>
          </cell>
          <cell r="P133">
            <v>0</v>
          </cell>
          <cell r="Q133">
            <v>29</v>
          </cell>
          <cell r="R133">
            <v>141</v>
          </cell>
          <cell r="S133">
            <v>145</v>
          </cell>
          <cell r="T133" t="str">
            <v>141-145</v>
          </cell>
          <cell r="U133">
            <v>0</v>
          </cell>
          <cell r="V133" t="str">
            <v/>
          </cell>
          <cell r="W133" t="str">
            <v/>
          </cell>
        </row>
        <row r="134">
          <cell r="A134">
            <v>146</v>
          </cell>
          <cell r="B134">
            <v>46</v>
          </cell>
          <cell r="C134">
            <v>0</v>
          </cell>
          <cell r="D134" t="str">
            <v/>
          </cell>
          <cell r="E134">
            <v>0</v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e">
            <v>#VALUE!</v>
          </cell>
          <cell r="N134" t="e">
            <v>#VALUE!</v>
          </cell>
          <cell r="O134" t="e">
            <v>#VALUE!</v>
          </cell>
          <cell r="P134">
            <v>30</v>
          </cell>
          <cell r="Q134">
            <v>30</v>
          </cell>
          <cell r="R134">
            <v>146</v>
          </cell>
          <cell r="S134">
            <v>150</v>
          </cell>
          <cell r="T134" t="str">
            <v>146-150</v>
          </cell>
          <cell r="U134">
            <v>0</v>
          </cell>
          <cell r="V134" t="str">
            <v/>
          </cell>
          <cell r="W134" t="str">
            <v/>
          </cell>
        </row>
        <row r="135">
          <cell r="A135">
            <v>147</v>
          </cell>
          <cell r="B135">
            <v>47</v>
          </cell>
          <cell r="C135">
            <v>0</v>
          </cell>
          <cell r="D135" t="str">
            <v/>
          </cell>
          <cell r="E135">
            <v>0</v>
          </cell>
          <cell r="F135" t="str">
            <v/>
          </cell>
          <cell r="G135" t="str">
            <v/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e">
            <v>#VALUE!</v>
          </cell>
          <cell r="N135" t="e">
            <v>#VALUE!</v>
          </cell>
          <cell r="O135" t="e">
            <v>#VALUE!</v>
          </cell>
          <cell r="P135">
            <v>0</v>
          </cell>
          <cell r="Q135">
            <v>30</v>
          </cell>
          <cell r="R135">
            <v>146</v>
          </cell>
          <cell r="S135">
            <v>150</v>
          </cell>
          <cell r="T135" t="str">
            <v>146-150</v>
          </cell>
          <cell r="U135">
            <v>0</v>
          </cell>
          <cell r="V135" t="str">
            <v/>
          </cell>
          <cell r="W135" t="str">
            <v/>
          </cell>
        </row>
        <row r="136">
          <cell r="A136">
            <v>148</v>
          </cell>
          <cell r="B136">
            <v>48</v>
          </cell>
          <cell r="C136">
            <v>0</v>
          </cell>
          <cell r="D136" t="str">
            <v/>
          </cell>
          <cell r="E136">
            <v>0</v>
          </cell>
          <cell r="F136" t="str">
            <v/>
          </cell>
          <cell r="G136" t="str">
            <v/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e">
            <v>#VALUE!</v>
          </cell>
          <cell r="N136" t="e">
            <v>#VALUE!</v>
          </cell>
          <cell r="O136" t="e">
            <v>#VALUE!</v>
          </cell>
          <cell r="P136">
            <v>0</v>
          </cell>
          <cell r="Q136">
            <v>30</v>
          </cell>
          <cell r="R136">
            <v>146</v>
          </cell>
          <cell r="S136">
            <v>150</v>
          </cell>
          <cell r="T136" t="str">
            <v>146-150</v>
          </cell>
          <cell r="U136">
            <v>0</v>
          </cell>
          <cell r="V136" t="str">
            <v/>
          </cell>
          <cell r="W136" t="str">
            <v/>
          </cell>
        </row>
        <row r="137">
          <cell r="A137">
            <v>149</v>
          </cell>
          <cell r="B137">
            <v>49</v>
          </cell>
          <cell r="C137">
            <v>0</v>
          </cell>
          <cell r="D137" t="str">
            <v/>
          </cell>
          <cell r="E137">
            <v>0</v>
          </cell>
          <cell r="F137" t="str">
            <v/>
          </cell>
          <cell r="G137" t="str">
            <v/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e">
            <v>#VALUE!</v>
          </cell>
          <cell r="N137" t="e">
            <v>#VALUE!</v>
          </cell>
          <cell r="O137" t="e">
            <v>#VALUE!</v>
          </cell>
          <cell r="P137">
            <v>0</v>
          </cell>
          <cell r="Q137">
            <v>30</v>
          </cell>
          <cell r="R137">
            <v>146</v>
          </cell>
          <cell r="S137">
            <v>150</v>
          </cell>
          <cell r="T137" t="str">
            <v>146-150</v>
          </cell>
          <cell r="U137">
            <v>0</v>
          </cell>
          <cell r="V137" t="str">
            <v/>
          </cell>
          <cell r="W137" t="str">
            <v/>
          </cell>
        </row>
        <row r="138">
          <cell r="A138">
            <v>150</v>
          </cell>
          <cell r="B138">
            <v>50</v>
          </cell>
          <cell r="C138">
            <v>0</v>
          </cell>
          <cell r="D138" t="str">
            <v/>
          </cell>
          <cell r="E138">
            <v>0</v>
          </cell>
          <cell r="F138" t="str">
            <v/>
          </cell>
          <cell r="G138" t="str">
            <v/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e">
            <v>#VALUE!</v>
          </cell>
          <cell r="N138" t="e">
            <v>#VALUE!</v>
          </cell>
          <cell r="O138" t="e">
            <v>#VALUE!</v>
          </cell>
          <cell r="P138">
            <v>0</v>
          </cell>
          <cell r="Q138">
            <v>30</v>
          </cell>
          <cell r="R138">
            <v>146</v>
          </cell>
          <cell r="S138">
            <v>150</v>
          </cell>
          <cell r="T138" t="str">
            <v>146-150</v>
          </cell>
          <cell r="U138">
            <v>0</v>
          </cell>
          <cell r="V138" t="str">
            <v/>
          </cell>
          <cell r="W138" t="str">
            <v/>
          </cell>
        </row>
        <row r="139">
          <cell r="A139">
            <v>151</v>
          </cell>
          <cell r="B139">
            <v>51</v>
          </cell>
          <cell r="C139">
            <v>0</v>
          </cell>
          <cell r="D139" t="str">
            <v/>
          </cell>
          <cell r="E139">
            <v>0</v>
          </cell>
          <cell r="F139" t="str">
            <v/>
          </cell>
          <cell r="G139" t="str">
            <v/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e">
            <v>#VALUE!</v>
          </cell>
          <cell r="N139" t="e">
            <v>#VALUE!</v>
          </cell>
          <cell r="O139" t="e">
            <v>#VALUE!</v>
          </cell>
          <cell r="P139">
            <v>31</v>
          </cell>
          <cell r="Q139">
            <v>31</v>
          </cell>
          <cell r="R139">
            <v>151</v>
          </cell>
          <cell r="S139">
            <v>155</v>
          </cell>
          <cell r="T139" t="str">
            <v>151-155</v>
          </cell>
          <cell r="U139">
            <v>0</v>
          </cell>
          <cell r="V139" t="str">
            <v/>
          </cell>
          <cell r="W139" t="str">
            <v/>
          </cell>
        </row>
        <row r="140">
          <cell r="A140">
            <v>152</v>
          </cell>
          <cell r="B140">
            <v>52</v>
          </cell>
          <cell r="C140">
            <v>0</v>
          </cell>
          <cell r="D140" t="str">
            <v/>
          </cell>
          <cell r="E140">
            <v>0</v>
          </cell>
          <cell r="F140" t="str">
            <v/>
          </cell>
          <cell r="G140" t="str">
            <v/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e">
            <v>#VALUE!</v>
          </cell>
          <cell r="N140" t="e">
            <v>#VALUE!</v>
          </cell>
          <cell r="O140" t="e">
            <v>#VALUE!</v>
          </cell>
          <cell r="P140">
            <v>0</v>
          </cell>
          <cell r="Q140">
            <v>31</v>
          </cell>
          <cell r="R140">
            <v>151</v>
          </cell>
          <cell r="S140">
            <v>155</v>
          </cell>
          <cell r="T140" t="str">
            <v>151-155</v>
          </cell>
          <cell r="U140">
            <v>0</v>
          </cell>
          <cell r="V140" t="str">
            <v/>
          </cell>
          <cell r="W140" t="str">
            <v/>
          </cell>
        </row>
        <row r="141">
          <cell r="A141">
            <v>153</v>
          </cell>
          <cell r="B141">
            <v>53</v>
          </cell>
          <cell r="C141">
            <v>0</v>
          </cell>
          <cell r="D141" t="str">
            <v/>
          </cell>
          <cell r="E141">
            <v>0</v>
          </cell>
          <cell r="F141" t="str">
            <v/>
          </cell>
          <cell r="G141" t="str">
            <v/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e">
            <v>#VALUE!</v>
          </cell>
          <cell r="N141" t="e">
            <v>#VALUE!</v>
          </cell>
          <cell r="O141" t="e">
            <v>#VALUE!</v>
          </cell>
          <cell r="P141">
            <v>0</v>
          </cell>
          <cell r="Q141">
            <v>31</v>
          </cell>
          <cell r="R141">
            <v>151</v>
          </cell>
          <cell r="S141">
            <v>155</v>
          </cell>
          <cell r="T141" t="str">
            <v>151-155</v>
          </cell>
          <cell r="U141">
            <v>0</v>
          </cell>
          <cell r="V141" t="str">
            <v/>
          </cell>
          <cell r="W141" t="str">
            <v/>
          </cell>
        </row>
        <row r="142">
          <cell r="A142">
            <v>154</v>
          </cell>
          <cell r="B142">
            <v>54</v>
          </cell>
          <cell r="C142">
            <v>0</v>
          </cell>
          <cell r="D142" t="str">
            <v/>
          </cell>
          <cell r="E142">
            <v>0</v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e">
            <v>#VALUE!</v>
          </cell>
          <cell r="N142" t="e">
            <v>#VALUE!</v>
          </cell>
          <cell r="O142" t="e">
            <v>#VALUE!</v>
          </cell>
          <cell r="P142">
            <v>0</v>
          </cell>
          <cell r="Q142">
            <v>31</v>
          </cell>
          <cell r="R142">
            <v>151</v>
          </cell>
          <cell r="S142">
            <v>155</v>
          </cell>
          <cell r="T142" t="str">
            <v>151-155</v>
          </cell>
          <cell r="U142">
            <v>0</v>
          </cell>
          <cell r="V142" t="str">
            <v/>
          </cell>
          <cell r="W142" t="str">
            <v/>
          </cell>
        </row>
        <row r="143">
          <cell r="A143">
            <v>155</v>
          </cell>
          <cell r="B143">
            <v>55</v>
          </cell>
          <cell r="C143">
            <v>0</v>
          </cell>
          <cell r="D143" t="str">
            <v/>
          </cell>
          <cell r="E143">
            <v>0</v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e">
            <v>#VALUE!</v>
          </cell>
          <cell r="N143" t="e">
            <v>#VALUE!</v>
          </cell>
          <cell r="O143" t="e">
            <v>#VALUE!</v>
          </cell>
          <cell r="P143">
            <v>0</v>
          </cell>
          <cell r="Q143">
            <v>31</v>
          </cell>
          <cell r="R143">
            <v>151</v>
          </cell>
          <cell r="S143">
            <v>155</v>
          </cell>
          <cell r="T143" t="str">
            <v>151-155</v>
          </cell>
          <cell r="U143">
            <v>0</v>
          </cell>
          <cell r="V143" t="str">
            <v/>
          </cell>
          <cell r="W143" t="str">
            <v/>
          </cell>
        </row>
        <row r="144">
          <cell r="A144">
            <v>156</v>
          </cell>
          <cell r="B144">
            <v>56</v>
          </cell>
          <cell r="C144">
            <v>0</v>
          </cell>
          <cell r="D144" t="str">
            <v/>
          </cell>
          <cell r="E144">
            <v>0</v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e">
            <v>#VALUE!</v>
          </cell>
          <cell r="N144" t="e">
            <v>#VALUE!</v>
          </cell>
          <cell r="O144" t="e">
            <v>#VALUE!</v>
          </cell>
          <cell r="P144">
            <v>32</v>
          </cell>
          <cell r="Q144">
            <v>32</v>
          </cell>
          <cell r="R144">
            <v>156</v>
          </cell>
          <cell r="S144">
            <v>160</v>
          </cell>
          <cell r="T144" t="str">
            <v>156-160</v>
          </cell>
          <cell r="U144">
            <v>0</v>
          </cell>
          <cell r="V144" t="str">
            <v/>
          </cell>
          <cell r="W144" t="str">
            <v/>
          </cell>
        </row>
        <row r="145">
          <cell r="A145">
            <v>157</v>
          </cell>
          <cell r="B145">
            <v>57</v>
          </cell>
          <cell r="C145">
            <v>0</v>
          </cell>
          <cell r="D145" t="str">
            <v/>
          </cell>
          <cell r="E145">
            <v>0</v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e">
            <v>#VALUE!</v>
          </cell>
          <cell r="N145" t="e">
            <v>#VALUE!</v>
          </cell>
          <cell r="O145" t="e">
            <v>#VALUE!</v>
          </cell>
          <cell r="P145">
            <v>0</v>
          </cell>
          <cell r="Q145">
            <v>32</v>
          </cell>
          <cell r="R145">
            <v>156</v>
          </cell>
          <cell r="S145">
            <v>160</v>
          </cell>
          <cell r="T145" t="str">
            <v>156-160</v>
          </cell>
          <cell r="U145">
            <v>0</v>
          </cell>
          <cell r="V145" t="str">
            <v/>
          </cell>
          <cell r="W145" t="str">
            <v/>
          </cell>
        </row>
        <row r="146">
          <cell r="A146">
            <v>158</v>
          </cell>
          <cell r="B146">
            <v>58</v>
          </cell>
          <cell r="C146">
            <v>0</v>
          </cell>
          <cell r="D146" t="str">
            <v/>
          </cell>
          <cell r="E146">
            <v>0</v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e">
            <v>#VALUE!</v>
          </cell>
          <cell r="N146" t="e">
            <v>#VALUE!</v>
          </cell>
          <cell r="O146" t="e">
            <v>#VALUE!</v>
          </cell>
          <cell r="P146">
            <v>0</v>
          </cell>
          <cell r="Q146">
            <v>32</v>
          </cell>
          <cell r="R146">
            <v>156</v>
          </cell>
          <cell r="S146">
            <v>160</v>
          </cell>
          <cell r="T146" t="str">
            <v>156-160</v>
          </cell>
          <cell r="U146">
            <v>0</v>
          </cell>
          <cell r="V146" t="str">
            <v/>
          </cell>
          <cell r="W146" t="str">
            <v/>
          </cell>
        </row>
        <row r="147">
          <cell r="A147">
            <v>159</v>
          </cell>
          <cell r="B147">
            <v>59</v>
          </cell>
          <cell r="C147">
            <v>0</v>
          </cell>
          <cell r="D147" t="str">
            <v/>
          </cell>
          <cell r="E147">
            <v>0</v>
          </cell>
          <cell r="F147" t="str">
            <v/>
          </cell>
          <cell r="G147" t="str">
            <v/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e">
            <v>#VALUE!</v>
          </cell>
          <cell r="N147" t="e">
            <v>#VALUE!</v>
          </cell>
          <cell r="O147" t="e">
            <v>#VALUE!</v>
          </cell>
          <cell r="P147">
            <v>0</v>
          </cell>
          <cell r="Q147">
            <v>32</v>
          </cell>
          <cell r="R147">
            <v>156</v>
          </cell>
          <cell r="S147">
            <v>160</v>
          </cell>
          <cell r="T147" t="str">
            <v>156-160</v>
          </cell>
          <cell r="U147">
            <v>0</v>
          </cell>
          <cell r="V147" t="str">
            <v/>
          </cell>
          <cell r="W147" t="str">
            <v/>
          </cell>
        </row>
        <row r="148">
          <cell r="A148">
            <v>160</v>
          </cell>
          <cell r="B148">
            <v>60</v>
          </cell>
          <cell r="C148">
            <v>0</v>
          </cell>
          <cell r="D148" t="str">
            <v/>
          </cell>
          <cell r="E148">
            <v>0</v>
          </cell>
          <cell r="F148" t="str">
            <v/>
          </cell>
          <cell r="G148" t="str">
            <v/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e">
            <v>#VALUE!</v>
          </cell>
          <cell r="N148" t="e">
            <v>#VALUE!</v>
          </cell>
          <cell r="O148" t="e">
            <v>#VALUE!</v>
          </cell>
          <cell r="P148">
            <v>0</v>
          </cell>
          <cell r="Q148">
            <v>32</v>
          </cell>
          <cell r="R148">
            <v>156</v>
          </cell>
          <cell r="S148">
            <v>160</v>
          </cell>
          <cell r="T148" t="str">
            <v>156-160</v>
          </cell>
          <cell r="U148">
            <v>0</v>
          </cell>
          <cell r="V148" t="str">
            <v/>
          </cell>
          <cell r="W148" t="str">
            <v/>
          </cell>
        </row>
        <row r="149">
          <cell r="A149">
            <v>161</v>
          </cell>
          <cell r="B149">
            <v>61</v>
          </cell>
          <cell r="C149">
            <v>0</v>
          </cell>
          <cell r="D149" t="str">
            <v/>
          </cell>
          <cell r="E149">
            <v>0</v>
          </cell>
          <cell r="F149" t="str">
            <v/>
          </cell>
          <cell r="G149" t="str">
            <v/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e">
            <v>#VALUE!</v>
          </cell>
          <cell r="N149" t="e">
            <v>#VALUE!</v>
          </cell>
          <cell r="O149" t="e">
            <v>#VALUE!</v>
          </cell>
          <cell r="P149">
            <v>33</v>
          </cell>
          <cell r="Q149">
            <v>33</v>
          </cell>
          <cell r="R149">
            <v>161</v>
          </cell>
          <cell r="S149">
            <v>165</v>
          </cell>
          <cell r="T149" t="str">
            <v>161-165</v>
          </cell>
          <cell r="U149">
            <v>0</v>
          </cell>
          <cell r="V149" t="str">
            <v/>
          </cell>
          <cell r="W149" t="str">
            <v/>
          </cell>
        </row>
        <row r="150">
          <cell r="A150">
            <v>162</v>
          </cell>
          <cell r="B150">
            <v>62</v>
          </cell>
          <cell r="C150">
            <v>0</v>
          </cell>
          <cell r="D150" t="str">
            <v/>
          </cell>
          <cell r="E150">
            <v>0</v>
          </cell>
          <cell r="F150" t="str">
            <v/>
          </cell>
          <cell r="G150" t="str">
            <v/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e">
            <v>#VALUE!</v>
          </cell>
          <cell r="N150" t="e">
            <v>#VALUE!</v>
          </cell>
          <cell r="O150" t="e">
            <v>#VALUE!</v>
          </cell>
          <cell r="P150">
            <v>0</v>
          </cell>
          <cell r="Q150">
            <v>33</v>
          </cell>
          <cell r="R150">
            <v>161</v>
          </cell>
          <cell r="S150">
            <v>165</v>
          </cell>
          <cell r="T150" t="str">
            <v>161-165</v>
          </cell>
          <cell r="U150">
            <v>0</v>
          </cell>
          <cell r="V150" t="str">
            <v/>
          </cell>
          <cell r="W150" t="str">
            <v/>
          </cell>
        </row>
        <row r="151">
          <cell r="A151">
            <v>163</v>
          </cell>
          <cell r="B151">
            <v>63</v>
          </cell>
          <cell r="C151">
            <v>0</v>
          </cell>
          <cell r="D151" t="str">
            <v/>
          </cell>
          <cell r="E151">
            <v>0</v>
          </cell>
          <cell r="F151" t="str">
            <v/>
          </cell>
          <cell r="G151" t="str">
            <v/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e">
            <v>#VALUE!</v>
          </cell>
          <cell r="N151" t="e">
            <v>#VALUE!</v>
          </cell>
          <cell r="O151" t="e">
            <v>#VALUE!</v>
          </cell>
          <cell r="P151">
            <v>0</v>
          </cell>
          <cell r="Q151">
            <v>33</v>
          </cell>
          <cell r="R151">
            <v>161</v>
          </cell>
          <cell r="S151">
            <v>165</v>
          </cell>
          <cell r="T151" t="str">
            <v>161-165</v>
          </cell>
          <cell r="U151">
            <v>0</v>
          </cell>
          <cell r="V151" t="str">
            <v/>
          </cell>
          <cell r="W151" t="str">
            <v/>
          </cell>
        </row>
        <row r="152">
          <cell r="A152">
            <v>164</v>
          </cell>
          <cell r="B152">
            <v>64</v>
          </cell>
          <cell r="C152">
            <v>0</v>
          </cell>
          <cell r="D152" t="str">
            <v/>
          </cell>
          <cell r="E152">
            <v>0</v>
          </cell>
          <cell r="F152" t="str">
            <v/>
          </cell>
          <cell r="G152" t="str">
            <v/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e">
            <v>#VALUE!</v>
          </cell>
          <cell r="N152" t="e">
            <v>#VALUE!</v>
          </cell>
          <cell r="O152" t="e">
            <v>#VALUE!</v>
          </cell>
          <cell r="P152">
            <v>0</v>
          </cell>
          <cell r="Q152">
            <v>33</v>
          </cell>
          <cell r="R152">
            <v>161</v>
          </cell>
          <cell r="S152">
            <v>165</v>
          </cell>
          <cell r="T152" t="str">
            <v>161-165</v>
          </cell>
          <cell r="U152">
            <v>0</v>
          </cell>
          <cell r="V152" t="str">
            <v/>
          </cell>
          <cell r="W152" t="str">
            <v/>
          </cell>
        </row>
        <row r="153">
          <cell r="A153">
            <v>165</v>
          </cell>
          <cell r="B153">
            <v>65</v>
          </cell>
          <cell r="C153">
            <v>0</v>
          </cell>
          <cell r="D153" t="str">
            <v/>
          </cell>
          <cell r="E153">
            <v>0</v>
          </cell>
          <cell r="F153" t="str">
            <v/>
          </cell>
          <cell r="G153" t="str">
            <v/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e">
            <v>#VALUE!</v>
          </cell>
          <cell r="N153" t="e">
            <v>#VALUE!</v>
          </cell>
          <cell r="O153" t="e">
            <v>#VALUE!</v>
          </cell>
          <cell r="P153">
            <v>0</v>
          </cell>
          <cell r="Q153">
            <v>33</v>
          </cell>
          <cell r="R153">
            <v>161</v>
          </cell>
          <cell r="S153">
            <v>165</v>
          </cell>
          <cell r="T153" t="str">
            <v>161-165</v>
          </cell>
          <cell r="U153">
            <v>0</v>
          </cell>
          <cell r="V153" t="str">
            <v/>
          </cell>
          <cell r="W153" t="str">
            <v/>
          </cell>
        </row>
        <row r="154">
          <cell r="A154">
            <v>166</v>
          </cell>
          <cell r="B154">
            <v>66</v>
          </cell>
          <cell r="C154">
            <v>0</v>
          </cell>
          <cell r="D154" t="str">
            <v/>
          </cell>
          <cell r="E154">
            <v>0</v>
          </cell>
          <cell r="F154" t="str">
            <v/>
          </cell>
          <cell r="G154" t="str">
            <v/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e">
            <v>#VALUE!</v>
          </cell>
          <cell r="N154" t="e">
            <v>#VALUE!</v>
          </cell>
          <cell r="O154" t="e">
            <v>#VALUE!</v>
          </cell>
          <cell r="P154">
            <v>34</v>
          </cell>
          <cell r="Q154">
            <v>34</v>
          </cell>
          <cell r="R154">
            <v>166</v>
          </cell>
          <cell r="S154">
            <v>170</v>
          </cell>
          <cell r="T154" t="str">
            <v>166-170</v>
          </cell>
          <cell r="U154">
            <v>0</v>
          </cell>
          <cell r="V154" t="str">
            <v/>
          </cell>
          <cell r="W154" t="str">
            <v/>
          </cell>
        </row>
        <row r="155">
          <cell r="A155">
            <v>167</v>
          </cell>
          <cell r="B155">
            <v>67</v>
          </cell>
          <cell r="C155">
            <v>0</v>
          </cell>
          <cell r="D155" t="str">
            <v/>
          </cell>
          <cell r="E155">
            <v>0</v>
          </cell>
          <cell r="F155" t="str">
            <v/>
          </cell>
          <cell r="G155" t="str">
            <v/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e">
            <v>#VALUE!</v>
          </cell>
          <cell r="N155" t="e">
            <v>#VALUE!</v>
          </cell>
          <cell r="O155" t="e">
            <v>#VALUE!</v>
          </cell>
          <cell r="P155">
            <v>0</v>
          </cell>
          <cell r="Q155">
            <v>34</v>
          </cell>
          <cell r="R155">
            <v>166</v>
          </cell>
          <cell r="S155">
            <v>170</v>
          </cell>
          <cell r="T155" t="str">
            <v>166-170</v>
          </cell>
          <cell r="U155">
            <v>0</v>
          </cell>
          <cell r="V155" t="str">
            <v/>
          </cell>
          <cell r="W155" t="str">
            <v/>
          </cell>
        </row>
        <row r="156">
          <cell r="A156">
            <v>168</v>
          </cell>
          <cell r="B156">
            <v>68</v>
          </cell>
          <cell r="C156">
            <v>0</v>
          </cell>
          <cell r="D156" t="str">
            <v/>
          </cell>
          <cell r="E156">
            <v>0</v>
          </cell>
          <cell r="F156" t="str">
            <v/>
          </cell>
          <cell r="G156" t="str">
            <v/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e">
            <v>#VALUE!</v>
          </cell>
          <cell r="N156" t="e">
            <v>#VALUE!</v>
          </cell>
          <cell r="O156" t="e">
            <v>#VALUE!</v>
          </cell>
          <cell r="P156">
            <v>0</v>
          </cell>
          <cell r="Q156">
            <v>34</v>
          </cell>
          <cell r="R156">
            <v>166</v>
          </cell>
          <cell r="S156">
            <v>170</v>
          </cell>
          <cell r="T156" t="str">
            <v>166-170</v>
          </cell>
          <cell r="U156">
            <v>0</v>
          </cell>
          <cell r="V156" t="str">
            <v/>
          </cell>
          <cell r="W156" t="str">
            <v/>
          </cell>
        </row>
        <row r="157">
          <cell r="A157">
            <v>169</v>
          </cell>
          <cell r="B157">
            <v>69</v>
          </cell>
          <cell r="C157">
            <v>0</v>
          </cell>
          <cell r="D157" t="str">
            <v/>
          </cell>
          <cell r="E157">
            <v>0</v>
          </cell>
          <cell r="F157" t="str">
            <v/>
          </cell>
          <cell r="G157" t="str">
            <v/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e">
            <v>#VALUE!</v>
          </cell>
          <cell r="N157" t="e">
            <v>#VALUE!</v>
          </cell>
          <cell r="O157" t="e">
            <v>#VALUE!</v>
          </cell>
          <cell r="P157">
            <v>0</v>
          </cell>
          <cell r="Q157">
            <v>34</v>
          </cell>
          <cell r="R157">
            <v>166</v>
          </cell>
          <cell r="S157">
            <v>170</v>
          </cell>
          <cell r="T157" t="str">
            <v>166-170</v>
          </cell>
          <cell r="U157">
            <v>0</v>
          </cell>
          <cell r="V157" t="str">
            <v/>
          </cell>
          <cell r="W157" t="str">
            <v/>
          </cell>
        </row>
        <row r="158">
          <cell r="A158">
            <v>170</v>
          </cell>
          <cell r="B158">
            <v>70</v>
          </cell>
          <cell r="C158">
            <v>0</v>
          </cell>
          <cell r="D158" t="str">
            <v/>
          </cell>
          <cell r="E158">
            <v>0</v>
          </cell>
          <cell r="F158" t="str">
            <v/>
          </cell>
          <cell r="G158" t="str">
            <v/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e">
            <v>#VALUE!</v>
          </cell>
          <cell r="N158" t="e">
            <v>#VALUE!</v>
          </cell>
          <cell r="O158" t="e">
            <v>#VALUE!</v>
          </cell>
          <cell r="P158">
            <v>0</v>
          </cell>
          <cell r="Q158">
            <v>34</v>
          </cell>
          <cell r="R158">
            <v>166</v>
          </cell>
          <cell r="S158">
            <v>170</v>
          </cell>
          <cell r="T158" t="str">
            <v>166-170</v>
          </cell>
          <cell r="U158">
            <v>0</v>
          </cell>
          <cell r="V158" t="str">
            <v/>
          </cell>
          <cell r="W158" t="str">
            <v/>
          </cell>
        </row>
        <row r="159">
          <cell r="A159">
            <v>171</v>
          </cell>
          <cell r="B159">
            <v>71</v>
          </cell>
          <cell r="C159">
            <v>0</v>
          </cell>
          <cell r="D159" t="str">
            <v/>
          </cell>
          <cell r="E159">
            <v>0</v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e">
            <v>#VALUE!</v>
          </cell>
          <cell r="N159" t="e">
            <v>#VALUE!</v>
          </cell>
          <cell r="O159" t="e">
            <v>#VALUE!</v>
          </cell>
          <cell r="P159">
            <v>35</v>
          </cell>
          <cell r="Q159">
            <v>35</v>
          </cell>
          <cell r="R159">
            <v>171</v>
          </cell>
          <cell r="S159">
            <v>175</v>
          </cell>
          <cell r="T159" t="str">
            <v>171-175</v>
          </cell>
          <cell r="U159">
            <v>0</v>
          </cell>
          <cell r="V159" t="str">
            <v/>
          </cell>
          <cell r="W159" t="str">
            <v/>
          </cell>
        </row>
        <row r="160">
          <cell r="A160">
            <v>172</v>
          </cell>
          <cell r="B160">
            <v>72</v>
          </cell>
          <cell r="C160">
            <v>0</v>
          </cell>
          <cell r="D160" t="str">
            <v/>
          </cell>
          <cell r="E160">
            <v>0</v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e">
            <v>#VALUE!</v>
          </cell>
          <cell r="N160" t="e">
            <v>#VALUE!</v>
          </cell>
          <cell r="O160" t="e">
            <v>#VALUE!</v>
          </cell>
          <cell r="P160">
            <v>0</v>
          </cell>
          <cell r="Q160">
            <v>35</v>
          </cell>
          <cell r="R160">
            <v>171</v>
          </cell>
          <cell r="S160">
            <v>175</v>
          </cell>
          <cell r="T160" t="str">
            <v>171-175</v>
          </cell>
          <cell r="U160">
            <v>0</v>
          </cell>
          <cell r="V160" t="str">
            <v/>
          </cell>
          <cell r="W160" t="str">
            <v/>
          </cell>
        </row>
        <row r="161">
          <cell r="A161">
            <v>173</v>
          </cell>
          <cell r="B161">
            <v>73</v>
          </cell>
          <cell r="C161">
            <v>0</v>
          </cell>
          <cell r="D161" t="str">
            <v/>
          </cell>
          <cell r="E161">
            <v>0</v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e">
            <v>#VALUE!</v>
          </cell>
          <cell r="N161" t="e">
            <v>#VALUE!</v>
          </cell>
          <cell r="O161" t="e">
            <v>#VALUE!</v>
          </cell>
          <cell r="P161">
            <v>0</v>
          </cell>
          <cell r="Q161">
            <v>35</v>
          </cell>
          <cell r="R161">
            <v>171</v>
          </cell>
          <cell r="S161">
            <v>175</v>
          </cell>
          <cell r="T161" t="str">
            <v>171-175</v>
          </cell>
          <cell r="U161">
            <v>0</v>
          </cell>
          <cell r="V161" t="str">
            <v/>
          </cell>
          <cell r="W161" t="str">
            <v/>
          </cell>
        </row>
        <row r="162">
          <cell r="A162">
            <v>174</v>
          </cell>
          <cell r="B162">
            <v>74</v>
          </cell>
          <cell r="C162">
            <v>0</v>
          </cell>
          <cell r="D162" t="str">
            <v/>
          </cell>
          <cell r="E162">
            <v>0</v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e">
            <v>#VALUE!</v>
          </cell>
          <cell r="N162" t="e">
            <v>#VALUE!</v>
          </cell>
          <cell r="O162" t="e">
            <v>#VALUE!</v>
          </cell>
          <cell r="P162">
            <v>0</v>
          </cell>
          <cell r="Q162">
            <v>35</v>
          </cell>
          <cell r="R162">
            <v>171</v>
          </cell>
          <cell r="S162">
            <v>175</v>
          </cell>
          <cell r="T162" t="str">
            <v>171-175</v>
          </cell>
          <cell r="U162">
            <v>0</v>
          </cell>
          <cell r="V162" t="str">
            <v/>
          </cell>
          <cell r="W162" t="str">
            <v/>
          </cell>
        </row>
        <row r="163">
          <cell r="A163">
            <v>175</v>
          </cell>
          <cell r="B163">
            <v>75</v>
          </cell>
          <cell r="C163">
            <v>0</v>
          </cell>
          <cell r="D163" t="str">
            <v/>
          </cell>
          <cell r="E163">
            <v>0</v>
          </cell>
          <cell r="F163" t="str">
            <v/>
          </cell>
          <cell r="G163" t="str">
            <v/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e">
            <v>#VALUE!</v>
          </cell>
          <cell r="N163" t="e">
            <v>#VALUE!</v>
          </cell>
          <cell r="O163" t="e">
            <v>#VALUE!</v>
          </cell>
          <cell r="P163">
            <v>0</v>
          </cell>
          <cell r="Q163">
            <v>35</v>
          </cell>
          <cell r="R163">
            <v>171</v>
          </cell>
          <cell r="S163">
            <v>175</v>
          </cell>
          <cell r="T163" t="str">
            <v>171-175</v>
          </cell>
          <cell r="U163">
            <v>0</v>
          </cell>
          <cell r="V163" t="str">
            <v/>
          </cell>
          <cell r="W163" t="str">
            <v/>
          </cell>
        </row>
        <row r="164">
          <cell r="A164">
            <v>176</v>
          </cell>
          <cell r="B164">
            <v>76</v>
          </cell>
          <cell r="C164">
            <v>0</v>
          </cell>
          <cell r="D164" t="str">
            <v/>
          </cell>
          <cell r="E164">
            <v>0</v>
          </cell>
          <cell r="F164" t="str">
            <v/>
          </cell>
          <cell r="G164" t="str">
            <v/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e">
            <v>#VALUE!</v>
          </cell>
          <cell r="N164" t="e">
            <v>#VALUE!</v>
          </cell>
          <cell r="O164" t="e">
            <v>#VALUE!</v>
          </cell>
          <cell r="P164">
            <v>36</v>
          </cell>
          <cell r="Q164">
            <v>36</v>
          </cell>
          <cell r="R164">
            <v>176</v>
          </cell>
          <cell r="S164">
            <v>180</v>
          </cell>
          <cell r="T164" t="str">
            <v>176-180</v>
          </cell>
          <cell r="U164">
            <v>0</v>
          </cell>
          <cell r="V164" t="str">
            <v/>
          </cell>
          <cell r="W164" t="str">
            <v/>
          </cell>
        </row>
        <row r="165">
          <cell r="A165">
            <v>177</v>
          </cell>
          <cell r="B165">
            <v>77</v>
          </cell>
          <cell r="C165">
            <v>0</v>
          </cell>
          <cell r="D165" t="str">
            <v/>
          </cell>
          <cell r="E165">
            <v>0</v>
          </cell>
          <cell r="F165" t="str">
            <v/>
          </cell>
          <cell r="G165" t="str">
            <v/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e">
            <v>#VALUE!</v>
          </cell>
          <cell r="N165" t="e">
            <v>#VALUE!</v>
          </cell>
          <cell r="O165" t="e">
            <v>#VALUE!</v>
          </cell>
          <cell r="P165">
            <v>0</v>
          </cell>
          <cell r="Q165">
            <v>36</v>
          </cell>
          <cell r="R165">
            <v>176</v>
          </cell>
          <cell r="S165">
            <v>180</v>
          </cell>
          <cell r="T165" t="str">
            <v>176-180</v>
          </cell>
          <cell r="U165">
            <v>0</v>
          </cell>
          <cell r="V165" t="str">
            <v/>
          </cell>
          <cell r="W165" t="str">
            <v/>
          </cell>
        </row>
        <row r="166">
          <cell r="A166">
            <v>178</v>
          </cell>
          <cell r="B166">
            <v>78</v>
          </cell>
          <cell r="C166">
            <v>0</v>
          </cell>
          <cell r="D166" t="str">
            <v/>
          </cell>
          <cell r="E166">
            <v>0</v>
          </cell>
          <cell r="F166" t="str">
            <v/>
          </cell>
          <cell r="G166" t="str">
            <v/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e">
            <v>#VALUE!</v>
          </cell>
          <cell r="N166" t="e">
            <v>#VALUE!</v>
          </cell>
          <cell r="O166" t="e">
            <v>#VALUE!</v>
          </cell>
          <cell r="P166">
            <v>0</v>
          </cell>
          <cell r="Q166">
            <v>36</v>
          </cell>
          <cell r="R166">
            <v>176</v>
          </cell>
          <cell r="S166">
            <v>180</v>
          </cell>
          <cell r="T166" t="str">
            <v>176-180</v>
          </cell>
          <cell r="U166">
            <v>0</v>
          </cell>
          <cell r="V166" t="str">
            <v/>
          </cell>
          <cell r="W166" t="str">
            <v/>
          </cell>
        </row>
        <row r="167">
          <cell r="A167">
            <v>179</v>
          </cell>
          <cell r="B167">
            <v>79</v>
          </cell>
          <cell r="C167">
            <v>0</v>
          </cell>
          <cell r="D167" t="str">
            <v/>
          </cell>
          <cell r="E167">
            <v>0</v>
          </cell>
          <cell r="F167" t="str">
            <v/>
          </cell>
          <cell r="G167" t="str">
            <v/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e">
            <v>#VALUE!</v>
          </cell>
          <cell r="N167" t="e">
            <v>#VALUE!</v>
          </cell>
          <cell r="O167" t="e">
            <v>#VALUE!</v>
          </cell>
          <cell r="P167">
            <v>0</v>
          </cell>
          <cell r="Q167">
            <v>36</v>
          </cell>
          <cell r="R167">
            <v>176</v>
          </cell>
          <cell r="S167">
            <v>180</v>
          </cell>
          <cell r="T167" t="str">
            <v>176-180</v>
          </cell>
          <cell r="U167">
            <v>0</v>
          </cell>
          <cell r="V167" t="str">
            <v/>
          </cell>
          <cell r="W167" t="str">
            <v/>
          </cell>
        </row>
        <row r="168">
          <cell r="A168">
            <v>180</v>
          </cell>
          <cell r="B168">
            <v>80</v>
          </cell>
          <cell r="C168">
            <v>0</v>
          </cell>
          <cell r="D168" t="str">
            <v/>
          </cell>
          <cell r="E168">
            <v>0</v>
          </cell>
          <cell r="F168" t="str">
            <v/>
          </cell>
          <cell r="G168" t="str">
            <v/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e">
            <v>#VALUE!</v>
          </cell>
          <cell r="N168" t="e">
            <v>#VALUE!</v>
          </cell>
          <cell r="O168" t="e">
            <v>#VALUE!</v>
          </cell>
          <cell r="P168">
            <v>0</v>
          </cell>
          <cell r="Q168">
            <v>36</v>
          </cell>
          <cell r="R168">
            <v>176</v>
          </cell>
          <cell r="S168">
            <v>180</v>
          </cell>
          <cell r="T168" t="str">
            <v>176-180</v>
          </cell>
          <cell r="U168">
            <v>0</v>
          </cell>
          <cell r="V168" t="str">
            <v/>
          </cell>
          <cell r="W168" t="str">
            <v/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</sheetData>
      <sheetData sheetId="4"/>
      <sheetData sheetId="5"/>
      <sheetData sheetId="6"/>
      <sheetData sheetId="7"/>
      <sheetData sheetId="8"/>
      <sheetData sheetId="9">
        <row r="1"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</row>
        <row r="2">
          <cell r="B2" t="str">
            <v>№</v>
          </cell>
          <cell r="C2">
            <v>0</v>
          </cell>
          <cell r="D2">
            <v>0</v>
          </cell>
          <cell r="E2" t="str">
            <v>Женские команда</v>
          </cell>
          <cell r="F2" t="str">
            <v>Тренер-представитель</v>
          </cell>
          <cell r="G2">
            <v>0</v>
          </cell>
          <cell r="H2" t="str">
            <v>Мужская команда</v>
          </cell>
          <cell r="I2">
            <v>0</v>
          </cell>
          <cell r="J2" t="str">
            <v>№</v>
          </cell>
          <cell r="K2" t="str">
            <v>Фамилия Имя игрока 1</v>
          </cell>
          <cell r="L2" t="str">
            <v>№</v>
          </cell>
          <cell r="M2" t="str">
            <v xml:space="preserve">Фамилия Имя игрока 2 </v>
          </cell>
          <cell r="N2" t="str">
            <v>№</v>
          </cell>
          <cell r="O2" t="str">
            <v>Фамилия Имя игрока 3</v>
          </cell>
          <cell r="P2" t="str">
            <v>рейтинг 1 игр</v>
          </cell>
          <cell r="Q2" t="str">
            <v>рейтинг 2 игр</v>
          </cell>
          <cell r="R2" t="str">
            <v>рейтинг 3 игр</v>
          </cell>
          <cell r="S2" t="str">
            <v>Сумма</v>
          </cell>
        </row>
        <row r="3">
          <cell r="B3">
            <v>11</v>
          </cell>
          <cell r="C3">
            <v>11</v>
          </cell>
          <cell r="D3">
            <v>51</v>
          </cell>
          <cell r="E3" t="str">
            <v>г. Шымкент-1</v>
          </cell>
          <cell r="F3" t="str">
            <v>Оразбаев Н.Б.</v>
          </cell>
          <cell r="G3" t="str">
            <v>г. Шымкент-1</v>
          </cell>
          <cell r="H3" t="str">
            <v>г. Шымкент-1</v>
          </cell>
          <cell r="I3">
            <v>0</v>
          </cell>
          <cell r="J3">
            <v>51</v>
          </cell>
          <cell r="K3" t="str">
            <v>МИРКАДИРОВА Сарвиноз</v>
          </cell>
          <cell r="L3">
            <v>52</v>
          </cell>
          <cell r="M3" t="str">
            <v>АЗАТОВА Озада</v>
          </cell>
          <cell r="N3">
            <v>53</v>
          </cell>
          <cell r="O3" t="str">
            <v>ШАПЕЙ Таншолпан</v>
          </cell>
          <cell r="P3">
            <v>67</v>
          </cell>
          <cell r="Q3">
            <v>47</v>
          </cell>
          <cell r="R3">
            <v>40</v>
          </cell>
          <cell r="S3">
            <v>154</v>
          </cell>
          <cell r="T3">
            <v>51</v>
          </cell>
          <cell r="U3">
            <v>55</v>
          </cell>
          <cell r="V3" t="str">
            <v>51-55</v>
          </cell>
        </row>
        <row r="4">
          <cell r="B4">
            <v>2</v>
          </cell>
          <cell r="C4">
            <v>2</v>
          </cell>
          <cell r="D4">
            <v>6</v>
          </cell>
          <cell r="E4" t="str">
            <v>Карагандинская обл.-1</v>
          </cell>
          <cell r="F4" t="str">
            <v>Ким Т.А.</v>
          </cell>
          <cell r="G4" t="str">
            <v>Караганда-1</v>
          </cell>
          <cell r="H4" t="str">
            <v>Карагандинская обл.-1</v>
          </cell>
          <cell r="I4">
            <v>0</v>
          </cell>
          <cell r="J4">
            <v>6</v>
          </cell>
          <cell r="K4" t="str">
            <v>СМИРНОВА Александра</v>
          </cell>
          <cell r="L4">
            <v>7</v>
          </cell>
          <cell r="M4" t="str">
            <v>АШКЕЕВА Арай</v>
          </cell>
          <cell r="N4">
            <v>8</v>
          </cell>
          <cell r="O4" t="str">
            <v>КОШКУМБАЕВА Жанерке</v>
          </cell>
          <cell r="P4">
            <v>55</v>
          </cell>
          <cell r="Q4">
            <v>43</v>
          </cell>
          <cell r="R4">
            <v>38</v>
          </cell>
          <cell r="S4">
            <v>136</v>
          </cell>
          <cell r="T4">
            <v>6</v>
          </cell>
          <cell r="U4">
            <v>10</v>
          </cell>
          <cell r="V4" t="str">
            <v>6-10</v>
          </cell>
        </row>
        <row r="5">
          <cell r="B5">
            <v>6</v>
          </cell>
          <cell r="C5">
            <v>6</v>
          </cell>
          <cell r="D5">
            <v>26</v>
          </cell>
          <cell r="E5" t="str">
            <v>г. Алматы</v>
          </cell>
          <cell r="F5" t="str">
            <v>Успанова А.С.</v>
          </cell>
          <cell r="G5" t="str">
            <v>г. Алматы</v>
          </cell>
          <cell r="H5" t="str">
            <v>г. Алматы</v>
          </cell>
          <cell r="I5">
            <v>0</v>
          </cell>
          <cell r="J5">
            <v>26</v>
          </cell>
          <cell r="K5" t="str">
            <v>БАХЫТ Анель</v>
          </cell>
          <cell r="L5">
            <v>27</v>
          </cell>
          <cell r="M5" t="str">
            <v>МАРКИНА Виктория</v>
          </cell>
          <cell r="N5">
            <v>28</v>
          </cell>
          <cell r="O5" t="str">
            <v>ЖУНИС Дильназ</v>
          </cell>
          <cell r="P5">
            <v>64</v>
          </cell>
          <cell r="Q5">
            <v>30</v>
          </cell>
          <cell r="R5">
            <v>35</v>
          </cell>
          <cell r="S5">
            <v>129</v>
          </cell>
          <cell r="T5">
            <v>26</v>
          </cell>
          <cell r="U5">
            <v>30</v>
          </cell>
          <cell r="V5" t="str">
            <v>26-30</v>
          </cell>
        </row>
        <row r="6">
          <cell r="B6">
            <v>7</v>
          </cell>
          <cell r="C6">
            <v>7</v>
          </cell>
          <cell r="D6">
            <v>31</v>
          </cell>
          <cell r="E6" t="str">
            <v>Западно-Казахстанская обл.-1</v>
          </cell>
          <cell r="F6" t="str">
            <v>Назарова С.Р.</v>
          </cell>
          <cell r="G6" t="str">
            <v>ЗКО-1</v>
          </cell>
          <cell r="H6" t="str">
            <v>Западно-Казахстанская обл.-1</v>
          </cell>
          <cell r="I6">
            <v>0</v>
          </cell>
          <cell r="J6">
            <v>31</v>
          </cell>
          <cell r="K6" t="str">
            <v>САПАРОВА Алсу</v>
          </cell>
          <cell r="L6">
            <v>32</v>
          </cell>
          <cell r="M6" t="str">
            <v>НУРМУХАНБЕТОВА Асем</v>
          </cell>
          <cell r="N6">
            <v>33</v>
          </cell>
          <cell r="O6" t="str">
            <v>СЕРИККАЛИЕВА Дильназ</v>
          </cell>
          <cell r="P6">
            <v>57</v>
          </cell>
          <cell r="Q6">
            <v>30</v>
          </cell>
          <cell r="R6">
            <v>16</v>
          </cell>
          <cell r="S6">
            <v>103</v>
          </cell>
          <cell r="T6">
            <v>31</v>
          </cell>
          <cell r="U6">
            <v>35</v>
          </cell>
          <cell r="V6" t="str">
            <v>31-35</v>
          </cell>
        </row>
        <row r="7">
          <cell r="B7">
            <v>12</v>
          </cell>
          <cell r="C7">
            <v>12</v>
          </cell>
          <cell r="D7">
            <v>56</v>
          </cell>
          <cell r="E7" t="str">
            <v>г. Шымкент-2</v>
          </cell>
          <cell r="F7" t="str">
            <v>Оразбаев Н.Б.</v>
          </cell>
          <cell r="G7" t="str">
            <v>г. Шымкент-2</v>
          </cell>
          <cell r="H7" t="str">
            <v>г. Шымкент-2</v>
          </cell>
          <cell r="I7">
            <v>0</v>
          </cell>
          <cell r="J7">
            <v>56</v>
          </cell>
          <cell r="K7" t="str">
            <v>УРАЛОВА Айжан</v>
          </cell>
          <cell r="L7">
            <v>57</v>
          </cell>
          <cell r="M7" t="str">
            <v>САИДМУРАТХАНОВА Сарвиноз</v>
          </cell>
          <cell r="N7">
            <v>58</v>
          </cell>
          <cell r="O7" t="str">
            <v>БАЗАРБАЙ Несибели</v>
          </cell>
          <cell r="P7">
            <v>34</v>
          </cell>
          <cell r="Q7">
            <v>36</v>
          </cell>
          <cell r="R7">
            <v>31</v>
          </cell>
          <cell r="S7">
            <v>101</v>
          </cell>
          <cell r="T7">
            <v>56</v>
          </cell>
          <cell r="U7">
            <v>60</v>
          </cell>
          <cell r="V7" t="str">
            <v>56-60</v>
          </cell>
        </row>
        <row r="8">
          <cell r="B8">
            <v>21</v>
          </cell>
          <cell r="C8">
            <v>21</v>
          </cell>
          <cell r="D8">
            <v>101</v>
          </cell>
          <cell r="E8" t="str">
            <v>Мангистауская обл.-1</v>
          </cell>
          <cell r="F8" t="str">
            <v>Бурбасов Е.К.</v>
          </cell>
          <cell r="G8" t="str">
            <v>Мангистауская обл.-1</v>
          </cell>
          <cell r="H8" t="str">
            <v>Мангистауская обл.-1</v>
          </cell>
          <cell r="I8">
            <v>0</v>
          </cell>
          <cell r="J8">
            <v>101</v>
          </cell>
          <cell r="K8" t="str">
            <v>ТОРШАЕВА Гюзель</v>
          </cell>
          <cell r="L8">
            <v>102</v>
          </cell>
          <cell r="M8" t="str">
            <v>БОРСАКБАЕВА Карина</v>
          </cell>
          <cell r="N8">
            <v>103</v>
          </cell>
          <cell r="O8" t="str">
            <v>БОРСАКБАЕВА Зарина</v>
          </cell>
          <cell r="P8">
            <v>34</v>
          </cell>
          <cell r="Q8">
            <v>29</v>
          </cell>
          <cell r="R8">
            <v>0</v>
          </cell>
          <cell r="S8">
            <v>63</v>
          </cell>
          <cell r="T8">
            <v>101</v>
          </cell>
          <cell r="U8">
            <v>105</v>
          </cell>
          <cell r="V8" t="str">
            <v>101-105</v>
          </cell>
        </row>
        <row r="9">
          <cell r="B9">
            <v>4</v>
          </cell>
          <cell r="C9">
            <v>4</v>
          </cell>
          <cell r="D9">
            <v>16</v>
          </cell>
          <cell r="E9" t="str">
            <v>Павлодарская обл.</v>
          </cell>
          <cell r="F9" t="str">
            <v>Бондарь Е.С.</v>
          </cell>
          <cell r="G9" t="str">
            <v>Павлодар-1</v>
          </cell>
          <cell r="H9" t="str">
            <v>Павлодарская обл.</v>
          </cell>
          <cell r="I9">
            <v>0</v>
          </cell>
          <cell r="J9">
            <v>16</v>
          </cell>
          <cell r="K9" t="str">
            <v>РОМАНОВСКАЯ Ангелина</v>
          </cell>
          <cell r="L9">
            <v>17</v>
          </cell>
          <cell r="M9" t="str">
            <v>КАРСЕНОВА Алтын</v>
          </cell>
          <cell r="N9">
            <v>18</v>
          </cell>
          <cell r="O9" t="str">
            <v>ШЛЕТГАУЭР Валерия</v>
          </cell>
          <cell r="P9">
            <v>61</v>
          </cell>
          <cell r="Q9">
            <v>0</v>
          </cell>
          <cell r="R9">
            <v>0</v>
          </cell>
          <cell r="S9">
            <v>61</v>
          </cell>
          <cell r="T9">
            <v>16</v>
          </cell>
          <cell r="U9">
            <v>20</v>
          </cell>
          <cell r="V9" t="str">
            <v>16-20</v>
          </cell>
        </row>
        <row r="10">
          <cell r="B10">
            <v>9</v>
          </cell>
          <cell r="C10">
            <v>9</v>
          </cell>
          <cell r="D10">
            <v>41</v>
          </cell>
          <cell r="E10" t="str">
            <v>г. Астана-1</v>
          </cell>
          <cell r="F10" t="str">
            <v>Мурзаспаев С.</v>
          </cell>
          <cell r="G10" t="str">
            <v>г. Астана-1</v>
          </cell>
          <cell r="H10" t="str">
            <v>г. Астана-1</v>
          </cell>
          <cell r="I10">
            <v>0</v>
          </cell>
          <cell r="J10">
            <v>41</v>
          </cell>
          <cell r="K10" t="str">
            <v>ЗУБКОВА Елена</v>
          </cell>
          <cell r="L10">
            <v>42</v>
          </cell>
          <cell r="M10" t="str">
            <v>ЕРЖАНКЫЗЫ Алтынай</v>
          </cell>
          <cell r="N10">
            <v>43</v>
          </cell>
          <cell r="O10" t="str">
            <v>ЛАВРОВА Елизавета</v>
          </cell>
          <cell r="P10">
            <v>33</v>
          </cell>
          <cell r="Q10">
            <v>27</v>
          </cell>
          <cell r="R10">
            <v>0</v>
          </cell>
          <cell r="S10">
            <v>60</v>
          </cell>
          <cell r="T10">
            <v>41</v>
          </cell>
          <cell r="U10">
            <v>45</v>
          </cell>
          <cell r="V10" t="str">
            <v>41-45</v>
          </cell>
        </row>
        <row r="11">
          <cell r="B11">
            <v>13</v>
          </cell>
          <cell r="C11">
            <v>13</v>
          </cell>
          <cell r="D11">
            <v>61</v>
          </cell>
          <cell r="E11" t="str">
            <v>Жамбылская обл.-1</v>
          </cell>
          <cell r="F11" t="str">
            <v>Хасанов Н.</v>
          </cell>
          <cell r="G11" t="str">
            <v>Жамбылская обл.-1</v>
          </cell>
          <cell r="H11" t="str">
            <v>Жамбылская обл.-1</v>
          </cell>
          <cell r="I11">
            <v>0</v>
          </cell>
          <cell r="J11">
            <v>61</v>
          </cell>
          <cell r="K11" t="str">
            <v>АСЫКБЕК Айгерим</v>
          </cell>
          <cell r="L11">
            <v>62</v>
          </cell>
          <cell r="M11" t="str">
            <v>ЧАНГИТБАЕВА Айдана</v>
          </cell>
          <cell r="N11">
            <v>63</v>
          </cell>
          <cell r="O11" t="str">
            <v>МУКАШ Мадина</v>
          </cell>
          <cell r="P11">
            <v>48</v>
          </cell>
          <cell r="Q11">
            <v>0</v>
          </cell>
          <cell r="R11">
            <v>0</v>
          </cell>
          <cell r="S11">
            <v>48</v>
          </cell>
          <cell r="T11">
            <v>61</v>
          </cell>
          <cell r="U11">
            <v>65</v>
          </cell>
          <cell r="V11" t="str">
            <v>61-65</v>
          </cell>
        </row>
        <row r="12">
          <cell r="B12">
            <v>15</v>
          </cell>
          <cell r="C12">
            <v>15</v>
          </cell>
          <cell r="D12">
            <v>71</v>
          </cell>
          <cell r="E12" t="str">
            <v>Туркестанская обл.</v>
          </cell>
          <cell r="F12" t="str">
            <v>Есимханов Е.Б.</v>
          </cell>
          <cell r="G12" t="str">
            <v>Туркестанская обл.</v>
          </cell>
          <cell r="H12" t="str">
            <v>Туркестанская обл.</v>
          </cell>
          <cell r="I12">
            <v>0</v>
          </cell>
          <cell r="J12">
            <v>71</v>
          </cell>
          <cell r="K12" t="str">
            <v>НУРЖАНКЫЗЫ Аружан</v>
          </cell>
          <cell r="L12">
            <v>72</v>
          </cell>
          <cell r="M12" t="str">
            <v>АХМАДАЛИЕВА Шахзода</v>
          </cell>
          <cell r="N12">
            <v>73</v>
          </cell>
          <cell r="O12" t="str">
            <v>СЕРИКБАЙ Назым</v>
          </cell>
          <cell r="P12">
            <v>21</v>
          </cell>
          <cell r="Q12">
            <v>26</v>
          </cell>
          <cell r="R12">
            <v>0</v>
          </cell>
          <cell r="S12">
            <v>47</v>
          </cell>
          <cell r="T12">
            <v>71</v>
          </cell>
          <cell r="U12">
            <v>75</v>
          </cell>
          <cell r="V12" t="str">
            <v>71-75</v>
          </cell>
        </row>
        <row r="13">
          <cell r="B13">
            <v>14</v>
          </cell>
          <cell r="C13">
            <v>14</v>
          </cell>
          <cell r="D13">
            <v>66</v>
          </cell>
          <cell r="E13" t="str">
            <v>Северо-Казахстанская обл.</v>
          </cell>
          <cell r="F13" t="str">
            <v>Пюрко И.А.</v>
          </cell>
          <cell r="G13" t="str">
            <v>СКО</v>
          </cell>
          <cell r="H13" t="str">
            <v>Северо-Казахстанская обл.</v>
          </cell>
          <cell r="I13">
            <v>0</v>
          </cell>
          <cell r="J13">
            <v>66</v>
          </cell>
          <cell r="K13" t="str">
            <v>ПЮРКО Екатерина</v>
          </cell>
          <cell r="L13">
            <v>67</v>
          </cell>
          <cell r="M13" t="str">
            <v>ТУТУЕВА Алина</v>
          </cell>
          <cell r="N13">
            <v>68</v>
          </cell>
          <cell r="O13" t="str">
            <v>САНДЫБАЙ Жазира</v>
          </cell>
          <cell r="P13">
            <v>32</v>
          </cell>
          <cell r="Q13">
            <v>0</v>
          </cell>
          <cell r="R13">
            <v>0</v>
          </cell>
          <cell r="S13">
            <v>32</v>
          </cell>
          <cell r="T13">
            <v>66</v>
          </cell>
          <cell r="U13">
            <v>70</v>
          </cell>
          <cell r="V13" t="str">
            <v>66-70</v>
          </cell>
        </row>
        <row r="14">
          <cell r="B14">
            <v>5</v>
          </cell>
          <cell r="C14">
            <v>5</v>
          </cell>
          <cell r="D14">
            <v>21</v>
          </cell>
          <cell r="E14" t="str">
            <v>Восточно-Казахстанская обл.</v>
          </cell>
          <cell r="F14" t="str">
            <v>Литвинов С.Б.</v>
          </cell>
          <cell r="G14" t="str">
            <v>ВКО</v>
          </cell>
          <cell r="H14" t="str">
            <v>Восточно-Казахстанская обл.</v>
          </cell>
          <cell r="I14">
            <v>0</v>
          </cell>
          <cell r="J14">
            <v>21</v>
          </cell>
          <cell r="K14" t="str">
            <v>ГУБЕРТ Амалия</v>
          </cell>
          <cell r="L14">
            <v>22</v>
          </cell>
          <cell r="M14" t="str">
            <v>ДАРХАНКЫЗЫ Алуа</v>
          </cell>
          <cell r="N14">
            <v>23</v>
          </cell>
          <cell r="O14" t="str">
            <v>ИЛЬЯСОВА Ирина</v>
          </cell>
          <cell r="P14">
            <v>28</v>
          </cell>
          <cell r="Q14">
            <v>0</v>
          </cell>
          <cell r="R14">
            <v>0</v>
          </cell>
          <cell r="S14">
            <v>28</v>
          </cell>
          <cell r="T14">
            <v>21</v>
          </cell>
          <cell r="U14">
            <v>25</v>
          </cell>
          <cell r="V14" t="str">
            <v>21-25</v>
          </cell>
        </row>
        <row r="15">
          <cell r="B15">
            <v>1</v>
          </cell>
          <cell r="C15">
            <v>1</v>
          </cell>
          <cell r="D15">
            <v>1</v>
          </cell>
          <cell r="E15" t="str">
            <v>Актюбинская обл.-1</v>
          </cell>
          <cell r="F15" t="str">
            <v>Саламатов К.</v>
          </cell>
          <cell r="G15" t="str">
            <v>Актюбинск-1</v>
          </cell>
          <cell r="H15" t="str">
            <v>Актюбинская обл.-1</v>
          </cell>
          <cell r="I15">
            <v>0</v>
          </cell>
          <cell r="J15">
            <v>1</v>
          </cell>
          <cell r="K15" t="str">
            <v>КРЮКОВСКАЯ Алина</v>
          </cell>
          <cell r="L15">
            <v>2</v>
          </cell>
          <cell r="M15" t="str">
            <v>НАСЫРОВА Динара</v>
          </cell>
          <cell r="N15">
            <v>3</v>
          </cell>
          <cell r="O15" t="str">
            <v>МАРТЫНОВА Анастасия</v>
          </cell>
          <cell r="P15">
            <v>23</v>
          </cell>
          <cell r="Q15">
            <v>0</v>
          </cell>
          <cell r="R15">
            <v>0</v>
          </cell>
          <cell r="S15">
            <v>23</v>
          </cell>
          <cell r="T15">
            <v>1</v>
          </cell>
          <cell r="U15">
            <v>5</v>
          </cell>
          <cell r="V15" t="str">
            <v>1-5</v>
          </cell>
        </row>
        <row r="16">
          <cell r="B16">
            <v>8</v>
          </cell>
          <cell r="C16">
            <v>8</v>
          </cell>
          <cell r="D16">
            <v>36</v>
          </cell>
          <cell r="E16" t="str">
            <v>Западно-Казахстанская обл.-2</v>
          </cell>
          <cell r="F16" t="str">
            <v>Назарова С.Р.</v>
          </cell>
          <cell r="G16" t="str">
            <v>ЗКО-2</v>
          </cell>
          <cell r="H16" t="str">
            <v>Западно-Казахстанская обл.-2</v>
          </cell>
          <cell r="I16">
            <v>0</v>
          </cell>
          <cell r="J16">
            <v>36</v>
          </cell>
          <cell r="K16" t="str">
            <v>ИЛЬЯС Арунжан</v>
          </cell>
          <cell r="L16">
            <v>37</v>
          </cell>
          <cell r="M16" t="str">
            <v>АКМУРЗИНА Мариза</v>
          </cell>
          <cell r="N16">
            <v>38</v>
          </cell>
          <cell r="O16" t="str">
            <v>ТУРАШЕВА Бекжаным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36</v>
          </cell>
          <cell r="U16">
            <v>40</v>
          </cell>
          <cell r="V16" t="str">
            <v>36-40</v>
          </cell>
        </row>
        <row r="17">
          <cell r="B17">
            <v>3</v>
          </cell>
          <cell r="C17">
            <v>3</v>
          </cell>
          <cell r="D17">
            <v>11</v>
          </cell>
          <cell r="E17" t="str">
            <v>Карагандинская обл.-2</v>
          </cell>
          <cell r="F17" t="str">
            <v>Ким Т.А.</v>
          </cell>
          <cell r="G17" t="str">
            <v>Караганда-2</v>
          </cell>
          <cell r="H17" t="str">
            <v>Карагандинская обл.-2</v>
          </cell>
          <cell r="I17">
            <v>0</v>
          </cell>
          <cell r="J17">
            <v>11</v>
          </cell>
          <cell r="K17" t="str">
            <v>ЖАКСЫЛЫКОВА Альбина</v>
          </cell>
          <cell r="L17">
            <v>12</v>
          </cell>
          <cell r="M17" t="str">
            <v>ФУ Дарья</v>
          </cell>
          <cell r="N17">
            <v>13</v>
          </cell>
          <cell r="O17" t="str">
            <v>СИРОТИНА Полина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11</v>
          </cell>
          <cell r="U17">
            <v>15</v>
          </cell>
          <cell r="V17" t="str">
            <v>11-15</v>
          </cell>
        </row>
        <row r="18">
          <cell r="B18">
            <v>10</v>
          </cell>
          <cell r="C18">
            <v>10</v>
          </cell>
          <cell r="D18">
            <v>46</v>
          </cell>
          <cell r="E18" t="str">
            <v>г. Астана-2</v>
          </cell>
          <cell r="F18" t="str">
            <v>Мурзаспаев С.</v>
          </cell>
          <cell r="G18" t="str">
            <v>г. Астана-2</v>
          </cell>
          <cell r="H18" t="str">
            <v>г. Астана-2</v>
          </cell>
          <cell r="I18">
            <v>0</v>
          </cell>
          <cell r="J18">
            <v>46</v>
          </cell>
          <cell r="K18" t="str">
            <v>ЦВИГУН Алиса</v>
          </cell>
          <cell r="L18">
            <v>47</v>
          </cell>
          <cell r="M18" t="str">
            <v>ГРОШЕВА Полина</v>
          </cell>
          <cell r="N18">
            <v>48</v>
          </cell>
          <cell r="O18" t="str">
            <v>ШАЙХИНА Алина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46</v>
          </cell>
          <cell r="U18">
            <v>50</v>
          </cell>
          <cell r="V18" t="str">
            <v>46-50</v>
          </cell>
        </row>
        <row r="19">
          <cell r="B19">
            <v>16</v>
          </cell>
          <cell r="C19">
            <v>16</v>
          </cell>
          <cell r="D19">
            <v>76</v>
          </cell>
          <cell r="E19" t="str">
            <v>Костанайская обл.</v>
          </cell>
          <cell r="F19" t="str">
            <v>Магалеева Л.К.</v>
          </cell>
          <cell r="G19" t="str">
            <v>Костанайская обл.</v>
          </cell>
          <cell r="H19" t="str">
            <v>Костанайская обл.</v>
          </cell>
          <cell r="I19">
            <v>0</v>
          </cell>
          <cell r="J19">
            <v>76</v>
          </cell>
          <cell r="K19" t="str">
            <v>БОРИСЮК Алина</v>
          </cell>
          <cell r="L19">
            <v>77</v>
          </cell>
          <cell r="M19" t="str">
            <v>ИСИМОВА Дана</v>
          </cell>
          <cell r="N19">
            <v>78</v>
          </cell>
          <cell r="O19" t="str">
            <v>БИАХМЕТОВА Дана</v>
          </cell>
          <cell r="P19">
            <v>59</v>
          </cell>
          <cell r="Q19">
            <v>25</v>
          </cell>
          <cell r="R19">
            <v>0</v>
          </cell>
          <cell r="S19">
            <v>84</v>
          </cell>
          <cell r="T19">
            <v>76</v>
          </cell>
          <cell r="U19">
            <v>80</v>
          </cell>
          <cell r="V19" t="str">
            <v>76-80</v>
          </cell>
        </row>
        <row r="20">
          <cell r="B20">
            <v>23</v>
          </cell>
          <cell r="C20">
            <v>23</v>
          </cell>
          <cell r="D20">
            <v>111</v>
          </cell>
          <cell r="E20" t="str">
            <v>Жамбылская обл.-2</v>
          </cell>
          <cell r="F20" t="str">
            <v>Хасанов Н.</v>
          </cell>
          <cell r="G20" t="str">
            <v>Жамбылская обл.-2</v>
          </cell>
          <cell r="H20" t="str">
            <v>Жамбылская обл.-2</v>
          </cell>
          <cell r="I20">
            <v>0</v>
          </cell>
          <cell r="J20">
            <v>111</v>
          </cell>
          <cell r="K20" t="str">
            <v>МЕДЕУОВА Анаа</v>
          </cell>
          <cell r="L20">
            <v>112</v>
          </cell>
          <cell r="M20" t="str">
            <v>МУКАШ Шугыла</v>
          </cell>
          <cell r="N20">
            <v>113</v>
          </cell>
          <cell r="O20" t="str">
            <v>ТУРАР Альбина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111</v>
          </cell>
          <cell r="U20">
            <v>115</v>
          </cell>
          <cell r="V20" t="str">
            <v>111-115</v>
          </cell>
        </row>
        <row r="21">
          <cell r="B21">
            <v>22</v>
          </cell>
          <cell r="C21">
            <v>22</v>
          </cell>
          <cell r="D21">
            <v>106</v>
          </cell>
          <cell r="E21" t="str">
            <v>Мангистауская обл.-2</v>
          </cell>
          <cell r="F21" t="str">
            <v>Бурбасов Е.К.</v>
          </cell>
          <cell r="G21" t="str">
            <v>Мангистауская обл.-2</v>
          </cell>
          <cell r="H21" t="str">
            <v>Мангистауская обл.-2</v>
          </cell>
          <cell r="I21">
            <v>0</v>
          </cell>
          <cell r="J21">
            <v>106</v>
          </cell>
          <cell r="K21" t="str">
            <v>АБУЛХАЙР Роза</v>
          </cell>
          <cell r="L21">
            <v>107</v>
          </cell>
          <cell r="M21" t="str">
            <v>АБУЛХАЙР Салима</v>
          </cell>
          <cell r="N21">
            <v>108</v>
          </cell>
          <cell r="O21" t="str">
            <v>ЕРКИН Акбота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106</v>
          </cell>
          <cell r="U21">
            <v>110</v>
          </cell>
          <cell r="V21" t="str">
            <v>106-110</v>
          </cell>
        </row>
        <row r="22">
          <cell r="B22">
            <v>28</v>
          </cell>
          <cell r="C22">
            <v>28</v>
          </cell>
          <cell r="D22">
            <v>136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136</v>
          </cell>
          <cell r="K22">
            <v>0</v>
          </cell>
          <cell r="L22">
            <v>137</v>
          </cell>
          <cell r="M22">
            <v>0</v>
          </cell>
          <cell r="N22">
            <v>138</v>
          </cell>
          <cell r="O22">
            <v>0</v>
          </cell>
          <cell r="P22" t="str">
            <v/>
          </cell>
          <cell r="Q22" t="str">
            <v/>
          </cell>
          <cell r="R22" t="str">
            <v/>
          </cell>
          <cell r="S22" t="e">
            <v>#VALUE!</v>
          </cell>
          <cell r="T22">
            <v>136</v>
          </cell>
          <cell r="U22">
            <v>140</v>
          </cell>
          <cell r="V22" t="str">
            <v>136-140</v>
          </cell>
        </row>
        <row r="23">
          <cell r="B23">
            <v>27</v>
          </cell>
          <cell r="C23">
            <v>27</v>
          </cell>
          <cell r="D23">
            <v>131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131</v>
          </cell>
          <cell r="K23">
            <v>0</v>
          </cell>
          <cell r="L23">
            <v>132</v>
          </cell>
          <cell r="M23">
            <v>0</v>
          </cell>
          <cell r="N23">
            <v>133</v>
          </cell>
          <cell r="O23">
            <v>0</v>
          </cell>
          <cell r="P23" t="str">
            <v/>
          </cell>
          <cell r="Q23" t="str">
            <v/>
          </cell>
          <cell r="R23" t="str">
            <v/>
          </cell>
          <cell r="S23" t="e">
            <v>#VALUE!</v>
          </cell>
          <cell r="T23">
            <v>131</v>
          </cell>
          <cell r="U23">
            <v>135</v>
          </cell>
          <cell r="V23" t="str">
            <v>131-135</v>
          </cell>
        </row>
        <row r="24">
          <cell r="B24">
            <v>24</v>
          </cell>
          <cell r="C24">
            <v>24</v>
          </cell>
          <cell r="D24">
            <v>116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116</v>
          </cell>
          <cell r="K24">
            <v>0</v>
          </cell>
          <cell r="L24">
            <v>117</v>
          </cell>
          <cell r="M24">
            <v>0</v>
          </cell>
          <cell r="N24">
            <v>118</v>
          </cell>
          <cell r="O24">
            <v>0</v>
          </cell>
          <cell r="P24" t="str">
            <v/>
          </cell>
          <cell r="Q24" t="str">
            <v/>
          </cell>
          <cell r="R24" t="str">
            <v/>
          </cell>
          <cell r="S24" t="e">
            <v>#VALUE!</v>
          </cell>
          <cell r="T24">
            <v>116</v>
          </cell>
          <cell r="U24">
            <v>120</v>
          </cell>
          <cell r="V24" t="str">
            <v>116-120</v>
          </cell>
        </row>
        <row r="25">
          <cell r="B25">
            <v>25</v>
          </cell>
          <cell r="C25">
            <v>25</v>
          </cell>
          <cell r="D25">
            <v>121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121</v>
          </cell>
          <cell r="K25">
            <v>0</v>
          </cell>
          <cell r="L25">
            <v>122</v>
          </cell>
          <cell r="M25">
            <v>0</v>
          </cell>
          <cell r="N25">
            <v>123</v>
          </cell>
          <cell r="O25">
            <v>0</v>
          </cell>
          <cell r="P25" t="str">
            <v/>
          </cell>
          <cell r="Q25" t="str">
            <v/>
          </cell>
          <cell r="R25" t="str">
            <v/>
          </cell>
          <cell r="S25" t="e">
            <v>#VALUE!</v>
          </cell>
          <cell r="T25">
            <v>121</v>
          </cell>
          <cell r="U25">
            <v>125</v>
          </cell>
          <cell r="V25" t="str">
            <v>121-125</v>
          </cell>
        </row>
        <row r="26">
          <cell r="B26">
            <v>29</v>
          </cell>
          <cell r="C26">
            <v>29</v>
          </cell>
          <cell r="D26">
            <v>141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141</v>
          </cell>
          <cell r="K26">
            <v>0</v>
          </cell>
          <cell r="L26">
            <v>142</v>
          </cell>
          <cell r="M26">
            <v>0</v>
          </cell>
          <cell r="N26">
            <v>143</v>
          </cell>
          <cell r="O26">
            <v>0</v>
          </cell>
          <cell r="P26" t="str">
            <v/>
          </cell>
          <cell r="Q26" t="str">
            <v/>
          </cell>
          <cell r="R26" t="str">
            <v/>
          </cell>
          <cell r="S26" t="e">
            <v>#VALUE!</v>
          </cell>
          <cell r="T26">
            <v>141</v>
          </cell>
          <cell r="U26">
            <v>145</v>
          </cell>
          <cell r="V26" t="str">
            <v>141-145</v>
          </cell>
        </row>
        <row r="27">
          <cell r="B27">
            <v>35</v>
          </cell>
          <cell r="C27">
            <v>35</v>
          </cell>
          <cell r="D27">
            <v>171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171</v>
          </cell>
          <cell r="K27">
            <v>0</v>
          </cell>
          <cell r="L27">
            <v>172</v>
          </cell>
          <cell r="M27">
            <v>0</v>
          </cell>
          <cell r="N27">
            <v>173</v>
          </cell>
          <cell r="O27">
            <v>0</v>
          </cell>
          <cell r="P27" t="str">
            <v/>
          </cell>
          <cell r="Q27" t="str">
            <v/>
          </cell>
          <cell r="R27" t="str">
            <v/>
          </cell>
          <cell r="S27" t="e">
            <v>#VALUE!</v>
          </cell>
          <cell r="T27">
            <v>171</v>
          </cell>
          <cell r="U27">
            <v>175</v>
          </cell>
          <cell r="V27" t="str">
            <v>171-175</v>
          </cell>
        </row>
        <row r="28">
          <cell r="B28">
            <v>26</v>
          </cell>
          <cell r="C28">
            <v>26</v>
          </cell>
          <cell r="D28">
            <v>126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126</v>
          </cell>
          <cell r="K28">
            <v>0</v>
          </cell>
          <cell r="L28">
            <v>127</v>
          </cell>
          <cell r="M28">
            <v>0</v>
          </cell>
          <cell r="N28">
            <v>128</v>
          </cell>
          <cell r="O28">
            <v>0</v>
          </cell>
          <cell r="P28" t="str">
            <v/>
          </cell>
          <cell r="Q28" t="str">
            <v/>
          </cell>
          <cell r="R28" t="str">
            <v/>
          </cell>
          <cell r="S28" t="e">
            <v>#VALUE!</v>
          </cell>
          <cell r="T28">
            <v>126</v>
          </cell>
          <cell r="U28">
            <v>130</v>
          </cell>
          <cell r="V28" t="str">
            <v>126-130</v>
          </cell>
        </row>
        <row r="29">
          <cell r="B29">
            <v>34</v>
          </cell>
          <cell r="C29">
            <v>34</v>
          </cell>
          <cell r="D29">
            <v>166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166</v>
          </cell>
          <cell r="K29">
            <v>0</v>
          </cell>
          <cell r="L29">
            <v>167</v>
          </cell>
          <cell r="M29">
            <v>0</v>
          </cell>
          <cell r="N29">
            <v>168</v>
          </cell>
          <cell r="O29">
            <v>0</v>
          </cell>
          <cell r="P29" t="str">
            <v/>
          </cell>
          <cell r="Q29" t="str">
            <v/>
          </cell>
          <cell r="R29" t="str">
            <v/>
          </cell>
          <cell r="S29" t="e">
            <v>#VALUE!</v>
          </cell>
          <cell r="T29">
            <v>166</v>
          </cell>
          <cell r="U29">
            <v>170</v>
          </cell>
          <cell r="V29" t="str">
            <v>166-170</v>
          </cell>
        </row>
        <row r="30">
          <cell r="B30">
            <v>31</v>
          </cell>
          <cell r="C30">
            <v>31</v>
          </cell>
          <cell r="D30">
            <v>151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151</v>
          </cell>
          <cell r="K30">
            <v>0</v>
          </cell>
          <cell r="L30">
            <v>152</v>
          </cell>
          <cell r="M30">
            <v>0</v>
          </cell>
          <cell r="N30">
            <v>153</v>
          </cell>
          <cell r="O30">
            <v>0</v>
          </cell>
          <cell r="P30" t="str">
            <v/>
          </cell>
          <cell r="Q30" t="str">
            <v/>
          </cell>
          <cell r="R30" t="str">
            <v/>
          </cell>
          <cell r="S30" t="e">
            <v>#VALUE!</v>
          </cell>
          <cell r="U30">
            <v>0</v>
          </cell>
        </row>
        <row r="31">
          <cell r="B31">
            <v>36</v>
          </cell>
          <cell r="C31">
            <v>36</v>
          </cell>
          <cell r="D31">
            <v>176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176</v>
          </cell>
          <cell r="K31">
            <v>0</v>
          </cell>
          <cell r="L31">
            <v>177</v>
          </cell>
          <cell r="M31">
            <v>0</v>
          </cell>
          <cell r="N31">
            <v>178</v>
          </cell>
          <cell r="O31">
            <v>0</v>
          </cell>
          <cell r="P31" t="str">
            <v/>
          </cell>
          <cell r="Q31" t="str">
            <v/>
          </cell>
          <cell r="R31" t="str">
            <v/>
          </cell>
          <cell r="S31" t="e">
            <v>#VALUE!</v>
          </cell>
          <cell r="U31">
            <v>0</v>
          </cell>
        </row>
        <row r="32">
          <cell r="B32">
            <v>30</v>
          </cell>
          <cell r="C32">
            <v>30</v>
          </cell>
          <cell r="D32">
            <v>146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146</v>
          </cell>
          <cell r="K32">
            <v>0</v>
          </cell>
          <cell r="L32">
            <v>147</v>
          </cell>
          <cell r="M32">
            <v>0</v>
          </cell>
          <cell r="N32">
            <v>148</v>
          </cell>
          <cell r="O32">
            <v>0</v>
          </cell>
          <cell r="P32" t="str">
            <v/>
          </cell>
          <cell r="Q32" t="str">
            <v/>
          </cell>
          <cell r="R32" t="str">
            <v/>
          </cell>
          <cell r="S32" t="e">
            <v>#VALUE!</v>
          </cell>
          <cell r="T32">
            <v>146</v>
          </cell>
          <cell r="U32">
            <v>150</v>
          </cell>
          <cell r="V32" t="str">
            <v>146-150</v>
          </cell>
        </row>
        <row r="33">
          <cell r="B33">
            <v>33</v>
          </cell>
          <cell r="C33">
            <v>33</v>
          </cell>
          <cell r="D33">
            <v>161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161</v>
          </cell>
          <cell r="K33">
            <v>0</v>
          </cell>
          <cell r="L33">
            <v>162</v>
          </cell>
          <cell r="M33">
            <v>0</v>
          </cell>
          <cell r="N33">
            <v>163</v>
          </cell>
          <cell r="O33">
            <v>0</v>
          </cell>
          <cell r="P33" t="str">
            <v/>
          </cell>
          <cell r="Q33" t="str">
            <v/>
          </cell>
          <cell r="R33" t="str">
            <v/>
          </cell>
          <cell r="S33" t="e">
            <v>#VALUE!</v>
          </cell>
          <cell r="T33">
            <v>161</v>
          </cell>
          <cell r="U33">
            <v>165</v>
          </cell>
          <cell r="V33" t="str">
            <v>161-165</v>
          </cell>
        </row>
        <row r="34">
          <cell r="B34">
            <v>32</v>
          </cell>
          <cell r="C34">
            <v>32</v>
          </cell>
          <cell r="D34">
            <v>156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156</v>
          </cell>
          <cell r="K34">
            <v>0</v>
          </cell>
          <cell r="L34">
            <v>157</v>
          </cell>
          <cell r="M34">
            <v>0</v>
          </cell>
          <cell r="N34">
            <v>158</v>
          </cell>
          <cell r="O34">
            <v>0</v>
          </cell>
          <cell r="P34" t="str">
            <v/>
          </cell>
          <cell r="Q34" t="str">
            <v/>
          </cell>
          <cell r="R34" t="str">
            <v/>
          </cell>
          <cell r="S34" t="e">
            <v>#VALUE!</v>
          </cell>
          <cell r="U34">
            <v>0</v>
          </cell>
        </row>
        <row r="35">
          <cell r="B35" t="str">
            <v>-</v>
          </cell>
          <cell r="C35" t="str">
            <v xml:space="preserve"> </v>
          </cell>
          <cell r="D35" t="str">
            <v xml:space="preserve"> </v>
          </cell>
          <cell r="E35" t="str">
            <v xml:space="preserve"> </v>
          </cell>
          <cell r="F35" t="str">
            <v xml:space="preserve"> </v>
          </cell>
          <cell r="G35" t="str">
            <v xml:space="preserve"> </v>
          </cell>
          <cell r="H35" t="str">
            <v xml:space="preserve"> </v>
          </cell>
          <cell r="I35" t="str">
            <v xml:space="preserve"> </v>
          </cell>
          <cell r="J35" t="str">
            <v xml:space="preserve"> </v>
          </cell>
          <cell r="K35" t="str">
            <v xml:space="preserve"> </v>
          </cell>
          <cell r="L35" t="str">
            <v xml:space="preserve">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  <cell r="S35" t="str">
            <v xml:space="preserve"> </v>
          </cell>
          <cell r="T35" t="str">
            <v xml:space="preserve"> </v>
          </cell>
          <cell r="U35" t="str">
            <v xml:space="preserve"> </v>
          </cell>
          <cell r="V35" t="str">
            <v xml:space="preserve"> </v>
          </cell>
        </row>
        <row r="36">
          <cell r="B36">
            <v>0</v>
          </cell>
          <cell r="C36" t="str">
            <v xml:space="preserve"> </v>
          </cell>
          <cell r="D36" t="str">
            <v xml:space="preserve"> </v>
          </cell>
          <cell r="E36" t="str">
            <v xml:space="preserve"> </v>
          </cell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str">
            <v xml:space="preserve"> </v>
          </cell>
          <cell r="J36" t="str">
            <v xml:space="preserve"> </v>
          </cell>
          <cell r="K36" t="str">
            <v xml:space="preserve"> </v>
          </cell>
          <cell r="L36" t="str">
            <v xml:space="preserve">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  <cell r="S36" t="str">
            <v xml:space="preserve"> </v>
          </cell>
          <cell r="T36" t="str">
            <v xml:space="preserve"> </v>
          </cell>
          <cell r="U36" t="str">
            <v xml:space="preserve"> </v>
          </cell>
          <cell r="V36" t="str">
            <v xml:space="preserve"> </v>
          </cell>
        </row>
        <row r="37">
          <cell r="B37" t="str">
            <v>Х</v>
          </cell>
          <cell r="C37" t="str">
            <v>Х</v>
          </cell>
          <cell r="D37" t="str">
            <v>Х</v>
          </cell>
          <cell r="E37" t="str">
            <v>Х</v>
          </cell>
          <cell r="F37" t="str">
            <v>Х</v>
          </cell>
          <cell r="G37" t="str">
            <v>Х</v>
          </cell>
          <cell r="H37" t="str">
            <v>Х</v>
          </cell>
          <cell r="I37" t="str">
            <v>Х</v>
          </cell>
          <cell r="J37" t="str">
            <v>Х</v>
          </cell>
          <cell r="K37" t="str">
            <v>Х</v>
          </cell>
          <cell r="L37" t="str">
            <v>Х</v>
          </cell>
          <cell r="M37" t="str">
            <v>Х</v>
          </cell>
          <cell r="N37" t="str">
            <v>Х</v>
          </cell>
          <cell r="O37" t="str">
            <v>Х</v>
          </cell>
          <cell r="P37" t="str">
            <v>Х</v>
          </cell>
          <cell r="Q37" t="str">
            <v>Х</v>
          </cell>
          <cell r="R37" t="str">
            <v>Х</v>
          </cell>
          <cell r="S37" t="str">
            <v>Х</v>
          </cell>
          <cell r="T37" t="str">
            <v>Х</v>
          </cell>
          <cell r="U37" t="str">
            <v>Х</v>
          </cell>
          <cell r="V37" t="str">
            <v>Х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Шахматка"/>
      <sheetName val="Список"/>
      <sheetName val="Список команд"/>
      <sheetName val="Список алф"/>
      <sheetName val="Список рейт"/>
      <sheetName val="ЖЕР КМ"/>
      <sheetName val="М"/>
      <sheetName val="Команды"/>
      <sheetName val="Сводник. МУЖ."/>
      <sheetName val="ПРОТОКОЛ ВСТРЕЧ"/>
      <sheetName val="Заявка"/>
      <sheetName val="ПРОТОКОЛ (2)"/>
      <sheetName val="ПРОТОКОЛ"/>
      <sheetName val="R-муж0"/>
      <sheetName val="R-жен0"/>
      <sheetName val="R-муж"/>
      <sheetName val="R-жен"/>
      <sheetName val="Папки"/>
    </sheetNames>
    <sheetDataSet>
      <sheetData sheetId="0"/>
      <sheetData sheetId="1">
        <row r="1">
          <cell r="A1" t="str">
            <v>ЧЕМПИОНАТ РЕСПУБЛИКИ КАЗАХСТАН ПО НАСТОЛЬНОМУ ТЕННИСУ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U1">
            <v>0</v>
          </cell>
        </row>
        <row r="2">
          <cell r="A2" t="str">
            <v>СРЕДИ СПОРТСМЕНОВ 2001 ГОДА РОЖДЕНИЯ И МОЛОЖЕ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U2">
            <v>0</v>
          </cell>
        </row>
        <row r="3">
          <cell r="A3" t="str">
            <v>г. Актобе                                                                         23 - 29 марта 2019 г.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U3">
            <v>0</v>
          </cell>
        </row>
        <row r="4">
          <cell r="A4" t="str">
            <v>Nr.</v>
          </cell>
          <cell r="B4" t="str">
            <v>№</v>
          </cell>
          <cell r="C4" t="str">
            <v>ФАМИЛИЯ Имя</v>
          </cell>
          <cell r="D4" t="str">
            <v>Дата рожд.</v>
          </cell>
          <cell r="E4" t="str">
            <v>Разр.</v>
          </cell>
          <cell r="F4" t="str">
            <v>Рейт</v>
          </cell>
          <cell r="G4" t="str">
            <v>Город</v>
          </cell>
          <cell r="H4" t="str">
            <v>Личный тренер</v>
          </cell>
          <cell r="I4" t="str">
            <v>Команда</v>
          </cell>
          <cell r="J4">
            <v>0</v>
          </cell>
          <cell r="K4" t="str">
            <v>Тренер команды</v>
          </cell>
          <cell r="L4" t="str">
            <v>ФО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 t="str">
            <v>Команда</v>
          </cell>
          <cell r="V4">
            <v>0</v>
          </cell>
          <cell r="W4" t="str">
            <v>ЯНВ</v>
          </cell>
        </row>
        <row r="5">
          <cell r="A5">
            <v>1</v>
          </cell>
          <cell r="B5">
            <v>1</v>
          </cell>
          <cell r="C5" t="str">
            <v>ЖУБАНОВ Санжар</v>
          </cell>
          <cell r="D5">
            <v>37727</v>
          </cell>
          <cell r="E5" t="str">
            <v>КМС</v>
          </cell>
          <cell r="F5">
            <v>46</v>
          </cell>
          <cell r="G5" t="str">
            <v>ЗКО</v>
          </cell>
          <cell r="H5" t="str">
            <v xml:space="preserve"> </v>
          </cell>
          <cell r="I5" t="str">
            <v>ЗКО-1</v>
          </cell>
          <cell r="J5" t="str">
            <v>ЗКО-1</v>
          </cell>
          <cell r="K5" t="str">
            <v>Назарова С.Р.</v>
          </cell>
          <cell r="L5">
            <v>0</v>
          </cell>
          <cell r="M5" t="str">
            <v>ЖУБАНОВ</v>
          </cell>
          <cell r="N5" t="str">
            <v>С</v>
          </cell>
          <cell r="O5" t="str">
            <v>ЖУБАНОВ С.</v>
          </cell>
          <cell r="P5">
            <v>1</v>
          </cell>
          <cell r="Q5">
            <v>1</v>
          </cell>
          <cell r="R5">
            <v>1</v>
          </cell>
          <cell r="S5">
            <v>5</v>
          </cell>
          <cell r="T5" t="str">
            <v>1-5</v>
          </cell>
          <cell r="U5" t="str">
            <v>Западно-Казахстанская обл.-1</v>
          </cell>
          <cell r="V5">
            <v>46</v>
          </cell>
          <cell r="W5">
            <v>0</v>
          </cell>
        </row>
        <row r="6">
          <cell r="A6">
            <v>2</v>
          </cell>
          <cell r="B6">
            <v>2</v>
          </cell>
          <cell r="C6" t="str">
            <v>НИЕТКАЛИЕВ Болат</v>
          </cell>
          <cell r="D6">
            <v>38498</v>
          </cell>
          <cell r="E6" t="str">
            <v>I</v>
          </cell>
          <cell r="F6">
            <v>0</v>
          </cell>
          <cell r="G6" t="str">
            <v>ЗКО</v>
          </cell>
          <cell r="H6" t="str">
            <v xml:space="preserve"> </v>
          </cell>
          <cell r="I6">
            <v>0</v>
          </cell>
          <cell r="J6" t="str">
            <v>ЗКО-1</v>
          </cell>
          <cell r="K6">
            <v>0</v>
          </cell>
          <cell r="L6">
            <v>0</v>
          </cell>
          <cell r="M6" t="str">
            <v>НИЕТКАЛИЕВ</v>
          </cell>
          <cell r="N6" t="str">
            <v>Б</v>
          </cell>
          <cell r="O6" t="str">
            <v>НИЕТКАЛИЕВ Б.</v>
          </cell>
          <cell r="P6">
            <v>0</v>
          </cell>
          <cell r="Q6">
            <v>1</v>
          </cell>
          <cell r="R6">
            <v>1</v>
          </cell>
          <cell r="S6">
            <v>5</v>
          </cell>
          <cell r="T6" t="str">
            <v>1-5</v>
          </cell>
          <cell r="U6">
            <v>0</v>
          </cell>
          <cell r="V6">
            <v>0</v>
          </cell>
          <cell r="W6">
            <v>0</v>
          </cell>
        </row>
        <row r="7">
          <cell r="A7">
            <v>3</v>
          </cell>
          <cell r="B7">
            <v>3</v>
          </cell>
          <cell r="C7" t="str">
            <v>НУГАЙ Нурдаулет</v>
          </cell>
          <cell r="D7">
            <v>38186</v>
          </cell>
          <cell r="E7" t="str">
            <v>I</v>
          </cell>
          <cell r="F7">
            <v>29</v>
          </cell>
          <cell r="G7" t="str">
            <v>ЗКО</v>
          </cell>
          <cell r="H7" t="str">
            <v xml:space="preserve"> </v>
          </cell>
          <cell r="I7">
            <v>0</v>
          </cell>
          <cell r="J7" t="str">
            <v>ЗКО-1</v>
          </cell>
          <cell r="K7">
            <v>0</v>
          </cell>
          <cell r="L7">
            <v>0</v>
          </cell>
          <cell r="M7" t="str">
            <v>НУГАЙ</v>
          </cell>
          <cell r="N7" t="str">
            <v>Н</v>
          </cell>
          <cell r="O7" t="str">
            <v>НУГАЙ Н.</v>
          </cell>
          <cell r="P7">
            <v>0</v>
          </cell>
          <cell r="Q7">
            <v>1</v>
          </cell>
          <cell r="R7">
            <v>1</v>
          </cell>
          <cell r="S7">
            <v>5</v>
          </cell>
          <cell r="T7" t="str">
            <v>1-5</v>
          </cell>
          <cell r="U7">
            <v>0</v>
          </cell>
          <cell r="V7">
            <v>29</v>
          </cell>
          <cell r="W7">
            <v>0</v>
          </cell>
        </row>
        <row r="8">
          <cell r="A8">
            <v>4</v>
          </cell>
          <cell r="B8">
            <v>4</v>
          </cell>
          <cell r="C8" t="str">
            <v>МЭЛСОВ Дамир</v>
          </cell>
          <cell r="D8">
            <v>38862</v>
          </cell>
          <cell r="E8" t="str">
            <v>I</v>
          </cell>
          <cell r="F8">
            <v>0</v>
          </cell>
          <cell r="G8" t="str">
            <v>ЗКО</v>
          </cell>
          <cell r="H8" t="str">
            <v xml:space="preserve"> </v>
          </cell>
          <cell r="I8">
            <v>0</v>
          </cell>
          <cell r="J8" t="str">
            <v>ЗКО-1</v>
          </cell>
          <cell r="K8">
            <v>0</v>
          </cell>
          <cell r="L8">
            <v>0</v>
          </cell>
          <cell r="M8" t="str">
            <v>МЭЛСОВ</v>
          </cell>
          <cell r="N8" t="str">
            <v>Д</v>
          </cell>
          <cell r="O8" t="str">
            <v>МЭЛСОВ Д.</v>
          </cell>
          <cell r="P8">
            <v>0</v>
          </cell>
          <cell r="Q8">
            <v>1</v>
          </cell>
          <cell r="R8">
            <v>1</v>
          </cell>
          <cell r="S8">
            <v>5</v>
          </cell>
          <cell r="T8" t="str">
            <v>1-5</v>
          </cell>
          <cell r="U8">
            <v>0</v>
          </cell>
          <cell r="V8">
            <v>0</v>
          </cell>
          <cell r="W8">
            <v>0</v>
          </cell>
        </row>
        <row r="9">
          <cell r="A9">
            <v>5</v>
          </cell>
          <cell r="B9">
            <v>5</v>
          </cell>
          <cell r="C9">
            <v>0</v>
          </cell>
          <cell r="D9" t="str">
            <v/>
          </cell>
          <cell r="E9">
            <v>0</v>
          </cell>
          <cell r="F9" t="str">
            <v/>
          </cell>
          <cell r="G9" t="str">
            <v/>
          </cell>
          <cell r="H9" t="str">
            <v xml:space="preserve"> </v>
          </cell>
          <cell r="I9">
            <v>0</v>
          </cell>
          <cell r="J9" t="str">
            <v>ЗКО-1</v>
          </cell>
          <cell r="K9">
            <v>0</v>
          </cell>
          <cell r="L9">
            <v>0</v>
          </cell>
          <cell r="M9" t="e">
            <v>#VALUE!</v>
          </cell>
          <cell r="N9" t="e">
            <v>#VALUE!</v>
          </cell>
          <cell r="O9" t="e">
            <v>#VALUE!</v>
          </cell>
          <cell r="P9">
            <v>0</v>
          </cell>
          <cell r="Q9">
            <v>1</v>
          </cell>
          <cell r="R9">
            <v>1</v>
          </cell>
          <cell r="S9">
            <v>5</v>
          </cell>
          <cell r="T9" t="str">
            <v>1-5</v>
          </cell>
          <cell r="U9">
            <v>0</v>
          </cell>
          <cell r="V9" t="str">
            <v/>
          </cell>
          <cell r="W9" t="str">
            <v/>
          </cell>
        </row>
        <row r="10">
          <cell r="A10">
            <v>6</v>
          </cell>
          <cell r="B10">
            <v>6</v>
          </cell>
          <cell r="C10" t="str">
            <v>ЖАСУЛАН Рахман</v>
          </cell>
          <cell r="D10">
            <v>38279</v>
          </cell>
          <cell r="E10" t="str">
            <v>I</v>
          </cell>
          <cell r="F10">
            <v>0</v>
          </cell>
          <cell r="G10" t="str">
            <v>ЗКО</v>
          </cell>
          <cell r="H10" t="str">
            <v xml:space="preserve"> </v>
          </cell>
          <cell r="I10" t="str">
            <v>ЗКО-2</v>
          </cell>
          <cell r="J10" t="str">
            <v>ЗКО-2</v>
          </cell>
          <cell r="K10" t="str">
            <v>Назарова С.Р.</v>
          </cell>
          <cell r="L10">
            <v>0</v>
          </cell>
          <cell r="M10" t="str">
            <v>ЖАСУЛАН</v>
          </cell>
          <cell r="N10" t="str">
            <v>Р</v>
          </cell>
          <cell r="O10" t="str">
            <v>ЖАСУЛАН Р.</v>
          </cell>
          <cell r="P10">
            <v>2</v>
          </cell>
          <cell r="Q10">
            <v>2</v>
          </cell>
          <cell r="R10">
            <v>6</v>
          </cell>
          <cell r="S10">
            <v>10</v>
          </cell>
          <cell r="T10" t="str">
            <v>6-10</v>
          </cell>
          <cell r="U10" t="str">
            <v>Западно-Казахстанская обл.-2</v>
          </cell>
          <cell r="V10">
            <v>0</v>
          </cell>
          <cell r="W10">
            <v>0</v>
          </cell>
        </row>
        <row r="11">
          <cell r="A11">
            <v>7</v>
          </cell>
          <cell r="B11">
            <v>7</v>
          </cell>
          <cell r="C11" t="str">
            <v>МУРЗАГАЛИЕВ Бауыржан</v>
          </cell>
          <cell r="D11">
            <v>37622</v>
          </cell>
          <cell r="E11" t="str">
            <v>I</v>
          </cell>
          <cell r="F11">
            <v>0</v>
          </cell>
          <cell r="G11" t="str">
            <v>ЗКО</v>
          </cell>
          <cell r="H11" t="str">
            <v xml:space="preserve"> </v>
          </cell>
          <cell r="I11">
            <v>0</v>
          </cell>
          <cell r="J11" t="str">
            <v>ЗКО-2</v>
          </cell>
          <cell r="K11">
            <v>0</v>
          </cell>
          <cell r="L11">
            <v>0</v>
          </cell>
          <cell r="M11" t="str">
            <v>МУРЗАГАЛИЕВ</v>
          </cell>
          <cell r="N11" t="str">
            <v>Б</v>
          </cell>
          <cell r="O11" t="str">
            <v>МУРЗАГАЛИЕВ Б.</v>
          </cell>
          <cell r="P11">
            <v>0</v>
          </cell>
          <cell r="Q11">
            <v>2</v>
          </cell>
          <cell r="R11">
            <v>6</v>
          </cell>
          <cell r="S11">
            <v>10</v>
          </cell>
          <cell r="T11" t="str">
            <v>6-10</v>
          </cell>
          <cell r="U11">
            <v>0</v>
          </cell>
          <cell r="V11">
            <v>0</v>
          </cell>
          <cell r="W11">
            <v>0</v>
          </cell>
        </row>
        <row r="12">
          <cell r="A12">
            <v>8</v>
          </cell>
          <cell r="B12">
            <v>8</v>
          </cell>
          <cell r="C12" t="str">
            <v>ЖАНЗАХУЛЫ Роман</v>
          </cell>
          <cell r="D12">
            <v>37622</v>
          </cell>
          <cell r="E12" t="str">
            <v>I</v>
          </cell>
          <cell r="F12">
            <v>0</v>
          </cell>
          <cell r="G12" t="str">
            <v>ЗКО</v>
          </cell>
          <cell r="H12" t="str">
            <v xml:space="preserve"> </v>
          </cell>
          <cell r="I12">
            <v>0</v>
          </cell>
          <cell r="J12" t="str">
            <v>ЗКО-2</v>
          </cell>
          <cell r="K12">
            <v>0</v>
          </cell>
          <cell r="L12">
            <v>0</v>
          </cell>
          <cell r="M12" t="str">
            <v>ЖАНЗАХУЛЫ</v>
          </cell>
          <cell r="N12" t="str">
            <v>Р</v>
          </cell>
          <cell r="O12" t="str">
            <v>ЖАНЗАХУЛЫ Р.</v>
          </cell>
          <cell r="P12">
            <v>0</v>
          </cell>
          <cell r="Q12">
            <v>2</v>
          </cell>
          <cell r="R12">
            <v>6</v>
          </cell>
          <cell r="S12">
            <v>10</v>
          </cell>
          <cell r="T12" t="str">
            <v>6-10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9</v>
          </cell>
          <cell r="B13">
            <v>9</v>
          </cell>
          <cell r="C13">
            <v>0</v>
          </cell>
          <cell r="D13" t="str">
            <v/>
          </cell>
          <cell r="E13">
            <v>0</v>
          </cell>
          <cell r="F13" t="str">
            <v/>
          </cell>
          <cell r="G13" t="str">
            <v/>
          </cell>
          <cell r="H13" t="str">
            <v xml:space="preserve"> </v>
          </cell>
          <cell r="I13">
            <v>0</v>
          </cell>
          <cell r="J13" t="str">
            <v>ЗКО-2</v>
          </cell>
          <cell r="K13">
            <v>0</v>
          </cell>
          <cell r="L13">
            <v>0</v>
          </cell>
          <cell r="M13" t="e">
            <v>#VALUE!</v>
          </cell>
          <cell r="N13" t="e">
            <v>#VALUE!</v>
          </cell>
          <cell r="O13" t="e">
            <v>#VALUE!</v>
          </cell>
          <cell r="P13">
            <v>0</v>
          </cell>
          <cell r="Q13">
            <v>2</v>
          </cell>
          <cell r="R13">
            <v>6</v>
          </cell>
          <cell r="S13">
            <v>10</v>
          </cell>
          <cell r="T13" t="str">
            <v>6-10</v>
          </cell>
          <cell r="U13">
            <v>0</v>
          </cell>
          <cell r="V13" t="str">
            <v/>
          </cell>
          <cell r="W13" t="str">
            <v/>
          </cell>
        </row>
        <row r="14">
          <cell r="A14">
            <v>10</v>
          </cell>
          <cell r="B14">
            <v>10</v>
          </cell>
          <cell r="C14">
            <v>0</v>
          </cell>
          <cell r="D14" t="str">
            <v/>
          </cell>
          <cell r="E14">
            <v>0</v>
          </cell>
          <cell r="F14" t="str">
            <v/>
          </cell>
          <cell r="G14" t="str">
            <v/>
          </cell>
          <cell r="H14" t="str">
            <v xml:space="preserve"> </v>
          </cell>
          <cell r="I14">
            <v>0</v>
          </cell>
          <cell r="J14" t="str">
            <v>ЗКО-2</v>
          </cell>
          <cell r="K14">
            <v>0</v>
          </cell>
          <cell r="L14">
            <v>0</v>
          </cell>
          <cell r="M14" t="e">
            <v>#VALUE!</v>
          </cell>
          <cell r="N14" t="e">
            <v>#VALUE!</v>
          </cell>
          <cell r="O14" t="e">
            <v>#VALUE!</v>
          </cell>
          <cell r="P14">
            <v>0</v>
          </cell>
          <cell r="Q14">
            <v>2</v>
          </cell>
          <cell r="R14">
            <v>6</v>
          </cell>
          <cell r="S14">
            <v>10</v>
          </cell>
          <cell r="T14" t="str">
            <v>6-10</v>
          </cell>
          <cell r="U14">
            <v>0</v>
          </cell>
          <cell r="V14" t="str">
            <v/>
          </cell>
          <cell r="W14" t="str">
            <v/>
          </cell>
        </row>
        <row r="15">
          <cell r="A15">
            <v>11</v>
          </cell>
          <cell r="B15">
            <v>11</v>
          </cell>
          <cell r="C15" t="str">
            <v>МОСТОВОЙ Алексей</v>
          </cell>
          <cell r="D15">
            <v>37028</v>
          </cell>
          <cell r="E15" t="str">
            <v>КМС</v>
          </cell>
          <cell r="F15">
            <v>33</v>
          </cell>
          <cell r="G15" t="str">
            <v>Актюбинск. обл.</v>
          </cell>
          <cell r="H15" t="str">
            <v xml:space="preserve"> </v>
          </cell>
          <cell r="I15" t="str">
            <v>Актюбинск-1</v>
          </cell>
          <cell r="J15" t="str">
            <v>Актюбинск-1</v>
          </cell>
          <cell r="K15" t="str">
            <v>Саламатов К.</v>
          </cell>
          <cell r="L15">
            <v>0</v>
          </cell>
          <cell r="M15" t="str">
            <v>МОСТОВОЙ</v>
          </cell>
          <cell r="N15" t="str">
            <v>А</v>
          </cell>
          <cell r="O15" t="str">
            <v>МОСТОВОЙ А.</v>
          </cell>
          <cell r="P15">
            <v>3</v>
          </cell>
          <cell r="Q15">
            <v>3</v>
          </cell>
          <cell r="R15">
            <v>11</v>
          </cell>
          <cell r="S15">
            <v>15</v>
          </cell>
          <cell r="T15" t="str">
            <v>11-15</v>
          </cell>
          <cell r="U15" t="str">
            <v>Актюбинская обл.-1</v>
          </cell>
          <cell r="V15">
            <v>33</v>
          </cell>
          <cell r="W15">
            <v>0</v>
          </cell>
        </row>
        <row r="16">
          <cell r="A16">
            <v>12</v>
          </cell>
          <cell r="B16">
            <v>12</v>
          </cell>
          <cell r="C16" t="str">
            <v>ГАЙНЕДЕНОВ Ерасыл</v>
          </cell>
          <cell r="D16">
            <v>38498</v>
          </cell>
          <cell r="E16" t="str">
            <v>КМС</v>
          </cell>
          <cell r="F16">
            <v>25</v>
          </cell>
          <cell r="G16" t="str">
            <v>Актюбинск. обл.</v>
          </cell>
          <cell r="H16" t="str">
            <v xml:space="preserve"> </v>
          </cell>
          <cell r="I16">
            <v>0</v>
          </cell>
          <cell r="J16" t="str">
            <v>Актюбинск-1</v>
          </cell>
          <cell r="K16">
            <v>0</v>
          </cell>
          <cell r="L16">
            <v>0</v>
          </cell>
          <cell r="M16" t="str">
            <v>ГАЙНЕДЕНОВ</v>
          </cell>
          <cell r="N16" t="str">
            <v>Е</v>
          </cell>
          <cell r="O16" t="str">
            <v>ГАЙНЕДЕНОВ Е.</v>
          </cell>
          <cell r="P16">
            <v>0</v>
          </cell>
          <cell r="Q16">
            <v>3</v>
          </cell>
          <cell r="R16">
            <v>11</v>
          </cell>
          <cell r="S16">
            <v>15</v>
          </cell>
          <cell r="T16" t="str">
            <v>11-15</v>
          </cell>
          <cell r="U16">
            <v>0</v>
          </cell>
          <cell r="V16">
            <v>25</v>
          </cell>
          <cell r="W16">
            <v>0</v>
          </cell>
        </row>
        <row r="17">
          <cell r="A17">
            <v>13</v>
          </cell>
          <cell r="B17">
            <v>13</v>
          </cell>
          <cell r="C17" t="str">
            <v>ЖАМАШЕВ Ислам</v>
          </cell>
          <cell r="D17">
            <v>38862</v>
          </cell>
          <cell r="E17" t="str">
            <v>I</v>
          </cell>
          <cell r="F17">
            <v>18</v>
          </cell>
          <cell r="G17" t="str">
            <v>Актюбинск. обл.</v>
          </cell>
          <cell r="H17" t="str">
            <v xml:space="preserve"> </v>
          </cell>
          <cell r="I17">
            <v>0</v>
          </cell>
          <cell r="J17" t="str">
            <v>Актюбинск-1</v>
          </cell>
          <cell r="K17">
            <v>0</v>
          </cell>
          <cell r="L17">
            <v>0</v>
          </cell>
          <cell r="M17" t="str">
            <v>ЖАМАШЕВ</v>
          </cell>
          <cell r="N17" t="str">
            <v>И</v>
          </cell>
          <cell r="O17" t="str">
            <v>ЖАМАШЕВ И.</v>
          </cell>
          <cell r="P17">
            <v>0</v>
          </cell>
          <cell r="Q17">
            <v>3</v>
          </cell>
          <cell r="R17">
            <v>11</v>
          </cell>
          <cell r="S17">
            <v>15</v>
          </cell>
          <cell r="T17" t="str">
            <v>11-15</v>
          </cell>
          <cell r="U17">
            <v>0</v>
          </cell>
          <cell r="V17">
            <v>18</v>
          </cell>
          <cell r="W17">
            <v>0</v>
          </cell>
        </row>
        <row r="18">
          <cell r="A18">
            <v>14</v>
          </cell>
          <cell r="B18">
            <v>14</v>
          </cell>
          <cell r="C18" t="str">
            <v>КАЙРАТУЛЫ Мирболат</v>
          </cell>
          <cell r="D18">
            <v>38862</v>
          </cell>
          <cell r="E18" t="str">
            <v>I</v>
          </cell>
          <cell r="F18">
            <v>0</v>
          </cell>
          <cell r="G18" t="str">
            <v>Актюбинск. обл.</v>
          </cell>
          <cell r="H18" t="str">
            <v xml:space="preserve"> </v>
          </cell>
          <cell r="I18">
            <v>0</v>
          </cell>
          <cell r="J18" t="str">
            <v>Актюбинск-1</v>
          </cell>
          <cell r="K18">
            <v>0</v>
          </cell>
          <cell r="L18">
            <v>0</v>
          </cell>
          <cell r="M18" t="str">
            <v>КАЙРАТУЛЫ</v>
          </cell>
          <cell r="N18" t="str">
            <v>М</v>
          </cell>
          <cell r="O18" t="str">
            <v>КАЙРАТУЛЫ М.</v>
          </cell>
          <cell r="P18">
            <v>0</v>
          </cell>
          <cell r="Q18">
            <v>3</v>
          </cell>
          <cell r="R18">
            <v>11</v>
          </cell>
          <cell r="S18">
            <v>15</v>
          </cell>
          <cell r="T18" t="str">
            <v>11-15</v>
          </cell>
          <cell r="U18">
            <v>0</v>
          </cell>
          <cell r="V18">
            <v>0</v>
          </cell>
          <cell r="W18">
            <v>0</v>
          </cell>
        </row>
        <row r="19">
          <cell r="A19">
            <v>15</v>
          </cell>
          <cell r="B19">
            <v>15</v>
          </cell>
          <cell r="C19">
            <v>0</v>
          </cell>
          <cell r="D19" t="str">
            <v/>
          </cell>
          <cell r="E19">
            <v>0</v>
          </cell>
          <cell r="F19" t="str">
            <v/>
          </cell>
          <cell r="G19" t="str">
            <v/>
          </cell>
          <cell r="H19" t="str">
            <v xml:space="preserve"> </v>
          </cell>
          <cell r="I19">
            <v>0</v>
          </cell>
          <cell r="J19" t="str">
            <v>Актюбинск-1</v>
          </cell>
          <cell r="K19">
            <v>0</v>
          </cell>
          <cell r="L19">
            <v>0</v>
          </cell>
          <cell r="M19" t="e">
            <v>#VALUE!</v>
          </cell>
          <cell r="N19" t="e">
            <v>#VALUE!</v>
          </cell>
          <cell r="O19" t="e">
            <v>#VALUE!</v>
          </cell>
          <cell r="P19">
            <v>0</v>
          </cell>
          <cell r="Q19">
            <v>3</v>
          </cell>
          <cell r="R19">
            <v>11</v>
          </cell>
          <cell r="S19">
            <v>15</v>
          </cell>
          <cell r="T19" t="str">
            <v>11-15</v>
          </cell>
          <cell r="U19">
            <v>0</v>
          </cell>
          <cell r="V19" t="str">
            <v/>
          </cell>
          <cell r="W19" t="str">
            <v/>
          </cell>
        </row>
        <row r="20">
          <cell r="A20">
            <v>16</v>
          </cell>
          <cell r="B20">
            <v>16</v>
          </cell>
          <cell r="C20" t="str">
            <v>МАРТЫНОВ Николай</v>
          </cell>
          <cell r="D20">
            <v>37987</v>
          </cell>
          <cell r="E20" t="str">
            <v>I</v>
          </cell>
          <cell r="F20">
            <v>0</v>
          </cell>
          <cell r="G20" t="str">
            <v>Актюбинск. обл.</v>
          </cell>
          <cell r="H20" t="str">
            <v xml:space="preserve"> </v>
          </cell>
          <cell r="I20" t="str">
            <v>Актюбинск-2</v>
          </cell>
          <cell r="J20" t="str">
            <v>Актюбинск-2</v>
          </cell>
          <cell r="K20" t="str">
            <v>Саламатов К.</v>
          </cell>
          <cell r="L20">
            <v>0</v>
          </cell>
          <cell r="M20" t="str">
            <v>МАРТЫНОВ</v>
          </cell>
          <cell r="N20" t="str">
            <v>Н</v>
          </cell>
          <cell r="O20" t="str">
            <v>МАРТЫНОВ Н.</v>
          </cell>
          <cell r="P20">
            <v>4</v>
          </cell>
          <cell r="Q20">
            <v>4</v>
          </cell>
          <cell r="R20">
            <v>16</v>
          </cell>
          <cell r="S20">
            <v>20</v>
          </cell>
          <cell r="T20" t="str">
            <v>16-20</v>
          </cell>
          <cell r="U20" t="str">
            <v>Актюбинская обл.-2</v>
          </cell>
          <cell r="V20">
            <v>0</v>
          </cell>
          <cell r="W20">
            <v>0</v>
          </cell>
        </row>
        <row r="21">
          <cell r="A21">
            <v>17</v>
          </cell>
          <cell r="B21">
            <v>17</v>
          </cell>
          <cell r="C21" t="str">
            <v>ЕСЕНОВ Самат</v>
          </cell>
          <cell r="D21">
            <v>38353</v>
          </cell>
          <cell r="E21" t="str">
            <v>I</v>
          </cell>
          <cell r="F21">
            <v>0</v>
          </cell>
          <cell r="G21" t="str">
            <v>Актюбинск. обл.</v>
          </cell>
          <cell r="H21" t="str">
            <v xml:space="preserve"> </v>
          </cell>
          <cell r="I21">
            <v>0</v>
          </cell>
          <cell r="J21" t="str">
            <v>Актюбинск-2</v>
          </cell>
          <cell r="K21">
            <v>0</v>
          </cell>
          <cell r="L21">
            <v>0</v>
          </cell>
          <cell r="M21" t="str">
            <v>ЕСЕНОВ</v>
          </cell>
          <cell r="N21" t="str">
            <v>С</v>
          </cell>
          <cell r="O21" t="str">
            <v>ЕСЕНОВ С.</v>
          </cell>
          <cell r="P21">
            <v>0</v>
          </cell>
          <cell r="Q21">
            <v>4</v>
          </cell>
          <cell r="R21">
            <v>16</v>
          </cell>
          <cell r="S21">
            <v>20</v>
          </cell>
          <cell r="T21" t="str">
            <v>16-20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18</v>
          </cell>
          <cell r="B22">
            <v>18</v>
          </cell>
          <cell r="C22" t="str">
            <v>КУЛЬБАРАКОВ Досымжан</v>
          </cell>
          <cell r="D22">
            <v>38353</v>
          </cell>
          <cell r="E22" t="str">
            <v>I</v>
          </cell>
          <cell r="F22">
            <v>0</v>
          </cell>
          <cell r="G22" t="str">
            <v>Актюбинск. обл.</v>
          </cell>
          <cell r="H22" t="str">
            <v xml:space="preserve"> </v>
          </cell>
          <cell r="I22">
            <v>0</v>
          </cell>
          <cell r="J22" t="str">
            <v>Актюбинск-2</v>
          </cell>
          <cell r="K22">
            <v>0</v>
          </cell>
          <cell r="L22">
            <v>0</v>
          </cell>
          <cell r="M22" t="str">
            <v>КУЛЬБАРАКОВ</v>
          </cell>
          <cell r="N22" t="str">
            <v>Д</v>
          </cell>
          <cell r="O22" t="str">
            <v>КУЛЬБАРАКОВ Д.</v>
          </cell>
          <cell r="P22">
            <v>0</v>
          </cell>
          <cell r="Q22">
            <v>4</v>
          </cell>
          <cell r="R22">
            <v>16</v>
          </cell>
          <cell r="S22">
            <v>20</v>
          </cell>
          <cell r="T22" t="str">
            <v>16-20</v>
          </cell>
          <cell r="U22">
            <v>0</v>
          </cell>
          <cell r="V22">
            <v>0</v>
          </cell>
          <cell r="W22">
            <v>0</v>
          </cell>
        </row>
        <row r="23">
          <cell r="A23">
            <v>19</v>
          </cell>
          <cell r="B23">
            <v>19</v>
          </cell>
          <cell r="C23" t="str">
            <v>ЕШИМОВ Нурлан</v>
          </cell>
          <cell r="D23">
            <v>36892</v>
          </cell>
          <cell r="E23" t="str">
            <v>I</v>
          </cell>
          <cell r="F23">
            <v>0</v>
          </cell>
          <cell r="G23" t="str">
            <v>Актюбинск. обл.</v>
          </cell>
          <cell r="H23" t="str">
            <v xml:space="preserve"> </v>
          </cell>
          <cell r="I23">
            <v>0</v>
          </cell>
          <cell r="J23" t="str">
            <v>Актюбинск-2</v>
          </cell>
          <cell r="K23">
            <v>0</v>
          </cell>
          <cell r="L23">
            <v>0</v>
          </cell>
          <cell r="M23" t="str">
            <v>ЕШИМОВ</v>
          </cell>
          <cell r="N23" t="str">
            <v>Н</v>
          </cell>
          <cell r="O23" t="str">
            <v>ЕШИМОВ Н.</v>
          </cell>
          <cell r="P23">
            <v>0</v>
          </cell>
          <cell r="Q23">
            <v>4</v>
          </cell>
          <cell r="R23">
            <v>16</v>
          </cell>
          <cell r="S23">
            <v>20</v>
          </cell>
          <cell r="T23" t="str">
            <v>16-20</v>
          </cell>
          <cell r="U23">
            <v>0</v>
          </cell>
          <cell r="V23">
            <v>0</v>
          </cell>
          <cell r="W23">
            <v>0</v>
          </cell>
        </row>
        <row r="24">
          <cell r="A24">
            <v>20</v>
          </cell>
          <cell r="B24">
            <v>20</v>
          </cell>
          <cell r="C24">
            <v>0</v>
          </cell>
          <cell r="D24" t="str">
            <v/>
          </cell>
          <cell r="E24">
            <v>0</v>
          </cell>
          <cell r="F24" t="str">
            <v/>
          </cell>
          <cell r="G24" t="str">
            <v/>
          </cell>
          <cell r="H24" t="str">
            <v xml:space="preserve"> </v>
          </cell>
          <cell r="I24">
            <v>0</v>
          </cell>
          <cell r="J24" t="str">
            <v>Актюбинск-2</v>
          </cell>
          <cell r="K24">
            <v>0</v>
          </cell>
          <cell r="L24">
            <v>0</v>
          </cell>
          <cell r="M24" t="e">
            <v>#VALUE!</v>
          </cell>
          <cell r="N24" t="e">
            <v>#VALUE!</v>
          </cell>
          <cell r="O24" t="e">
            <v>#VALUE!</v>
          </cell>
          <cell r="P24">
            <v>0</v>
          </cell>
          <cell r="Q24">
            <v>4</v>
          </cell>
          <cell r="R24">
            <v>16</v>
          </cell>
          <cell r="S24">
            <v>20</v>
          </cell>
          <cell r="T24" t="str">
            <v>16-20</v>
          </cell>
          <cell r="U24">
            <v>0</v>
          </cell>
          <cell r="V24" t="str">
            <v/>
          </cell>
          <cell r="W24" t="str">
            <v/>
          </cell>
        </row>
        <row r="25">
          <cell r="A25">
            <v>21</v>
          </cell>
          <cell r="B25">
            <v>21</v>
          </cell>
          <cell r="C25" t="str">
            <v>КУРМАНГАЛИЕВ Алан</v>
          </cell>
          <cell r="D25">
            <v>39094</v>
          </cell>
          <cell r="E25" t="str">
            <v>КМС</v>
          </cell>
          <cell r="F25">
            <v>44</v>
          </cell>
          <cell r="G25" t="str">
            <v>Карагандин. обл.</v>
          </cell>
          <cell r="H25" t="str">
            <v xml:space="preserve"> </v>
          </cell>
          <cell r="I25" t="str">
            <v>Караганда-1</v>
          </cell>
          <cell r="J25" t="str">
            <v>Караганда-1</v>
          </cell>
          <cell r="K25" t="str">
            <v>Ким Т.А.</v>
          </cell>
          <cell r="L25">
            <v>0</v>
          </cell>
          <cell r="M25" t="str">
            <v>КУРМАНГАЛИЕВ</v>
          </cell>
          <cell r="N25" t="str">
            <v>А</v>
          </cell>
          <cell r="O25" t="str">
            <v>КУРМАНГАЛИЕВ А.</v>
          </cell>
          <cell r="P25">
            <v>5</v>
          </cell>
          <cell r="Q25">
            <v>5</v>
          </cell>
          <cell r="R25">
            <v>21</v>
          </cell>
          <cell r="S25">
            <v>25</v>
          </cell>
          <cell r="T25" t="str">
            <v>21-25</v>
          </cell>
          <cell r="U25" t="str">
            <v>Карагандинская обл.-1</v>
          </cell>
          <cell r="V25">
            <v>44</v>
          </cell>
          <cell r="W25">
            <v>0</v>
          </cell>
        </row>
        <row r="26">
          <cell r="A26">
            <v>22</v>
          </cell>
          <cell r="B26">
            <v>22</v>
          </cell>
          <cell r="C26" t="str">
            <v>КИМ Темирлан</v>
          </cell>
          <cell r="D26">
            <v>38498</v>
          </cell>
          <cell r="E26" t="str">
            <v>КМС</v>
          </cell>
          <cell r="F26">
            <v>42</v>
          </cell>
          <cell r="G26" t="str">
            <v>Карагандин. обл.</v>
          </cell>
          <cell r="H26" t="str">
            <v xml:space="preserve"> </v>
          </cell>
          <cell r="I26">
            <v>0</v>
          </cell>
          <cell r="J26" t="str">
            <v>Караганда-1</v>
          </cell>
          <cell r="K26">
            <v>0</v>
          </cell>
          <cell r="L26">
            <v>0</v>
          </cell>
          <cell r="M26" t="str">
            <v>КИМ</v>
          </cell>
          <cell r="N26" t="str">
            <v>Т</v>
          </cell>
          <cell r="O26" t="str">
            <v>КИМ Т.</v>
          </cell>
          <cell r="P26">
            <v>0</v>
          </cell>
          <cell r="Q26">
            <v>5</v>
          </cell>
          <cell r="R26">
            <v>21</v>
          </cell>
          <cell r="S26">
            <v>25</v>
          </cell>
          <cell r="T26" t="str">
            <v>21-25</v>
          </cell>
          <cell r="U26">
            <v>0</v>
          </cell>
          <cell r="V26">
            <v>42</v>
          </cell>
          <cell r="W26">
            <v>0</v>
          </cell>
        </row>
        <row r="27">
          <cell r="A27">
            <v>23</v>
          </cell>
          <cell r="B27">
            <v>23</v>
          </cell>
          <cell r="C27" t="str">
            <v>ТОРГАЙБЕКОВ Амир</v>
          </cell>
          <cell r="D27">
            <v>38862</v>
          </cell>
          <cell r="E27" t="str">
            <v>I</v>
          </cell>
          <cell r="F27">
            <v>19</v>
          </cell>
          <cell r="G27" t="str">
            <v>Карагандин. обл.</v>
          </cell>
          <cell r="H27" t="str">
            <v xml:space="preserve"> </v>
          </cell>
          <cell r="I27">
            <v>0</v>
          </cell>
          <cell r="J27" t="str">
            <v>Караганда-1</v>
          </cell>
          <cell r="K27">
            <v>0</v>
          </cell>
          <cell r="L27">
            <v>0</v>
          </cell>
          <cell r="M27" t="str">
            <v>ТОРГАЙБЕКОВ</v>
          </cell>
          <cell r="N27" t="str">
            <v>А</v>
          </cell>
          <cell r="O27" t="str">
            <v>ТОРГАЙБЕКОВ А.</v>
          </cell>
          <cell r="P27">
            <v>0</v>
          </cell>
          <cell r="Q27">
            <v>5</v>
          </cell>
          <cell r="R27">
            <v>21</v>
          </cell>
          <cell r="S27">
            <v>25</v>
          </cell>
          <cell r="T27" t="str">
            <v>21-25</v>
          </cell>
          <cell r="U27">
            <v>0</v>
          </cell>
          <cell r="V27">
            <v>19</v>
          </cell>
          <cell r="W27">
            <v>0</v>
          </cell>
        </row>
        <row r="28">
          <cell r="A28">
            <v>24</v>
          </cell>
          <cell r="B28">
            <v>24</v>
          </cell>
          <cell r="C28">
            <v>0</v>
          </cell>
          <cell r="D28" t="str">
            <v/>
          </cell>
          <cell r="E28">
            <v>0</v>
          </cell>
          <cell r="F28" t="str">
            <v/>
          </cell>
          <cell r="G28" t="str">
            <v/>
          </cell>
          <cell r="H28" t="str">
            <v xml:space="preserve"> </v>
          </cell>
          <cell r="I28">
            <v>0</v>
          </cell>
          <cell r="J28" t="str">
            <v>Караганда-1</v>
          </cell>
          <cell r="K28">
            <v>0</v>
          </cell>
          <cell r="L28">
            <v>0</v>
          </cell>
          <cell r="M28" t="e">
            <v>#VALUE!</v>
          </cell>
          <cell r="N28" t="e">
            <v>#VALUE!</v>
          </cell>
          <cell r="O28" t="e">
            <v>#VALUE!</v>
          </cell>
          <cell r="P28">
            <v>0</v>
          </cell>
          <cell r="Q28">
            <v>5</v>
          </cell>
          <cell r="R28">
            <v>21</v>
          </cell>
          <cell r="S28">
            <v>25</v>
          </cell>
          <cell r="T28" t="str">
            <v>21-25</v>
          </cell>
          <cell r="U28">
            <v>0</v>
          </cell>
          <cell r="V28" t="str">
            <v/>
          </cell>
          <cell r="W28" t="str">
            <v/>
          </cell>
        </row>
        <row r="29">
          <cell r="A29">
            <v>25</v>
          </cell>
          <cell r="B29">
            <v>25</v>
          </cell>
          <cell r="C29">
            <v>0</v>
          </cell>
          <cell r="D29" t="str">
            <v/>
          </cell>
          <cell r="E29">
            <v>0</v>
          </cell>
          <cell r="F29" t="str">
            <v/>
          </cell>
          <cell r="G29" t="str">
            <v/>
          </cell>
          <cell r="H29" t="str">
            <v xml:space="preserve"> </v>
          </cell>
          <cell r="I29">
            <v>0</v>
          </cell>
          <cell r="J29" t="str">
            <v>Караганда-1</v>
          </cell>
          <cell r="K29">
            <v>0</v>
          </cell>
          <cell r="L29">
            <v>0</v>
          </cell>
          <cell r="M29" t="e">
            <v>#VALUE!</v>
          </cell>
          <cell r="N29" t="e">
            <v>#VALUE!</v>
          </cell>
          <cell r="O29" t="e">
            <v>#VALUE!</v>
          </cell>
          <cell r="P29">
            <v>0</v>
          </cell>
          <cell r="Q29">
            <v>5</v>
          </cell>
          <cell r="R29">
            <v>21</v>
          </cell>
          <cell r="S29">
            <v>25</v>
          </cell>
          <cell r="T29" t="str">
            <v>21-25</v>
          </cell>
          <cell r="U29">
            <v>0</v>
          </cell>
          <cell r="V29" t="str">
            <v/>
          </cell>
          <cell r="W29" t="str">
            <v/>
          </cell>
        </row>
        <row r="30">
          <cell r="A30">
            <v>26</v>
          </cell>
          <cell r="B30">
            <v>26</v>
          </cell>
          <cell r="C30" t="str">
            <v>ХАЗКЕН Адиль</v>
          </cell>
          <cell r="D30">
            <v>38140</v>
          </cell>
          <cell r="E30" t="str">
            <v>I</v>
          </cell>
          <cell r="F30">
            <v>25</v>
          </cell>
          <cell r="G30" t="str">
            <v>Павлодар. обл.</v>
          </cell>
          <cell r="H30" t="str">
            <v xml:space="preserve"> </v>
          </cell>
          <cell r="I30" t="str">
            <v>Павлодар-1</v>
          </cell>
          <cell r="J30" t="str">
            <v>Павлодар-1</v>
          </cell>
          <cell r="K30" t="str">
            <v>Бондарь Е.С.</v>
          </cell>
          <cell r="L30">
            <v>0</v>
          </cell>
          <cell r="M30" t="str">
            <v>ХАЗКЕН</v>
          </cell>
          <cell r="N30" t="str">
            <v>А</v>
          </cell>
          <cell r="O30" t="str">
            <v>ХАЗКЕН А.</v>
          </cell>
          <cell r="P30">
            <v>6</v>
          </cell>
          <cell r="Q30">
            <v>6</v>
          </cell>
          <cell r="R30">
            <v>26</v>
          </cell>
          <cell r="S30">
            <v>30</v>
          </cell>
          <cell r="T30" t="str">
            <v>26-30</v>
          </cell>
          <cell r="U30" t="str">
            <v>Павлодарская обл.</v>
          </cell>
          <cell r="V30">
            <v>25</v>
          </cell>
          <cell r="W30">
            <v>0</v>
          </cell>
        </row>
        <row r="31">
          <cell r="A31">
            <v>27</v>
          </cell>
          <cell r="B31">
            <v>27</v>
          </cell>
          <cell r="C31" t="str">
            <v>КАБДЫЛУАХИТОВ Амирали</v>
          </cell>
          <cell r="D31">
            <v>38403</v>
          </cell>
          <cell r="E31" t="str">
            <v>II</v>
          </cell>
          <cell r="F31">
            <v>0</v>
          </cell>
          <cell r="G31" t="str">
            <v>Павлодар. обл.</v>
          </cell>
          <cell r="H31" t="str">
            <v xml:space="preserve"> </v>
          </cell>
          <cell r="I31">
            <v>0</v>
          </cell>
          <cell r="J31" t="str">
            <v>Павлодар-1</v>
          </cell>
          <cell r="K31">
            <v>0</v>
          </cell>
          <cell r="L31">
            <v>0</v>
          </cell>
          <cell r="M31" t="str">
            <v>КАБДЫЛУАХИТОВ</v>
          </cell>
          <cell r="N31" t="str">
            <v>А</v>
          </cell>
          <cell r="O31" t="str">
            <v>КАБДЫЛУАХИТОВ А.</v>
          </cell>
          <cell r="P31">
            <v>0</v>
          </cell>
          <cell r="Q31">
            <v>6</v>
          </cell>
          <cell r="R31">
            <v>26</v>
          </cell>
          <cell r="S31">
            <v>30</v>
          </cell>
          <cell r="T31" t="str">
            <v>26-30</v>
          </cell>
          <cell r="U31">
            <v>0</v>
          </cell>
          <cell r="V31">
            <v>0</v>
          </cell>
          <cell r="W31">
            <v>0</v>
          </cell>
        </row>
        <row r="32">
          <cell r="A32">
            <v>28</v>
          </cell>
          <cell r="B32">
            <v>28</v>
          </cell>
          <cell r="C32" t="str">
            <v>АМАНГЕЛДЫ Амир</v>
          </cell>
          <cell r="D32">
            <v>38467</v>
          </cell>
          <cell r="E32" t="str">
            <v>II</v>
          </cell>
          <cell r="F32">
            <v>14</v>
          </cell>
          <cell r="G32" t="str">
            <v>Павлодар. обл.</v>
          </cell>
          <cell r="H32" t="str">
            <v xml:space="preserve"> </v>
          </cell>
          <cell r="I32">
            <v>0</v>
          </cell>
          <cell r="J32" t="str">
            <v>Павлодар-1</v>
          </cell>
          <cell r="K32">
            <v>0</v>
          </cell>
          <cell r="L32">
            <v>0</v>
          </cell>
          <cell r="M32" t="str">
            <v>АМАНГЕЛДЫ</v>
          </cell>
          <cell r="N32" t="str">
            <v>А</v>
          </cell>
          <cell r="O32" t="str">
            <v>АМАНГЕЛДЫ А.</v>
          </cell>
          <cell r="P32">
            <v>0</v>
          </cell>
          <cell r="Q32">
            <v>6</v>
          </cell>
          <cell r="R32">
            <v>26</v>
          </cell>
          <cell r="S32">
            <v>30</v>
          </cell>
          <cell r="T32" t="str">
            <v>26-30</v>
          </cell>
          <cell r="U32">
            <v>0</v>
          </cell>
          <cell r="V32">
            <v>14</v>
          </cell>
          <cell r="W32">
            <v>0</v>
          </cell>
        </row>
        <row r="33">
          <cell r="A33">
            <v>29</v>
          </cell>
          <cell r="B33">
            <v>29</v>
          </cell>
          <cell r="C33" t="str">
            <v>ЖАПАРОВ Алишер</v>
          </cell>
          <cell r="D33">
            <v>38195</v>
          </cell>
          <cell r="E33" t="str">
            <v>III</v>
          </cell>
          <cell r="F33">
            <v>0</v>
          </cell>
          <cell r="G33" t="str">
            <v>Павлодар. обл.</v>
          </cell>
          <cell r="H33" t="str">
            <v xml:space="preserve"> </v>
          </cell>
          <cell r="I33">
            <v>0</v>
          </cell>
          <cell r="J33" t="str">
            <v>Павлодар-1</v>
          </cell>
          <cell r="K33">
            <v>0</v>
          </cell>
          <cell r="L33">
            <v>0</v>
          </cell>
          <cell r="M33" t="str">
            <v>ЖАПАРОВ</v>
          </cell>
          <cell r="N33" t="str">
            <v>А</v>
          </cell>
          <cell r="O33" t="str">
            <v>ЖАПАРОВ А.</v>
          </cell>
          <cell r="P33">
            <v>0</v>
          </cell>
          <cell r="Q33">
            <v>6</v>
          </cell>
          <cell r="R33">
            <v>26</v>
          </cell>
          <cell r="S33">
            <v>30</v>
          </cell>
          <cell r="T33" t="str">
            <v>26-30</v>
          </cell>
          <cell r="U33">
            <v>0</v>
          </cell>
          <cell r="V33">
            <v>0</v>
          </cell>
          <cell r="W33">
            <v>0</v>
          </cell>
        </row>
        <row r="34">
          <cell r="A34">
            <v>30</v>
          </cell>
          <cell r="B34">
            <v>30</v>
          </cell>
          <cell r="C34">
            <v>0</v>
          </cell>
          <cell r="D34" t="str">
            <v/>
          </cell>
          <cell r="E34">
            <v>0</v>
          </cell>
          <cell r="F34" t="str">
            <v/>
          </cell>
          <cell r="G34" t="str">
            <v/>
          </cell>
          <cell r="H34" t="str">
            <v xml:space="preserve"> </v>
          </cell>
          <cell r="I34">
            <v>0</v>
          </cell>
          <cell r="J34" t="str">
            <v>Павлодар-1</v>
          </cell>
          <cell r="K34">
            <v>0</v>
          </cell>
          <cell r="L34">
            <v>0</v>
          </cell>
          <cell r="M34" t="e">
            <v>#VALUE!</v>
          </cell>
          <cell r="N34" t="e">
            <v>#VALUE!</v>
          </cell>
          <cell r="O34" t="e">
            <v>#VALUE!</v>
          </cell>
          <cell r="P34">
            <v>0</v>
          </cell>
          <cell r="Q34">
            <v>6</v>
          </cell>
          <cell r="R34">
            <v>26</v>
          </cell>
          <cell r="S34">
            <v>30</v>
          </cell>
          <cell r="T34" t="str">
            <v>26-30</v>
          </cell>
          <cell r="U34">
            <v>0</v>
          </cell>
          <cell r="V34" t="str">
            <v/>
          </cell>
          <cell r="W34" t="str">
            <v/>
          </cell>
        </row>
        <row r="35">
          <cell r="A35">
            <v>31</v>
          </cell>
          <cell r="B35">
            <v>31</v>
          </cell>
          <cell r="C35" t="str">
            <v>КУРМАМБАЕВ Сагантай</v>
          </cell>
          <cell r="D35">
            <v>37774</v>
          </cell>
          <cell r="E35" t="str">
            <v>КМС</v>
          </cell>
          <cell r="F35">
            <v>49</v>
          </cell>
          <cell r="G35" t="str">
            <v>ВКО</v>
          </cell>
          <cell r="H35" t="str">
            <v xml:space="preserve"> </v>
          </cell>
          <cell r="I35" t="str">
            <v>ВКО-1</v>
          </cell>
          <cell r="J35" t="str">
            <v>ВКО-1</v>
          </cell>
          <cell r="K35" t="str">
            <v>Литвинов С.</v>
          </cell>
          <cell r="L35">
            <v>0</v>
          </cell>
          <cell r="M35" t="str">
            <v>КУРМАМБАЕВ</v>
          </cell>
          <cell r="N35" t="str">
            <v>С</v>
          </cell>
          <cell r="O35" t="str">
            <v>КУРМАМБАЕВ С.</v>
          </cell>
          <cell r="P35">
            <v>7</v>
          </cell>
          <cell r="Q35">
            <v>7</v>
          </cell>
          <cell r="R35">
            <v>31</v>
          </cell>
          <cell r="S35">
            <v>35</v>
          </cell>
          <cell r="T35" t="str">
            <v>31-35</v>
          </cell>
          <cell r="U35" t="str">
            <v>Восточно-Казахстанская обл.-1</v>
          </cell>
          <cell r="V35">
            <v>49</v>
          </cell>
          <cell r="W35">
            <v>0</v>
          </cell>
        </row>
        <row r="36">
          <cell r="A36">
            <v>32</v>
          </cell>
          <cell r="B36">
            <v>32</v>
          </cell>
          <cell r="C36" t="str">
            <v>КЕНЕСКАНОВ Дарын</v>
          </cell>
          <cell r="D36">
            <v>38162</v>
          </cell>
          <cell r="E36" t="str">
            <v>КМС</v>
          </cell>
          <cell r="F36">
            <v>19</v>
          </cell>
          <cell r="G36" t="str">
            <v>ВКО</v>
          </cell>
          <cell r="H36" t="str">
            <v xml:space="preserve"> </v>
          </cell>
          <cell r="I36">
            <v>0</v>
          </cell>
          <cell r="J36" t="str">
            <v>ВКО-1</v>
          </cell>
          <cell r="K36">
            <v>0</v>
          </cell>
          <cell r="L36">
            <v>0</v>
          </cell>
          <cell r="M36" t="str">
            <v>КЕНЕСКАНОВ</v>
          </cell>
          <cell r="N36" t="str">
            <v>Д</v>
          </cell>
          <cell r="O36" t="str">
            <v>КЕНЕСКАНОВ Д.</v>
          </cell>
          <cell r="P36">
            <v>0</v>
          </cell>
          <cell r="Q36">
            <v>7</v>
          </cell>
          <cell r="R36">
            <v>31</v>
          </cell>
          <cell r="S36">
            <v>35</v>
          </cell>
          <cell r="T36" t="str">
            <v>31-35</v>
          </cell>
          <cell r="U36">
            <v>0</v>
          </cell>
          <cell r="V36">
            <v>19</v>
          </cell>
          <cell r="W36">
            <v>0</v>
          </cell>
        </row>
        <row r="37">
          <cell r="A37">
            <v>33</v>
          </cell>
          <cell r="B37">
            <v>33</v>
          </cell>
          <cell r="C37" t="str">
            <v>НУРТАЗИН Акнур</v>
          </cell>
          <cell r="D37">
            <v>38584</v>
          </cell>
          <cell r="E37" t="str">
            <v>КМС</v>
          </cell>
          <cell r="F37">
            <v>0</v>
          </cell>
          <cell r="G37" t="str">
            <v>ВКО</v>
          </cell>
          <cell r="H37" t="str">
            <v xml:space="preserve"> </v>
          </cell>
          <cell r="I37">
            <v>0</v>
          </cell>
          <cell r="J37" t="str">
            <v>ВКО-1</v>
          </cell>
          <cell r="K37">
            <v>0</v>
          </cell>
          <cell r="L37">
            <v>0</v>
          </cell>
          <cell r="M37" t="str">
            <v>НУРТАЗИН</v>
          </cell>
          <cell r="N37" t="str">
            <v>А</v>
          </cell>
          <cell r="O37" t="str">
            <v>НУРТАЗИН А.</v>
          </cell>
          <cell r="P37">
            <v>0</v>
          </cell>
          <cell r="Q37">
            <v>7</v>
          </cell>
          <cell r="R37">
            <v>31</v>
          </cell>
          <cell r="S37">
            <v>35</v>
          </cell>
          <cell r="T37" t="str">
            <v>31-35</v>
          </cell>
          <cell r="U37">
            <v>0</v>
          </cell>
          <cell r="V37">
            <v>0</v>
          </cell>
          <cell r="W37">
            <v>0</v>
          </cell>
        </row>
        <row r="38">
          <cell r="A38">
            <v>34</v>
          </cell>
          <cell r="B38">
            <v>34</v>
          </cell>
          <cell r="C38">
            <v>0</v>
          </cell>
          <cell r="D38" t="str">
            <v/>
          </cell>
          <cell r="E38">
            <v>0</v>
          </cell>
          <cell r="F38" t="str">
            <v/>
          </cell>
          <cell r="G38" t="str">
            <v/>
          </cell>
          <cell r="H38" t="str">
            <v xml:space="preserve"> </v>
          </cell>
          <cell r="I38">
            <v>0</v>
          </cell>
          <cell r="J38" t="str">
            <v>ВКО-1</v>
          </cell>
          <cell r="K38">
            <v>0</v>
          </cell>
          <cell r="L38">
            <v>0</v>
          </cell>
          <cell r="M38" t="e">
            <v>#VALUE!</v>
          </cell>
          <cell r="N38" t="e">
            <v>#VALUE!</v>
          </cell>
          <cell r="O38" t="e">
            <v>#VALUE!</v>
          </cell>
          <cell r="P38">
            <v>0</v>
          </cell>
          <cell r="Q38">
            <v>7</v>
          </cell>
          <cell r="R38">
            <v>31</v>
          </cell>
          <cell r="S38">
            <v>35</v>
          </cell>
          <cell r="T38" t="str">
            <v>31-35</v>
          </cell>
          <cell r="U38">
            <v>0</v>
          </cell>
          <cell r="V38" t="str">
            <v/>
          </cell>
          <cell r="W38" t="str">
            <v/>
          </cell>
        </row>
        <row r="39">
          <cell r="A39">
            <v>35</v>
          </cell>
          <cell r="B39">
            <v>35</v>
          </cell>
          <cell r="C39">
            <v>0</v>
          </cell>
          <cell r="D39" t="str">
            <v/>
          </cell>
          <cell r="E39">
            <v>0</v>
          </cell>
          <cell r="F39" t="str">
            <v/>
          </cell>
          <cell r="G39" t="str">
            <v/>
          </cell>
          <cell r="H39" t="str">
            <v xml:space="preserve"> </v>
          </cell>
          <cell r="I39">
            <v>0</v>
          </cell>
          <cell r="J39" t="str">
            <v>ВКО-1</v>
          </cell>
          <cell r="K39">
            <v>0</v>
          </cell>
          <cell r="L39">
            <v>0</v>
          </cell>
          <cell r="M39" t="e">
            <v>#VALUE!</v>
          </cell>
          <cell r="N39" t="e">
            <v>#VALUE!</v>
          </cell>
          <cell r="O39" t="e">
            <v>#VALUE!</v>
          </cell>
          <cell r="P39">
            <v>0</v>
          </cell>
          <cell r="Q39">
            <v>7</v>
          </cell>
          <cell r="R39">
            <v>31</v>
          </cell>
          <cell r="S39">
            <v>35</v>
          </cell>
          <cell r="T39" t="str">
            <v>31-35</v>
          </cell>
          <cell r="U39">
            <v>0</v>
          </cell>
          <cell r="V39" t="str">
            <v/>
          </cell>
          <cell r="W39" t="str">
            <v/>
          </cell>
        </row>
        <row r="40">
          <cell r="A40">
            <v>36</v>
          </cell>
          <cell r="B40">
            <v>36</v>
          </cell>
          <cell r="C40" t="str">
            <v>ОРАЛХАНОВ Арнур</v>
          </cell>
          <cell r="D40">
            <v>39353</v>
          </cell>
          <cell r="E40" t="str">
            <v>I</v>
          </cell>
          <cell r="F40">
            <v>0</v>
          </cell>
          <cell r="G40" t="str">
            <v>ВКО</v>
          </cell>
          <cell r="H40" t="str">
            <v xml:space="preserve"> </v>
          </cell>
          <cell r="I40" t="str">
            <v>ВКО-2</v>
          </cell>
          <cell r="J40" t="str">
            <v>ВКО-2</v>
          </cell>
          <cell r="K40" t="str">
            <v>Литвинов С.</v>
          </cell>
          <cell r="L40">
            <v>0</v>
          </cell>
          <cell r="M40" t="str">
            <v>ОРАЛХАНОВ</v>
          </cell>
          <cell r="N40" t="str">
            <v>А</v>
          </cell>
          <cell r="O40" t="str">
            <v>ОРАЛХАНОВ А.</v>
          </cell>
          <cell r="P40">
            <v>8</v>
          </cell>
          <cell r="Q40">
            <v>8</v>
          </cell>
          <cell r="R40">
            <v>36</v>
          </cell>
          <cell r="S40">
            <v>40</v>
          </cell>
          <cell r="T40" t="str">
            <v>36-40</v>
          </cell>
          <cell r="U40" t="str">
            <v>Восточно-Казахстанская обл.-2</v>
          </cell>
          <cell r="V40">
            <v>0</v>
          </cell>
          <cell r="W40">
            <v>0</v>
          </cell>
        </row>
        <row r="41">
          <cell r="A41">
            <v>37</v>
          </cell>
          <cell r="B41">
            <v>37</v>
          </cell>
          <cell r="C41" t="str">
            <v>СОШНИКОВ Вячеслав</v>
          </cell>
          <cell r="D41">
            <v>37961</v>
          </cell>
          <cell r="E41" t="str">
            <v>КМС</v>
          </cell>
          <cell r="F41">
            <v>0</v>
          </cell>
          <cell r="G41" t="str">
            <v>ВКО</v>
          </cell>
          <cell r="H41" t="str">
            <v xml:space="preserve"> </v>
          </cell>
          <cell r="I41">
            <v>0</v>
          </cell>
          <cell r="J41" t="str">
            <v>ВКО-2</v>
          </cell>
          <cell r="K41">
            <v>0</v>
          </cell>
          <cell r="L41">
            <v>0</v>
          </cell>
          <cell r="M41" t="str">
            <v>СОШНИКОВ</v>
          </cell>
          <cell r="N41" t="str">
            <v>В</v>
          </cell>
          <cell r="O41" t="str">
            <v>СОШНИКОВ В.</v>
          </cell>
          <cell r="P41">
            <v>0</v>
          </cell>
          <cell r="Q41">
            <v>8</v>
          </cell>
          <cell r="R41">
            <v>36</v>
          </cell>
          <cell r="S41">
            <v>40</v>
          </cell>
          <cell r="T41" t="str">
            <v>36-40</v>
          </cell>
          <cell r="U41">
            <v>0</v>
          </cell>
          <cell r="V41">
            <v>0</v>
          </cell>
          <cell r="W41">
            <v>0</v>
          </cell>
        </row>
        <row r="42">
          <cell r="A42">
            <v>38</v>
          </cell>
          <cell r="B42">
            <v>38</v>
          </cell>
          <cell r="C42" t="str">
            <v>СЕМЕНОВ Михаил</v>
          </cell>
          <cell r="D42">
            <v>38633</v>
          </cell>
          <cell r="E42" t="str">
            <v>II</v>
          </cell>
          <cell r="F42">
            <v>0</v>
          </cell>
          <cell r="G42" t="str">
            <v>ВКО</v>
          </cell>
          <cell r="H42" t="str">
            <v xml:space="preserve"> </v>
          </cell>
          <cell r="I42">
            <v>0</v>
          </cell>
          <cell r="J42" t="str">
            <v>ВКО-2</v>
          </cell>
          <cell r="K42">
            <v>0</v>
          </cell>
          <cell r="L42">
            <v>0</v>
          </cell>
          <cell r="M42" t="str">
            <v>СЕМЕНОВ</v>
          </cell>
          <cell r="N42" t="str">
            <v>М</v>
          </cell>
          <cell r="O42" t="str">
            <v>СЕМЕНОВ М.</v>
          </cell>
          <cell r="P42">
            <v>0</v>
          </cell>
          <cell r="Q42">
            <v>8</v>
          </cell>
          <cell r="R42">
            <v>36</v>
          </cell>
          <cell r="S42">
            <v>40</v>
          </cell>
          <cell r="T42" t="str">
            <v>36-40</v>
          </cell>
          <cell r="U42">
            <v>0</v>
          </cell>
          <cell r="V42">
            <v>0</v>
          </cell>
          <cell r="W42">
            <v>0</v>
          </cell>
        </row>
        <row r="43">
          <cell r="A43">
            <v>39</v>
          </cell>
          <cell r="B43">
            <v>39</v>
          </cell>
          <cell r="C43">
            <v>0</v>
          </cell>
          <cell r="D43" t="str">
            <v/>
          </cell>
          <cell r="E43">
            <v>0</v>
          </cell>
          <cell r="F43" t="str">
            <v/>
          </cell>
          <cell r="G43" t="str">
            <v/>
          </cell>
          <cell r="H43" t="str">
            <v xml:space="preserve"> </v>
          </cell>
          <cell r="I43">
            <v>0</v>
          </cell>
          <cell r="J43" t="str">
            <v>ВКО-2</v>
          </cell>
          <cell r="K43">
            <v>0</v>
          </cell>
          <cell r="L43">
            <v>0</v>
          </cell>
          <cell r="M43" t="e">
            <v>#VALUE!</v>
          </cell>
          <cell r="N43" t="e">
            <v>#VALUE!</v>
          </cell>
          <cell r="O43" t="e">
            <v>#VALUE!</v>
          </cell>
          <cell r="P43">
            <v>0</v>
          </cell>
          <cell r="Q43">
            <v>8</v>
          </cell>
          <cell r="R43">
            <v>36</v>
          </cell>
          <cell r="S43">
            <v>40</v>
          </cell>
          <cell r="T43" t="str">
            <v>36-40</v>
          </cell>
          <cell r="U43">
            <v>0</v>
          </cell>
          <cell r="V43" t="str">
            <v/>
          </cell>
          <cell r="W43" t="str">
            <v/>
          </cell>
        </row>
        <row r="44">
          <cell r="A44">
            <v>40</v>
          </cell>
          <cell r="B44">
            <v>40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 t="str">
            <v/>
          </cell>
          <cell r="H44" t="str">
            <v xml:space="preserve"> </v>
          </cell>
          <cell r="I44">
            <v>0</v>
          </cell>
          <cell r="J44" t="str">
            <v>ВКО-2</v>
          </cell>
          <cell r="K44">
            <v>0</v>
          </cell>
          <cell r="L44">
            <v>0</v>
          </cell>
          <cell r="M44" t="e">
            <v>#VALUE!</v>
          </cell>
          <cell r="N44" t="e">
            <v>#VALUE!</v>
          </cell>
          <cell r="O44" t="e">
            <v>#VALUE!</v>
          </cell>
          <cell r="P44">
            <v>0</v>
          </cell>
          <cell r="Q44">
            <v>8</v>
          </cell>
          <cell r="R44">
            <v>36</v>
          </cell>
          <cell r="S44">
            <v>40</v>
          </cell>
          <cell r="T44" t="str">
            <v>36-40</v>
          </cell>
          <cell r="U44">
            <v>0</v>
          </cell>
          <cell r="V44" t="str">
            <v/>
          </cell>
          <cell r="W44" t="str">
            <v/>
          </cell>
        </row>
        <row r="45">
          <cell r="A45">
            <v>41</v>
          </cell>
          <cell r="B45">
            <v>41</v>
          </cell>
          <cell r="C45" t="str">
            <v>ПРАДЕДОВ Максим</v>
          </cell>
          <cell r="D45">
            <v>37521</v>
          </cell>
          <cell r="E45" t="str">
            <v>КМС</v>
          </cell>
          <cell r="F45">
            <v>29</v>
          </cell>
          <cell r="G45" t="str">
            <v>г. Алматы</v>
          </cell>
          <cell r="H45" t="str">
            <v xml:space="preserve"> </v>
          </cell>
          <cell r="I45" t="str">
            <v>г. Алматы-1</v>
          </cell>
          <cell r="J45" t="str">
            <v>г. Алматы-1</v>
          </cell>
          <cell r="K45" t="str">
            <v>Успанова А.С.</v>
          </cell>
          <cell r="L45">
            <v>0</v>
          </cell>
          <cell r="M45" t="str">
            <v>ПРАДЕДОВ</v>
          </cell>
          <cell r="N45" t="str">
            <v>М</v>
          </cell>
          <cell r="O45" t="str">
            <v>ПРАДЕДОВ М.</v>
          </cell>
          <cell r="P45">
            <v>9</v>
          </cell>
          <cell r="Q45">
            <v>9</v>
          </cell>
          <cell r="R45">
            <v>41</v>
          </cell>
          <cell r="S45">
            <v>45</v>
          </cell>
          <cell r="T45" t="str">
            <v>41-45</v>
          </cell>
          <cell r="U45" t="str">
            <v>г. Алматы-1</v>
          </cell>
          <cell r="V45">
            <v>29</v>
          </cell>
          <cell r="W45">
            <v>0</v>
          </cell>
        </row>
        <row r="46">
          <cell r="A46">
            <v>42</v>
          </cell>
          <cell r="B46">
            <v>42</v>
          </cell>
          <cell r="C46" t="str">
            <v>ХЕГАЙ Даниил</v>
          </cell>
          <cell r="D46">
            <v>37700</v>
          </cell>
          <cell r="E46" t="str">
            <v>КМС</v>
          </cell>
          <cell r="F46">
            <v>16</v>
          </cell>
          <cell r="G46" t="str">
            <v>г. Алматы</v>
          </cell>
          <cell r="H46" t="str">
            <v xml:space="preserve"> </v>
          </cell>
          <cell r="I46">
            <v>0</v>
          </cell>
          <cell r="J46" t="str">
            <v>г. Алматы-1</v>
          </cell>
          <cell r="K46">
            <v>0</v>
          </cell>
          <cell r="L46">
            <v>0</v>
          </cell>
          <cell r="M46" t="str">
            <v>ХЕГАЙ</v>
          </cell>
          <cell r="N46" t="str">
            <v>Д</v>
          </cell>
          <cell r="O46" t="str">
            <v>ХЕГАЙ Д.</v>
          </cell>
          <cell r="P46">
            <v>0</v>
          </cell>
          <cell r="Q46">
            <v>9</v>
          </cell>
          <cell r="R46">
            <v>41</v>
          </cell>
          <cell r="S46">
            <v>45</v>
          </cell>
          <cell r="T46" t="str">
            <v>41-45</v>
          </cell>
          <cell r="U46">
            <v>0</v>
          </cell>
          <cell r="V46">
            <v>16</v>
          </cell>
          <cell r="W46">
            <v>0</v>
          </cell>
        </row>
        <row r="47">
          <cell r="A47">
            <v>43</v>
          </cell>
          <cell r="B47">
            <v>43</v>
          </cell>
          <cell r="C47" t="str">
            <v>КЫСТАУБАЕВ Даниель</v>
          </cell>
          <cell r="D47">
            <v>38153</v>
          </cell>
          <cell r="E47" t="str">
            <v>I</v>
          </cell>
          <cell r="F47">
            <v>0</v>
          </cell>
          <cell r="G47" t="str">
            <v>г. Алматы</v>
          </cell>
          <cell r="H47" t="str">
            <v xml:space="preserve"> </v>
          </cell>
          <cell r="I47">
            <v>0</v>
          </cell>
          <cell r="J47" t="str">
            <v>г. Алматы-1</v>
          </cell>
          <cell r="K47">
            <v>0</v>
          </cell>
          <cell r="L47">
            <v>0</v>
          </cell>
          <cell r="M47" t="str">
            <v>КЫСТАУБАЕВ</v>
          </cell>
          <cell r="N47" t="str">
            <v>Д</v>
          </cell>
          <cell r="O47" t="str">
            <v>КЫСТАУБАЕВ Д.</v>
          </cell>
          <cell r="P47">
            <v>0</v>
          </cell>
          <cell r="Q47">
            <v>9</v>
          </cell>
          <cell r="R47">
            <v>41</v>
          </cell>
          <cell r="S47">
            <v>45</v>
          </cell>
          <cell r="T47" t="str">
            <v>41-45</v>
          </cell>
          <cell r="U47">
            <v>0</v>
          </cell>
          <cell r="V47">
            <v>0</v>
          </cell>
          <cell r="W47">
            <v>0</v>
          </cell>
        </row>
        <row r="48">
          <cell r="A48">
            <v>44</v>
          </cell>
          <cell r="B48">
            <v>44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 t="str">
            <v/>
          </cell>
          <cell r="H48" t="str">
            <v xml:space="preserve"> </v>
          </cell>
          <cell r="I48">
            <v>0</v>
          </cell>
          <cell r="J48" t="str">
            <v>г. Алматы-1</v>
          </cell>
          <cell r="K48">
            <v>0</v>
          </cell>
          <cell r="L48">
            <v>0</v>
          </cell>
          <cell r="M48" t="e">
            <v>#VALUE!</v>
          </cell>
          <cell r="N48" t="e">
            <v>#VALUE!</v>
          </cell>
          <cell r="O48" t="e">
            <v>#VALUE!</v>
          </cell>
          <cell r="P48">
            <v>0</v>
          </cell>
          <cell r="Q48">
            <v>9</v>
          </cell>
          <cell r="R48">
            <v>41</v>
          </cell>
          <cell r="S48">
            <v>45</v>
          </cell>
          <cell r="T48" t="str">
            <v>41-45</v>
          </cell>
          <cell r="U48">
            <v>0</v>
          </cell>
          <cell r="V48" t="str">
            <v/>
          </cell>
          <cell r="W48" t="str">
            <v/>
          </cell>
        </row>
        <row r="49">
          <cell r="A49">
            <v>45</v>
          </cell>
          <cell r="B49">
            <v>45</v>
          </cell>
          <cell r="C49">
            <v>0</v>
          </cell>
          <cell r="D49" t="str">
            <v/>
          </cell>
          <cell r="E49">
            <v>0</v>
          </cell>
          <cell r="F49" t="str">
            <v/>
          </cell>
          <cell r="G49" t="str">
            <v/>
          </cell>
          <cell r="H49" t="str">
            <v xml:space="preserve"> </v>
          </cell>
          <cell r="I49">
            <v>0</v>
          </cell>
          <cell r="J49" t="str">
            <v>г. Алматы-1</v>
          </cell>
          <cell r="K49">
            <v>0</v>
          </cell>
          <cell r="L49">
            <v>0</v>
          </cell>
          <cell r="M49" t="e">
            <v>#VALUE!</v>
          </cell>
          <cell r="N49" t="e">
            <v>#VALUE!</v>
          </cell>
          <cell r="O49" t="e">
            <v>#VALUE!</v>
          </cell>
          <cell r="P49">
            <v>0</v>
          </cell>
          <cell r="Q49">
            <v>9</v>
          </cell>
          <cell r="R49">
            <v>41</v>
          </cell>
          <cell r="S49">
            <v>45</v>
          </cell>
          <cell r="T49" t="str">
            <v>41-45</v>
          </cell>
          <cell r="U49">
            <v>0</v>
          </cell>
          <cell r="V49" t="str">
            <v/>
          </cell>
          <cell r="W49" t="str">
            <v/>
          </cell>
        </row>
        <row r="50">
          <cell r="A50">
            <v>46</v>
          </cell>
          <cell r="B50">
            <v>46</v>
          </cell>
          <cell r="C50" t="str">
            <v>КЫСТАУБАЕВ Дамир</v>
          </cell>
          <cell r="D50">
            <v>38683</v>
          </cell>
          <cell r="E50" t="str">
            <v>I</v>
          </cell>
          <cell r="F50">
            <v>26</v>
          </cell>
          <cell r="G50" t="str">
            <v>г. Алматы</v>
          </cell>
          <cell r="H50" t="str">
            <v xml:space="preserve"> </v>
          </cell>
          <cell r="I50" t="str">
            <v>г. Алматы-2</v>
          </cell>
          <cell r="J50" t="str">
            <v>г. Алматы-2</v>
          </cell>
          <cell r="K50" t="str">
            <v>Бейсенов С.А.</v>
          </cell>
          <cell r="L50">
            <v>0</v>
          </cell>
          <cell r="M50" t="str">
            <v>КЫСТАУБАЕВ</v>
          </cell>
          <cell r="N50" t="str">
            <v>Д</v>
          </cell>
          <cell r="O50" t="str">
            <v>КЫСТАУБАЕВ Д.</v>
          </cell>
          <cell r="P50">
            <v>10</v>
          </cell>
          <cell r="Q50">
            <v>10</v>
          </cell>
          <cell r="R50">
            <v>46</v>
          </cell>
          <cell r="S50">
            <v>50</v>
          </cell>
          <cell r="T50" t="str">
            <v>46-50</v>
          </cell>
          <cell r="U50" t="str">
            <v>г. Алматы-2</v>
          </cell>
          <cell r="V50">
            <v>26</v>
          </cell>
          <cell r="W50">
            <v>0</v>
          </cell>
        </row>
        <row r="51">
          <cell r="A51">
            <v>47</v>
          </cell>
          <cell r="B51">
            <v>47</v>
          </cell>
          <cell r="C51" t="str">
            <v>ШИ Ченян</v>
          </cell>
          <cell r="D51">
            <v>38392</v>
          </cell>
          <cell r="E51" t="str">
            <v>I</v>
          </cell>
          <cell r="F51">
            <v>15</v>
          </cell>
          <cell r="G51" t="str">
            <v>г. Алматы</v>
          </cell>
          <cell r="H51" t="str">
            <v xml:space="preserve"> </v>
          </cell>
          <cell r="I51">
            <v>0</v>
          </cell>
          <cell r="J51" t="str">
            <v>г. Алматы-2</v>
          </cell>
          <cell r="K51">
            <v>0</v>
          </cell>
          <cell r="L51">
            <v>0</v>
          </cell>
          <cell r="M51" t="str">
            <v>ШИ</v>
          </cell>
          <cell r="N51" t="str">
            <v>Ч</v>
          </cell>
          <cell r="O51" t="str">
            <v>ШИ Ч.</v>
          </cell>
          <cell r="P51">
            <v>0</v>
          </cell>
          <cell r="Q51">
            <v>10</v>
          </cell>
          <cell r="R51">
            <v>46</v>
          </cell>
          <cell r="S51">
            <v>50</v>
          </cell>
          <cell r="T51" t="str">
            <v>46-50</v>
          </cell>
          <cell r="U51">
            <v>0</v>
          </cell>
          <cell r="V51">
            <v>15</v>
          </cell>
          <cell r="W51">
            <v>0</v>
          </cell>
        </row>
        <row r="52">
          <cell r="A52">
            <v>48</v>
          </cell>
          <cell r="B52">
            <v>48</v>
          </cell>
          <cell r="C52" t="str">
            <v>БЕКНАЗАРОВ Мирас</v>
          </cell>
          <cell r="D52">
            <v>38360</v>
          </cell>
          <cell r="E52" t="str">
            <v>I</v>
          </cell>
          <cell r="F52">
            <v>18</v>
          </cell>
          <cell r="G52" t="str">
            <v>г. Алматы</v>
          </cell>
          <cell r="H52" t="str">
            <v xml:space="preserve"> </v>
          </cell>
          <cell r="I52">
            <v>0</v>
          </cell>
          <cell r="J52" t="str">
            <v>г. Алматы-2</v>
          </cell>
          <cell r="K52">
            <v>0</v>
          </cell>
          <cell r="L52">
            <v>0</v>
          </cell>
          <cell r="M52" t="str">
            <v>БЕКНАЗАРОВ</v>
          </cell>
          <cell r="N52" t="str">
            <v>М</v>
          </cell>
          <cell r="O52" t="str">
            <v>БЕКНАЗАРОВ М.</v>
          </cell>
          <cell r="P52">
            <v>0</v>
          </cell>
          <cell r="Q52">
            <v>10</v>
          </cell>
          <cell r="R52">
            <v>46</v>
          </cell>
          <cell r="S52">
            <v>50</v>
          </cell>
          <cell r="T52" t="str">
            <v>46-50</v>
          </cell>
          <cell r="U52">
            <v>0</v>
          </cell>
          <cell r="V52">
            <v>18</v>
          </cell>
          <cell r="W52">
            <v>0</v>
          </cell>
        </row>
        <row r="53">
          <cell r="A53">
            <v>49</v>
          </cell>
          <cell r="B53">
            <v>49</v>
          </cell>
          <cell r="C53">
            <v>0</v>
          </cell>
          <cell r="D53" t="str">
            <v/>
          </cell>
          <cell r="E53">
            <v>0</v>
          </cell>
          <cell r="F53" t="str">
            <v/>
          </cell>
          <cell r="G53" t="str">
            <v/>
          </cell>
          <cell r="H53" t="str">
            <v xml:space="preserve"> </v>
          </cell>
          <cell r="I53">
            <v>0</v>
          </cell>
          <cell r="J53" t="str">
            <v>г. Алматы-2</v>
          </cell>
          <cell r="K53">
            <v>0</v>
          </cell>
          <cell r="L53">
            <v>0</v>
          </cell>
          <cell r="M53" t="e">
            <v>#VALUE!</v>
          </cell>
          <cell r="N53" t="e">
            <v>#VALUE!</v>
          </cell>
          <cell r="O53" t="e">
            <v>#VALUE!</v>
          </cell>
          <cell r="P53">
            <v>0</v>
          </cell>
          <cell r="Q53">
            <v>10</v>
          </cell>
          <cell r="R53">
            <v>46</v>
          </cell>
          <cell r="S53">
            <v>50</v>
          </cell>
          <cell r="T53" t="str">
            <v>46-50</v>
          </cell>
          <cell r="U53">
            <v>0</v>
          </cell>
          <cell r="V53" t="str">
            <v/>
          </cell>
          <cell r="W53" t="str">
            <v/>
          </cell>
        </row>
        <row r="54">
          <cell r="A54">
            <v>50</v>
          </cell>
          <cell r="B54">
            <v>50</v>
          </cell>
          <cell r="C54">
            <v>0</v>
          </cell>
          <cell r="D54" t="str">
            <v/>
          </cell>
          <cell r="E54">
            <v>0</v>
          </cell>
          <cell r="F54" t="str">
            <v/>
          </cell>
          <cell r="G54" t="str">
            <v/>
          </cell>
          <cell r="H54" t="str">
            <v xml:space="preserve"> </v>
          </cell>
          <cell r="I54">
            <v>0</v>
          </cell>
          <cell r="J54" t="str">
            <v>г. Алматы-2</v>
          </cell>
          <cell r="K54">
            <v>0</v>
          </cell>
          <cell r="L54">
            <v>0</v>
          </cell>
          <cell r="M54" t="e">
            <v>#VALUE!</v>
          </cell>
          <cell r="N54" t="e">
            <v>#VALUE!</v>
          </cell>
          <cell r="O54" t="e">
            <v>#VALUE!</v>
          </cell>
          <cell r="P54">
            <v>0</v>
          </cell>
          <cell r="Q54">
            <v>10</v>
          </cell>
          <cell r="R54">
            <v>46</v>
          </cell>
          <cell r="S54">
            <v>50</v>
          </cell>
          <cell r="T54" t="str">
            <v>46-50</v>
          </cell>
          <cell r="U54">
            <v>0</v>
          </cell>
          <cell r="V54" t="str">
            <v/>
          </cell>
          <cell r="W54" t="str">
            <v/>
          </cell>
        </row>
        <row r="55">
          <cell r="A55">
            <v>51</v>
          </cell>
          <cell r="B55">
            <v>51</v>
          </cell>
          <cell r="C55" t="str">
            <v>ГЕРАСИМЕНКО Тимофей</v>
          </cell>
          <cell r="D55">
            <v>38111</v>
          </cell>
          <cell r="E55" t="str">
            <v>II</v>
          </cell>
          <cell r="F55">
            <v>36</v>
          </cell>
          <cell r="G55" t="str">
            <v>г. Астана</v>
          </cell>
          <cell r="H55" t="str">
            <v xml:space="preserve"> </v>
          </cell>
          <cell r="I55" t="str">
            <v>г. Астана-1</v>
          </cell>
          <cell r="J55" t="str">
            <v>г. Астана-1</v>
          </cell>
          <cell r="K55" t="str">
            <v>Мурзаспаев С.</v>
          </cell>
          <cell r="L55">
            <v>0</v>
          </cell>
          <cell r="M55" t="str">
            <v>ГЕРАСИМЕНКО</v>
          </cell>
          <cell r="N55" t="str">
            <v>Т</v>
          </cell>
          <cell r="O55" t="str">
            <v>ГЕРАСИМЕНКО Т.</v>
          </cell>
          <cell r="P55">
            <v>11</v>
          </cell>
          <cell r="Q55">
            <v>11</v>
          </cell>
          <cell r="R55">
            <v>51</v>
          </cell>
          <cell r="S55">
            <v>55</v>
          </cell>
          <cell r="T55" t="str">
            <v>51-55</v>
          </cell>
          <cell r="U55" t="str">
            <v>г. Астана-1</v>
          </cell>
          <cell r="V55">
            <v>36</v>
          </cell>
          <cell r="W55">
            <v>0</v>
          </cell>
        </row>
        <row r="56">
          <cell r="A56">
            <v>52</v>
          </cell>
          <cell r="B56">
            <v>52</v>
          </cell>
          <cell r="C56" t="str">
            <v>СЕРДЮК Владислав</v>
          </cell>
          <cell r="D56">
            <v>38213</v>
          </cell>
          <cell r="E56" t="str">
            <v>II</v>
          </cell>
          <cell r="F56">
            <v>18</v>
          </cell>
          <cell r="G56" t="str">
            <v>г. Астана</v>
          </cell>
          <cell r="H56" t="str">
            <v xml:space="preserve"> </v>
          </cell>
          <cell r="I56">
            <v>0</v>
          </cell>
          <cell r="J56" t="str">
            <v>г. Астана-1</v>
          </cell>
          <cell r="K56">
            <v>0</v>
          </cell>
          <cell r="L56">
            <v>0</v>
          </cell>
          <cell r="M56" t="str">
            <v>СЕРДЮК</v>
          </cell>
          <cell r="N56" t="str">
            <v>В</v>
          </cell>
          <cell r="O56" t="str">
            <v>СЕРДЮК В.</v>
          </cell>
          <cell r="P56">
            <v>0</v>
          </cell>
          <cell r="Q56">
            <v>11</v>
          </cell>
          <cell r="R56">
            <v>51</v>
          </cell>
          <cell r="S56">
            <v>55</v>
          </cell>
          <cell r="T56" t="str">
            <v>51-55</v>
          </cell>
          <cell r="U56">
            <v>0</v>
          </cell>
          <cell r="V56">
            <v>18</v>
          </cell>
          <cell r="W56">
            <v>0</v>
          </cell>
        </row>
        <row r="57">
          <cell r="A57">
            <v>53</v>
          </cell>
          <cell r="B57">
            <v>53</v>
          </cell>
          <cell r="C57" t="str">
            <v>ХАЛИЛОВ Радион</v>
          </cell>
          <cell r="D57">
            <v>37257</v>
          </cell>
          <cell r="E57" t="str">
            <v>II</v>
          </cell>
          <cell r="F57">
            <v>0</v>
          </cell>
          <cell r="G57" t="str">
            <v>г. Астана</v>
          </cell>
          <cell r="H57" t="str">
            <v xml:space="preserve"> </v>
          </cell>
          <cell r="I57">
            <v>0</v>
          </cell>
          <cell r="J57" t="str">
            <v>г. Астана-1</v>
          </cell>
          <cell r="K57">
            <v>0</v>
          </cell>
          <cell r="L57">
            <v>0</v>
          </cell>
          <cell r="M57" t="str">
            <v>ХАЛИЛОВ</v>
          </cell>
          <cell r="N57" t="str">
            <v>Р</v>
          </cell>
          <cell r="O57" t="str">
            <v>ХАЛИЛОВ Р.</v>
          </cell>
          <cell r="P57">
            <v>0</v>
          </cell>
          <cell r="Q57">
            <v>11</v>
          </cell>
          <cell r="R57">
            <v>51</v>
          </cell>
          <cell r="S57">
            <v>55</v>
          </cell>
          <cell r="T57" t="str">
            <v>51-55</v>
          </cell>
          <cell r="U57">
            <v>0</v>
          </cell>
          <cell r="V57">
            <v>0</v>
          </cell>
          <cell r="W57">
            <v>0</v>
          </cell>
        </row>
        <row r="58">
          <cell r="A58">
            <v>54</v>
          </cell>
          <cell r="B58">
            <v>54</v>
          </cell>
          <cell r="C58">
            <v>0</v>
          </cell>
          <cell r="D58" t="str">
            <v/>
          </cell>
          <cell r="E58">
            <v>0</v>
          </cell>
          <cell r="F58" t="str">
            <v/>
          </cell>
          <cell r="G58" t="str">
            <v/>
          </cell>
          <cell r="H58" t="str">
            <v xml:space="preserve"> </v>
          </cell>
          <cell r="I58">
            <v>0</v>
          </cell>
          <cell r="J58" t="str">
            <v>г. Астана-1</v>
          </cell>
          <cell r="K58">
            <v>0</v>
          </cell>
          <cell r="L58">
            <v>0</v>
          </cell>
          <cell r="M58" t="e">
            <v>#VALUE!</v>
          </cell>
          <cell r="N58" t="e">
            <v>#VALUE!</v>
          </cell>
          <cell r="O58" t="e">
            <v>#VALUE!</v>
          </cell>
          <cell r="P58">
            <v>0</v>
          </cell>
          <cell r="Q58">
            <v>11</v>
          </cell>
          <cell r="R58">
            <v>51</v>
          </cell>
          <cell r="S58">
            <v>55</v>
          </cell>
          <cell r="T58" t="str">
            <v>51-55</v>
          </cell>
          <cell r="U58">
            <v>0</v>
          </cell>
          <cell r="V58" t="str">
            <v/>
          </cell>
          <cell r="W58" t="str">
            <v/>
          </cell>
        </row>
        <row r="59">
          <cell r="A59">
            <v>55</v>
          </cell>
          <cell r="B59">
            <v>55</v>
          </cell>
          <cell r="C59">
            <v>0</v>
          </cell>
          <cell r="D59" t="str">
            <v/>
          </cell>
          <cell r="E59">
            <v>0</v>
          </cell>
          <cell r="F59" t="str">
            <v/>
          </cell>
          <cell r="G59" t="str">
            <v/>
          </cell>
          <cell r="H59" t="str">
            <v xml:space="preserve"> </v>
          </cell>
          <cell r="I59">
            <v>0</v>
          </cell>
          <cell r="J59" t="str">
            <v>г. Астана-1</v>
          </cell>
          <cell r="K59">
            <v>0</v>
          </cell>
          <cell r="L59">
            <v>0</v>
          </cell>
          <cell r="M59" t="e">
            <v>#VALUE!</v>
          </cell>
          <cell r="N59" t="e">
            <v>#VALUE!</v>
          </cell>
          <cell r="O59" t="e">
            <v>#VALUE!</v>
          </cell>
          <cell r="P59">
            <v>0</v>
          </cell>
          <cell r="Q59">
            <v>11</v>
          </cell>
          <cell r="R59">
            <v>51</v>
          </cell>
          <cell r="S59">
            <v>55</v>
          </cell>
          <cell r="T59" t="str">
            <v>51-55</v>
          </cell>
          <cell r="U59">
            <v>0</v>
          </cell>
          <cell r="V59" t="str">
            <v/>
          </cell>
          <cell r="W59" t="str">
            <v/>
          </cell>
        </row>
        <row r="60">
          <cell r="A60">
            <v>56</v>
          </cell>
          <cell r="B60">
            <v>56</v>
          </cell>
          <cell r="C60" t="str">
            <v>КАСЫМОВ Дамир</v>
          </cell>
          <cell r="D60">
            <v>37622</v>
          </cell>
          <cell r="E60" t="str">
            <v>II</v>
          </cell>
          <cell r="F60">
            <v>0</v>
          </cell>
          <cell r="G60" t="str">
            <v>г. Астана</v>
          </cell>
          <cell r="H60" t="str">
            <v xml:space="preserve"> </v>
          </cell>
          <cell r="I60" t="str">
            <v>г. Астана-2</v>
          </cell>
          <cell r="J60" t="str">
            <v>г. Астана-2</v>
          </cell>
          <cell r="K60" t="str">
            <v>Мурзаспаев С.</v>
          </cell>
          <cell r="L60">
            <v>0</v>
          </cell>
          <cell r="M60" t="str">
            <v>КАСЫМОВ</v>
          </cell>
          <cell r="N60" t="str">
            <v>Д</v>
          </cell>
          <cell r="O60" t="str">
            <v>КАСЫМОВ Д.</v>
          </cell>
          <cell r="P60">
            <v>12</v>
          </cell>
          <cell r="Q60">
            <v>12</v>
          </cell>
          <cell r="R60">
            <v>56</v>
          </cell>
          <cell r="S60">
            <v>60</v>
          </cell>
          <cell r="T60" t="str">
            <v>56-60</v>
          </cell>
          <cell r="U60" t="str">
            <v>г. Астана-2</v>
          </cell>
          <cell r="V60">
            <v>0</v>
          </cell>
          <cell r="W60">
            <v>0</v>
          </cell>
        </row>
        <row r="61">
          <cell r="A61">
            <v>57</v>
          </cell>
          <cell r="B61">
            <v>57</v>
          </cell>
          <cell r="C61" t="str">
            <v>БЕКТУРГАНОВ Ернур</v>
          </cell>
          <cell r="D61">
            <v>36892</v>
          </cell>
          <cell r="E61" t="str">
            <v>КМС</v>
          </cell>
          <cell r="F61">
            <v>0</v>
          </cell>
          <cell r="G61" t="str">
            <v>г. Астана</v>
          </cell>
          <cell r="H61" t="str">
            <v xml:space="preserve"> </v>
          </cell>
          <cell r="I61">
            <v>0</v>
          </cell>
          <cell r="J61" t="str">
            <v>г. Астана-2</v>
          </cell>
          <cell r="K61">
            <v>0</v>
          </cell>
          <cell r="L61">
            <v>0</v>
          </cell>
          <cell r="M61" t="str">
            <v>БЕКТУРГАНОВ</v>
          </cell>
          <cell r="N61" t="str">
            <v>Е</v>
          </cell>
          <cell r="O61" t="str">
            <v>БЕКТУРГАНОВ Е.</v>
          </cell>
          <cell r="P61">
            <v>0</v>
          </cell>
          <cell r="Q61">
            <v>12</v>
          </cell>
          <cell r="R61">
            <v>56</v>
          </cell>
          <cell r="S61">
            <v>60</v>
          </cell>
          <cell r="T61" t="str">
            <v>56-60</v>
          </cell>
          <cell r="U61">
            <v>0</v>
          </cell>
          <cell r="V61">
            <v>0</v>
          </cell>
          <cell r="W61">
            <v>0</v>
          </cell>
        </row>
        <row r="62">
          <cell r="A62">
            <v>58</v>
          </cell>
          <cell r="B62">
            <v>58</v>
          </cell>
          <cell r="C62" t="str">
            <v>НУРЛАНОВ Нуриддин</v>
          </cell>
          <cell r="D62">
            <v>38353</v>
          </cell>
          <cell r="E62" t="str">
            <v>II</v>
          </cell>
          <cell r="F62">
            <v>0</v>
          </cell>
          <cell r="G62" t="str">
            <v>г. Астана</v>
          </cell>
          <cell r="H62" t="str">
            <v xml:space="preserve"> </v>
          </cell>
          <cell r="I62">
            <v>0</v>
          </cell>
          <cell r="J62" t="str">
            <v>г. Астана-2</v>
          </cell>
          <cell r="K62">
            <v>0</v>
          </cell>
          <cell r="L62">
            <v>0</v>
          </cell>
          <cell r="M62" t="str">
            <v>НУРЛАНОВ</v>
          </cell>
          <cell r="N62" t="str">
            <v>Н</v>
          </cell>
          <cell r="O62" t="str">
            <v>НУРЛАНОВ Н.</v>
          </cell>
          <cell r="P62">
            <v>0</v>
          </cell>
          <cell r="Q62">
            <v>12</v>
          </cell>
          <cell r="R62">
            <v>56</v>
          </cell>
          <cell r="S62">
            <v>60</v>
          </cell>
          <cell r="T62" t="str">
            <v>56-60</v>
          </cell>
          <cell r="U62">
            <v>0</v>
          </cell>
          <cell r="V62">
            <v>0</v>
          </cell>
          <cell r="W62">
            <v>0</v>
          </cell>
        </row>
        <row r="63">
          <cell r="A63">
            <v>59</v>
          </cell>
          <cell r="B63">
            <v>59</v>
          </cell>
          <cell r="C63">
            <v>0</v>
          </cell>
          <cell r="D63" t="str">
            <v/>
          </cell>
          <cell r="E63">
            <v>0</v>
          </cell>
          <cell r="F63" t="str">
            <v/>
          </cell>
          <cell r="G63" t="str">
            <v/>
          </cell>
          <cell r="H63" t="str">
            <v xml:space="preserve"> </v>
          </cell>
          <cell r="I63">
            <v>0</v>
          </cell>
          <cell r="J63" t="str">
            <v>г. Астана-2</v>
          </cell>
          <cell r="K63">
            <v>0</v>
          </cell>
          <cell r="L63">
            <v>0</v>
          </cell>
          <cell r="M63" t="e">
            <v>#VALUE!</v>
          </cell>
          <cell r="N63" t="e">
            <v>#VALUE!</v>
          </cell>
          <cell r="O63" t="e">
            <v>#VALUE!</v>
          </cell>
          <cell r="P63">
            <v>0</v>
          </cell>
          <cell r="Q63">
            <v>12</v>
          </cell>
          <cell r="R63">
            <v>56</v>
          </cell>
          <cell r="S63">
            <v>60</v>
          </cell>
          <cell r="T63" t="str">
            <v>56-60</v>
          </cell>
          <cell r="U63">
            <v>0</v>
          </cell>
          <cell r="V63" t="str">
            <v/>
          </cell>
          <cell r="W63" t="str">
            <v/>
          </cell>
        </row>
        <row r="64">
          <cell r="A64">
            <v>60</v>
          </cell>
          <cell r="B64">
            <v>60</v>
          </cell>
          <cell r="C64">
            <v>0</v>
          </cell>
          <cell r="D64" t="str">
            <v/>
          </cell>
          <cell r="E64">
            <v>0</v>
          </cell>
          <cell r="F64" t="str">
            <v/>
          </cell>
          <cell r="G64" t="str">
            <v/>
          </cell>
          <cell r="H64" t="str">
            <v xml:space="preserve"> </v>
          </cell>
          <cell r="I64">
            <v>0</v>
          </cell>
          <cell r="J64" t="str">
            <v>г. Астана-2</v>
          </cell>
          <cell r="K64">
            <v>0</v>
          </cell>
          <cell r="L64">
            <v>0</v>
          </cell>
          <cell r="M64" t="e">
            <v>#VALUE!</v>
          </cell>
          <cell r="N64" t="e">
            <v>#VALUE!</v>
          </cell>
          <cell r="O64" t="e">
            <v>#VALUE!</v>
          </cell>
          <cell r="P64">
            <v>0</v>
          </cell>
          <cell r="Q64">
            <v>12</v>
          </cell>
          <cell r="R64">
            <v>56</v>
          </cell>
          <cell r="S64">
            <v>60</v>
          </cell>
          <cell r="T64" t="str">
            <v>56-60</v>
          </cell>
          <cell r="U64">
            <v>0</v>
          </cell>
          <cell r="V64" t="str">
            <v/>
          </cell>
          <cell r="W64" t="str">
            <v/>
          </cell>
        </row>
        <row r="65">
          <cell r="A65">
            <v>61</v>
          </cell>
          <cell r="B65">
            <v>61</v>
          </cell>
          <cell r="C65" t="str">
            <v>АКИМАЛЫ Бакдаулет</v>
          </cell>
          <cell r="D65">
            <v>37001</v>
          </cell>
          <cell r="E65" t="str">
            <v>КМС</v>
          </cell>
          <cell r="F65">
            <v>50</v>
          </cell>
          <cell r="G65" t="str">
            <v>г. Шымкент</v>
          </cell>
          <cell r="H65" t="str">
            <v xml:space="preserve"> </v>
          </cell>
          <cell r="I65" t="str">
            <v>г. Шымкент-1</v>
          </cell>
          <cell r="J65" t="str">
            <v>г. Шымкент-1</v>
          </cell>
          <cell r="K65" t="str">
            <v>Оразбаев Н.Б.</v>
          </cell>
          <cell r="L65">
            <v>0</v>
          </cell>
          <cell r="M65" t="str">
            <v>АКИМАЛЫ</v>
          </cell>
          <cell r="N65" t="str">
            <v>Б</v>
          </cell>
          <cell r="O65" t="str">
            <v>АКИМАЛЫ Б.</v>
          </cell>
          <cell r="P65">
            <v>13</v>
          </cell>
          <cell r="Q65">
            <v>13</v>
          </cell>
          <cell r="R65">
            <v>61</v>
          </cell>
          <cell r="S65">
            <v>65</v>
          </cell>
          <cell r="T65" t="str">
            <v>61-65</v>
          </cell>
          <cell r="U65" t="str">
            <v>г. Шымкент-1</v>
          </cell>
          <cell r="V65">
            <v>50</v>
          </cell>
          <cell r="W65">
            <v>0</v>
          </cell>
        </row>
        <row r="66">
          <cell r="A66">
            <v>62</v>
          </cell>
          <cell r="B66">
            <v>62</v>
          </cell>
          <cell r="C66" t="str">
            <v>АРТУКМЕТОВ Ирисбек</v>
          </cell>
          <cell r="D66">
            <v>37486</v>
          </cell>
          <cell r="E66" t="str">
            <v>КМС</v>
          </cell>
          <cell r="F66">
            <v>51</v>
          </cell>
          <cell r="G66" t="str">
            <v>г. Шымкент</v>
          </cell>
          <cell r="H66" t="str">
            <v xml:space="preserve"> </v>
          </cell>
          <cell r="I66">
            <v>0</v>
          </cell>
          <cell r="J66" t="str">
            <v>г. Шымкент-1</v>
          </cell>
          <cell r="K66">
            <v>0</v>
          </cell>
          <cell r="L66">
            <v>0</v>
          </cell>
          <cell r="M66" t="str">
            <v>АРТУКМЕТОВ</v>
          </cell>
          <cell r="N66" t="str">
            <v>И</v>
          </cell>
          <cell r="O66" t="str">
            <v>АРТУКМЕТОВ И.</v>
          </cell>
          <cell r="P66">
            <v>0</v>
          </cell>
          <cell r="Q66">
            <v>13</v>
          </cell>
          <cell r="R66">
            <v>61</v>
          </cell>
          <cell r="S66">
            <v>65</v>
          </cell>
          <cell r="T66" t="str">
            <v>61-65</v>
          </cell>
          <cell r="U66">
            <v>0</v>
          </cell>
          <cell r="V66">
            <v>51</v>
          </cell>
          <cell r="W66">
            <v>0</v>
          </cell>
        </row>
        <row r="67">
          <cell r="A67">
            <v>63</v>
          </cell>
          <cell r="B67">
            <v>63</v>
          </cell>
          <cell r="C67" t="str">
            <v>ДАРХАНБАЙ Нурпеис</v>
          </cell>
          <cell r="D67">
            <v>36927</v>
          </cell>
          <cell r="E67" t="str">
            <v>КМС</v>
          </cell>
          <cell r="F67">
            <v>34</v>
          </cell>
          <cell r="G67" t="str">
            <v>г. Шымкент</v>
          </cell>
          <cell r="H67" t="str">
            <v xml:space="preserve"> </v>
          </cell>
          <cell r="I67">
            <v>0</v>
          </cell>
          <cell r="J67" t="str">
            <v>г. Шымкент-1</v>
          </cell>
          <cell r="K67">
            <v>0</v>
          </cell>
          <cell r="L67">
            <v>0</v>
          </cell>
          <cell r="M67" t="str">
            <v>ДАРХАНБАЙ</v>
          </cell>
          <cell r="N67" t="str">
            <v>Н</v>
          </cell>
          <cell r="O67" t="str">
            <v>ДАРХАНБАЙ Н.</v>
          </cell>
          <cell r="P67">
            <v>0</v>
          </cell>
          <cell r="Q67">
            <v>13</v>
          </cell>
          <cell r="R67">
            <v>61</v>
          </cell>
          <cell r="S67">
            <v>65</v>
          </cell>
          <cell r="T67" t="str">
            <v>61-65</v>
          </cell>
          <cell r="U67">
            <v>0</v>
          </cell>
          <cell r="V67">
            <v>34</v>
          </cell>
          <cell r="W67">
            <v>0</v>
          </cell>
        </row>
        <row r="68">
          <cell r="A68">
            <v>64</v>
          </cell>
          <cell r="B68">
            <v>64</v>
          </cell>
          <cell r="C68" t="str">
            <v>КУРАЛБАЙ Ердос</v>
          </cell>
          <cell r="D68">
            <v>37368</v>
          </cell>
          <cell r="E68" t="str">
            <v>КМС</v>
          </cell>
          <cell r="F68">
            <v>27</v>
          </cell>
          <cell r="G68" t="str">
            <v>г. Шымкент</v>
          </cell>
          <cell r="H68" t="str">
            <v xml:space="preserve"> </v>
          </cell>
          <cell r="I68">
            <v>0</v>
          </cell>
          <cell r="J68" t="str">
            <v>г. Шымкент-1</v>
          </cell>
          <cell r="K68">
            <v>0</v>
          </cell>
          <cell r="L68">
            <v>0</v>
          </cell>
          <cell r="M68" t="str">
            <v>КУРАЛБАЙ</v>
          </cell>
          <cell r="N68" t="str">
            <v>Е</v>
          </cell>
          <cell r="O68" t="str">
            <v>КУРАЛБАЙ Е.</v>
          </cell>
          <cell r="P68">
            <v>0</v>
          </cell>
          <cell r="Q68">
            <v>13</v>
          </cell>
          <cell r="R68">
            <v>61</v>
          </cell>
          <cell r="S68">
            <v>65</v>
          </cell>
          <cell r="T68" t="str">
            <v>61-65</v>
          </cell>
          <cell r="U68">
            <v>0</v>
          </cell>
          <cell r="V68">
            <v>27</v>
          </cell>
          <cell r="W68">
            <v>0</v>
          </cell>
        </row>
        <row r="69">
          <cell r="A69">
            <v>65</v>
          </cell>
          <cell r="B69">
            <v>65</v>
          </cell>
          <cell r="C69">
            <v>0</v>
          </cell>
          <cell r="D69" t="str">
            <v/>
          </cell>
          <cell r="E69">
            <v>0</v>
          </cell>
          <cell r="F69" t="str">
            <v/>
          </cell>
          <cell r="G69" t="str">
            <v/>
          </cell>
          <cell r="H69" t="str">
            <v xml:space="preserve"> </v>
          </cell>
          <cell r="I69">
            <v>0</v>
          </cell>
          <cell r="J69" t="str">
            <v>г. Шымкент-1</v>
          </cell>
          <cell r="K69">
            <v>0</v>
          </cell>
          <cell r="L69">
            <v>0</v>
          </cell>
          <cell r="M69" t="e">
            <v>#VALUE!</v>
          </cell>
          <cell r="N69" t="e">
            <v>#VALUE!</v>
          </cell>
          <cell r="O69" t="e">
            <v>#VALUE!</v>
          </cell>
          <cell r="P69">
            <v>0</v>
          </cell>
          <cell r="Q69">
            <v>13</v>
          </cell>
          <cell r="R69">
            <v>61</v>
          </cell>
          <cell r="S69">
            <v>65</v>
          </cell>
          <cell r="T69" t="str">
            <v>61-65</v>
          </cell>
          <cell r="U69">
            <v>0</v>
          </cell>
          <cell r="V69" t="str">
            <v/>
          </cell>
          <cell r="W69" t="str">
            <v/>
          </cell>
        </row>
        <row r="70">
          <cell r="A70">
            <v>66</v>
          </cell>
          <cell r="B70">
            <v>66</v>
          </cell>
          <cell r="C70" t="str">
            <v>БАЙЗАК Бекзат</v>
          </cell>
          <cell r="D70">
            <v>36914</v>
          </cell>
          <cell r="E70" t="str">
            <v>КМС</v>
          </cell>
          <cell r="F70">
            <v>27</v>
          </cell>
          <cell r="G70" t="str">
            <v>г. Шымкент</v>
          </cell>
          <cell r="H70" t="str">
            <v xml:space="preserve"> </v>
          </cell>
          <cell r="I70" t="str">
            <v>г. Шымкент-2</v>
          </cell>
          <cell r="J70" t="str">
            <v>г. Шымкент-2</v>
          </cell>
          <cell r="K70" t="str">
            <v>Оразбаев Н.Б.</v>
          </cell>
          <cell r="L70">
            <v>0</v>
          </cell>
          <cell r="M70" t="str">
            <v>БАЙЗАК</v>
          </cell>
          <cell r="N70" t="str">
            <v>Б</v>
          </cell>
          <cell r="O70" t="str">
            <v>БАЙЗАК Б.</v>
          </cell>
          <cell r="P70">
            <v>14</v>
          </cell>
          <cell r="Q70">
            <v>14</v>
          </cell>
          <cell r="R70">
            <v>66</v>
          </cell>
          <cell r="S70">
            <v>70</v>
          </cell>
          <cell r="T70" t="str">
            <v>66-70</v>
          </cell>
          <cell r="U70" t="str">
            <v>г. Шымкент-2</v>
          </cell>
          <cell r="V70">
            <v>27</v>
          </cell>
          <cell r="W70">
            <v>0</v>
          </cell>
        </row>
        <row r="71">
          <cell r="A71">
            <v>67</v>
          </cell>
          <cell r="B71">
            <v>67</v>
          </cell>
          <cell r="C71" t="str">
            <v>УСИПБАЕВ Жанболат</v>
          </cell>
          <cell r="D71">
            <v>37372</v>
          </cell>
          <cell r="E71" t="str">
            <v>КМС</v>
          </cell>
          <cell r="F71">
            <v>27</v>
          </cell>
          <cell r="G71" t="str">
            <v>г. Шымкент</v>
          </cell>
          <cell r="H71" t="str">
            <v xml:space="preserve"> </v>
          </cell>
          <cell r="I71">
            <v>0</v>
          </cell>
          <cell r="J71" t="str">
            <v>г. Шымкент-2</v>
          </cell>
          <cell r="K71">
            <v>0</v>
          </cell>
          <cell r="L71">
            <v>0</v>
          </cell>
          <cell r="M71" t="str">
            <v>УСИПБАЕВ</v>
          </cell>
          <cell r="N71" t="str">
            <v>Ж</v>
          </cell>
          <cell r="O71" t="str">
            <v>УСИПБАЕВ Ж.</v>
          </cell>
          <cell r="P71">
            <v>0</v>
          </cell>
          <cell r="Q71">
            <v>14</v>
          </cell>
          <cell r="R71">
            <v>66</v>
          </cell>
          <cell r="S71">
            <v>70</v>
          </cell>
          <cell r="T71" t="str">
            <v>66-70</v>
          </cell>
          <cell r="U71">
            <v>0</v>
          </cell>
          <cell r="V71">
            <v>27</v>
          </cell>
          <cell r="W71">
            <v>0</v>
          </cell>
        </row>
        <row r="72">
          <cell r="A72">
            <v>68</v>
          </cell>
          <cell r="B72">
            <v>68</v>
          </cell>
          <cell r="C72" t="str">
            <v>ТОРАВЕКОВ Давлатбек</v>
          </cell>
          <cell r="D72">
            <v>37768</v>
          </cell>
          <cell r="E72" t="str">
            <v>I</v>
          </cell>
          <cell r="F72">
            <v>15</v>
          </cell>
          <cell r="G72" t="str">
            <v>г. Шымкент</v>
          </cell>
          <cell r="H72" t="str">
            <v xml:space="preserve"> </v>
          </cell>
          <cell r="I72">
            <v>0</v>
          </cell>
          <cell r="J72" t="str">
            <v>г. Шымкент-2</v>
          </cell>
          <cell r="K72">
            <v>0</v>
          </cell>
          <cell r="L72">
            <v>0</v>
          </cell>
          <cell r="M72" t="str">
            <v>ТОРАВЕКОВ</v>
          </cell>
          <cell r="N72" t="str">
            <v>Д</v>
          </cell>
          <cell r="O72" t="str">
            <v>ТОРАВЕКОВ Д.</v>
          </cell>
          <cell r="P72">
            <v>0</v>
          </cell>
          <cell r="Q72">
            <v>14</v>
          </cell>
          <cell r="R72">
            <v>66</v>
          </cell>
          <cell r="S72">
            <v>70</v>
          </cell>
          <cell r="T72" t="str">
            <v>66-70</v>
          </cell>
          <cell r="U72">
            <v>0</v>
          </cell>
          <cell r="V72">
            <v>15</v>
          </cell>
          <cell r="W72">
            <v>0</v>
          </cell>
        </row>
        <row r="73">
          <cell r="A73">
            <v>69</v>
          </cell>
          <cell r="B73">
            <v>69</v>
          </cell>
          <cell r="C73" t="str">
            <v>ТАГАБЕК Зангар</v>
          </cell>
          <cell r="D73">
            <v>38805</v>
          </cell>
          <cell r="E73" t="str">
            <v>КМС</v>
          </cell>
          <cell r="F73">
            <v>0</v>
          </cell>
          <cell r="G73" t="str">
            <v>г. Шымкент</v>
          </cell>
          <cell r="H73" t="str">
            <v xml:space="preserve"> </v>
          </cell>
          <cell r="I73">
            <v>0</v>
          </cell>
          <cell r="J73" t="str">
            <v>г. Шымкент-2</v>
          </cell>
          <cell r="K73">
            <v>0</v>
          </cell>
          <cell r="L73">
            <v>0</v>
          </cell>
          <cell r="M73" t="str">
            <v>ТАГАБЕК</v>
          </cell>
          <cell r="N73" t="str">
            <v>З</v>
          </cell>
          <cell r="O73" t="str">
            <v>ТАГАБЕК З.</v>
          </cell>
          <cell r="P73">
            <v>0</v>
          </cell>
          <cell r="Q73">
            <v>14</v>
          </cell>
          <cell r="R73">
            <v>66</v>
          </cell>
          <cell r="S73">
            <v>70</v>
          </cell>
          <cell r="T73" t="str">
            <v>66-70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70</v>
          </cell>
          <cell r="B74">
            <v>70</v>
          </cell>
          <cell r="C74">
            <v>0</v>
          </cell>
          <cell r="D74" t="str">
            <v/>
          </cell>
          <cell r="E74">
            <v>0</v>
          </cell>
          <cell r="F74" t="str">
            <v/>
          </cell>
          <cell r="G74" t="str">
            <v/>
          </cell>
          <cell r="H74" t="str">
            <v xml:space="preserve"> </v>
          </cell>
          <cell r="I74">
            <v>0</v>
          </cell>
          <cell r="J74" t="str">
            <v>г. Шымкент-2</v>
          </cell>
          <cell r="K74">
            <v>0</v>
          </cell>
          <cell r="L74">
            <v>0</v>
          </cell>
          <cell r="M74" t="e">
            <v>#VALUE!</v>
          </cell>
          <cell r="N74" t="e">
            <v>#VALUE!</v>
          </cell>
          <cell r="O74" t="e">
            <v>#VALUE!</v>
          </cell>
          <cell r="P74">
            <v>0</v>
          </cell>
          <cell r="Q74">
            <v>14</v>
          </cell>
          <cell r="R74">
            <v>66</v>
          </cell>
          <cell r="S74">
            <v>70</v>
          </cell>
          <cell r="T74" t="str">
            <v>66-70</v>
          </cell>
          <cell r="U74">
            <v>0</v>
          </cell>
          <cell r="V74" t="str">
            <v/>
          </cell>
          <cell r="W74" t="str">
            <v/>
          </cell>
        </row>
        <row r="75">
          <cell r="A75">
            <v>71</v>
          </cell>
          <cell r="B75">
            <v>71</v>
          </cell>
          <cell r="C75" t="str">
            <v>ХАРКИ Искандер</v>
          </cell>
          <cell r="D75">
            <v>37758</v>
          </cell>
          <cell r="E75" t="str">
            <v>КМС</v>
          </cell>
          <cell r="F75">
            <v>49</v>
          </cell>
          <cell r="G75" t="str">
            <v>Жамбылск. обл.</v>
          </cell>
          <cell r="H75" t="str">
            <v xml:space="preserve"> </v>
          </cell>
          <cell r="I75" t="str">
            <v>Жамбылская обл.-1</v>
          </cell>
          <cell r="J75" t="str">
            <v>Жамбылская обл.-1</v>
          </cell>
          <cell r="K75" t="str">
            <v>Хасанов Н.</v>
          </cell>
          <cell r="L75">
            <v>0</v>
          </cell>
          <cell r="M75" t="str">
            <v>ХАРКИ</v>
          </cell>
          <cell r="N75" t="str">
            <v>И</v>
          </cell>
          <cell r="O75" t="str">
            <v>ХАРКИ И.</v>
          </cell>
          <cell r="P75">
            <v>15</v>
          </cell>
          <cell r="Q75">
            <v>15</v>
          </cell>
          <cell r="R75">
            <v>71</v>
          </cell>
          <cell r="S75">
            <v>75</v>
          </cell>
          <cell r="T75" t="str">
            <v>71-75</v>
          </cell>
          <cell r="U75" t="str">
            <v>Жамбылская обл.-1</v>
          </cell>
          <cell r="V75">
            <v>49</v>
          </cell>
          <cell r="W75">
            <v>0</v>
          </cell>
        </row>
        <row r="76">
          <cell r="A76">
            <v>72</v>
          </cell>
          <cell r="B76">
            <v>72</v>
          </cell>
          <cell r="C76" t="str">
            <v>ХАРКИ Абдул-Мажит</v>
          </cell>
          <cell r="D76">
            <v>37993</v>
          </cell>
          <cell r="E76" t="str">
            <v>КМС</v>
          </cell>
          <cell r="F76">
            <v>30</v>
          </cell>
          <cell r="G76" t="str">
            <v>Жамбылск. обл.</v>
          </cell>
          <cell r="H76" t="str">
            <v xml:space="preserve"> </v>
          </cell>
          <cell r="I76">
            <v>0</v>
          </cell>
          <cell r="J76" t="str">
            <v>Жамбылская обл.-1</v>
          </cell>
          <cell r="K76">
            <v>0</v>
          </cell>
          <cell r="L76">
            <v>0</v>
          </cell>
          <cell r="M76" t="str">
            <v>ХАРКИ</v>
          </cell>
          <cell r="N76" t="str">
            <v>А</v>
          </cell>
          <cell r="O76" t="str">
            <v>ХАРКИ А.</v>
          </cell>
          <cell r="P76">
            <v>0</v>
          </cell>
          <cell r="Q76">
            <v>15</v>
          </cell>
          <cell r="R76">
            <v>71</v>
          </cell>
          <cell r="S76">
            <v>75</v>
          </cell>
          <cell r="T76" t="str">
            <v>71-75</v>
          </cell>
          <cell r="U76">
            <v>0</v>
          </cell>
          <cell r="V76">
            <v>30</v>
          </cell>
          <cell r="W76">
            <v>0</v>
          </cell>
        </row>
        <row r="77">
          <cell r="A77">
            <v>73</v>
          </cell>
          <cell r="B77">
            <v>73</v>
          </cell>
          <cell r="C77" t="str">
            <v>ХАРКИ Муслим</v>
          </cell>
          <cell r="D77">
            <v>37179</v>
          </cell>
          <cell r="E77" t="str">
            <v>КМС</v>
          </cell>
          <cell r="F77">
            <v>32</v>
          </cell>
          <cell r="G77" t="str">
            <v>Жамбылск. обл.</v>
          </cell>
          <cell r="H77" t="str">
            <v xml:space="preserve"> </v>
          </cell>
          <cell r="I77">
            <v>0</v>
          </cell>
          <cell r="J77" t="str">
            <v>Жамбылская обл.-1</v>
          </cell>
          <cell r="K77">
            <v>0</v>
          </cell>
          <cell r="L77">
            <v>0</v>
          </cell>
          <cell r="M77" t="str">
            <v>ХАРКИ</v>
          </cell>
          <cell r="N77" t="str">
            <v>М</v>
          </cell>
          <cell r="O77" t="str">
            <v>ХАРКИ М.</v>
          </cell>
          <cell r="P77">
            <v>0</v>
          </cell>
          <cell r="Q77">
            <v>15</v>
          </cell>
          <cell r="R77">
            <v>71</v>
          </cell>
          <cell r="S77">
            <v>75</v>
          </cell>
          <cell r="T77" t="str">
            <v>71-75</v>
          </cell>
          <cell r="U77">
            <v>0</v>
          </cell>
          <cell r="V77">
            <v>32</v>
          </cell>
          <cell r="W77">
            <v>0</v>
          </cell>
        </row>
        <row r="78">
          <cell r="A78">
            <v>74</v>
          </cell>
          <cell r="B78">
            <v>74</v>
          </cell>
          <cell r="C78" t="str">
            <v>САДУАКАС Алнуррашит</v>
          </cell>
          <cell r="D78">
            <v>37388</v>
          </cell>
          <cell r="E78" t="str">
            <v>КМС</v>
          </cell>
          <cell r="F78">
            <v>26</v>
          </cell>
          <cell r="G78" t="str">
            <v>Жамбылск. обл.</v>
          </cell>
          <cell r="H78" t="str">
            <v xml:space="preserve"> </v>
          </cell>
          <cell r="I78">
            <v>0</v>
          </cell>
          <cell r="J78" t="str">
            <v>Жамбылская обл.-1</v>
          </cell>
          <cell r="K78">
            <v>0</v>
          </cell>
          <cell r="L78">
            <v>0</v>
          </cell>
          <cell r="M78" t="str">
            <v>САДУАКАС</v>
          </cell>
          <cell r="N78" t="str">
            <v>А</v>
          </cell>
          <cell r="O78" t="str">
            <v>САДУАКАС А.</v>
          </cell>
          <cell r="P78">
            <v>0</v>
          </cell>
          <cell r="Q78">
            <v>15</v>
          </cell>
          <cell r="R78">
            <v>71</v>
          </cell>
          <cell r="S78">
            <v>75</v>
          </cell>
          <cell r="T78" t="str">
            <v>71-75</v>
          </cell>
          <cell r="U78">
            <v>0</v>
          </cell>
          <cell r="V78">
            <v>26</v>
          </cell>
          <cell r="W78">
            <v>0</v>
          </cell>
        </row>
        <row r="79">
          <cell r="A79">
            <v>75</v>
          </cell>
          <cell r="B79">
            <v>75</v>
          </cell>
          <cell r="C79">
            <v>0</v>
          </cell>
          <cell r="D79" t="str">
            <v/>
          </cell>
          <cell r="E79">
            <v>0</v>
          </cell>
          <cell r="F79" t="str">
            <v/>
          </cell>
          <cell r="G79" t="str">
            <v/>
          </cell>
          <cell r="H79" t="str">
            <v xml:space="preserve"> </v>
          </cell>
          <cell r="I79">
            <v>0</v>
          </cell>
          <cell r="J79" t="str">
            <v>Жамбылская обл.-1</v>
          </cell>
          <cell r="K79">
            <v>0</v>
          </cell>
          <cell r="L79">
            <v>0</v>
          </cell>
          <cell r="M79" t="e">
            <v>#VALUE!</v>
          </cell>
          <cell r="N79" t="e">
            <v>#VALUE!</v>
          </cell>
          <cell r="O79" t="e">
            <v>#VALUE!</v>
          </cell>
          <cell r="P79">
            <v>0</v>
          </cell>
          <cell r="Q79">
            <v>15</v>
          </cell>
          <cell r="R79">
            <v>71</v>
          </cell>
          <cell r="S79">
            <v>75</v>
          </cell>
          <cell r="T79" t="str">
            <v>71-75</v>
          </cell>
          <cell r="U79">
            <v>0</v>
          </cell>
          <cell r="V79" t="str">
            <v/>
          </cell>
          <cell r="W79" t="str">
            <v/>
          </cell>
        </row>
        <row r="80">
          <cell r="A80">
            <v>76</v>
          </cell>
          <cell r="B80">
            <v>76</v>
          </cell>
          <cell r="C80" t="str">
            <v>МАЛДЫБАЕВ Адильхан</v>
          </cell>
          <cell r="D80">
            <v>37257</v>
          </cell>
          <cell r="E80" t="str">
            <v>II</v>
          </cell>
          <cell r="F80">
            <v>0</v>
          </cell>
          <cell r="G80" t="str">
            <v>СКО</v>
          </cell>
          <cell r="H80" t="str">
            <v xml:space="preserve"> </v>
          </cell>
          <cell r="I80" t="str">
            <v>СКО</v>
          </cell>
          <cell r="J80" t="str">
            <v>СКО</v>
          </cell>
          <cell r="K80" t="str">
            <v>Асылбаев Д.</v>
          </cell>
          <cell r="L80">
            <v>0</v>
          </cell>
          <cell r="M80" t="str">
            <v>МАЛДЫБАЕВ</v>
          </cell>
          <cell r="N80" t="str">
            <v>А</v>
          </cell>
          <cell r="O80" t="str">
            <v>МАЛДЫБАЕВ А.</v>
          </cell>
          <cell r="P80">
            <v>16</v>
          </cell>
          <cell r="Q80">
            <v>16</v>
          </cell>
          <cell r="R80">
            <v>76</v>
          </cell>
          <cell r="S80">
            <v>80</v>
          </cell>
          <cell r="T80" t="str">
            <v>76-80</v>
          </cell>
          <cell r="U80" t="str">
            <v>Северо-Казахстанская обл.</v>
          </cell>
          <cell r="V80">
            <v>0</v>
          </cell>
          <cell r="W80">
            <v>0</v>
          </cell>
        </row>
        <row r="81">
          <cell r="A81">
            <v>77</v>
          </cell>
          <cell r="B81">
            <v>77</v>
          </cell>
          <cell r="C81" t="str">
            <v>ЗАКЕРЬЯНОВ Даниял</v>
          </cell>
          <cell r="D81">
            <v>37622</v>
          </cell>
          <cell r="E81" t="str">
            <v>II</v>
          </cell>
          <cell r="F81">
            <v>0</v>
          </cell>
          <cell r="G81" t="str">
            <v>СКО</v>
          </cell>
          <cell r="H81" t="str">
            <v xml:space="preserve"> </v>
          </cell>
          <cell r="I81">
            <v>0</v>
          </cell>
          <cell r="J81" t="str">
            <v>СКО</v>
          </cell>
          <cell r="K81">
            <v>0</v>
          </cell>
          <cell r="L81">
            <v>0</v>
          </cell>
          <cell r="M81" t="str">
            <v>ЗАКЕРЬЯНОВ</v>
          </cell>
          <cell r="N81" t="str">
            <v>Д</v>
          </cell>
          <cell r="O81" t="str">
            <v>ЗАКЕРЬЯНОВ Д.</v>
          </cell>
          <cell r="P81">
            <v>0</v>
          </cell>
          <cell r="Q81">
            <v>16</v>
          </cell>
          <cell r="R81">
            <v>76</v>
          </cell>
          <cell r="S81">
            <v>80</v>
          </cell>
          <cell r="T81" t="str">
            <v>76-80</v>
          </cell>
          <cell r="U81">
            <v>0</v>
          </cell>
          <cell r="V81">
            <v>0</v>
          </cell>
          <cell r="W81">
            <v>0</v>
          </cell>
        </row>
        <row r="82">
          <cell r="A82">
            <v>78</v>
          </cell>
          <cell r="B82">
            <v>78</v>
          </cell>
          <cell r="C82" t="str">
            <v>САПАРУЛЫ Алдияр</v>
          </cell>
          <cell r="D82">
            <v>37622</v>
          </cell>
          <cell r="E82" t="str">
            <v>II</v>
          </cell>
          <cell r="F82">
            <v>0</v>
          </cell>
          <cell r="G82" t="str">
            <v>СКО</v>
          </cell>
          <cell r="H82" t="str">
            <v xml:space="preserve"> </v>
          </cell>
          <cell r="I82">
            <v>0</v>
          </cell>
          <cell r="J82" t="str">
            <v>СКО</v>
          </cell>
          <cell r="K82">
            <v>0</v>
          </cell>
          <cell r="L82">
            <v>0</v>
          </cell>
          <cell r="M82" t="str">
            <v>САПАРУЛЫ</v>
          </cell>
          <cell r="N82" t="str">
            <v>А</v>
          </cell>
          <cell r="O82" t="str">
            <v>САПАРУЛЫ А.</v>
          </cell>
          <cell r="P82">
            <v>0</v>
          </cell>
          <cell r="Q82">
            <v>16</v>
          </cell>
          <cell r="R82">
            <v>76</v>
          </cell>
          <cell r="S82">
            <v>80</v>
          </cell>
          <cell r="T82" t="str">
            <v>76-80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79</v>
          </cell>
          <cell r="B83">
            <v>79</v>
          </cell>
          <cell r="C83" t="str">
            <v>СЕНТЮЖАНОВ Максим</v>
          </cell>
          <cell r="D83">
            <v>37257</v>
          </cell>
          <cell r="E83" t="str">
            <v>II</v>
          </cell>
          <cell r="F83">
            <v>0</v>
          </cell>
          <cell r="G83" t="str">
            <v>СКО</v>
          </cell>
          <cell r="H83" t="str">
            <v xml:space="preserve"> </v>
          </cell>
          <cell r="I83">
            <v>0</v>
          </cell>
          <cell r="J83" t="str">
            <v>СКО</v>
          </cell>
          <cell r="K83">
            <v>0</v>
          </cell>
          <cell r="L83">
            <v>0</v>
          </cell>
          <cell r="M83" t="str">
            <v>СЕНТЮЖАНОВ</v>
          </cell>
          <cell r="N83" t="str">
            <v>М</v>
          </cell>
          <cell r="O83" t="str">
            <v>СЕНТЮЖАНОВ М.</v>
          </cell>
          <cell r="P83">
            <v>0</v>
          </cell>
          <cell r="Q83">
            <v>16</v>
          </cell>
          <cell r="R83">
            <v>76</v>
          </cell>
          <cell r="S83">
            <v>80</v>
          </cell>
          <cell r="T83" t="str">
            <v>76-80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80</v>
          </cell>
          <cell r="B84">
            <v>80</v>
          </cell>
          <cell r="C84">
            <v>0</v>
          </cell>
          <cell r="D84" t="str">
            <v/>
          </cell>
          <cell r="E84">
            <v>0</v>
          </cell>
          <cell r="F84" t="str">
            <v/>
          </cell>
          <cell r="G84" t="str">
            <v/>
          </cell>
          <cell r="H84">
            <v>0</v>
          </cell>
          <cell r="I84">
            <v>0</v>
          </cell>
          <cell r="J84" t="str">
            <v>СКО</v>
          </cell>
          <cell r="K84">
            <v>0</v>
          </cell>
          <cell r="L84">
            <v>0</v>
          </cell>
          <cell r="M84" t="e">
            <v>#VALUE!</v>
          </cell>
          <cell r="N84" t="e">
            <v>#VALUE!</v>
          </cell>
          <cell r="O84" t="e">
            <v>#VALUE!</v>
          </cell>
          <cell r="P84">
            <v>0</v>
          </cell>
          <cell r="Q84">
            <v>16</v>
          </cell>
          <cell r="R84">
            <v>76</v>
          </cell>
          <cell r="S84">
            <v>80</v>
          </cell>
          <cell r="T84" t="str">
            <v>76-80</v>
          </cell>
          <cell r="U84">
            <v>0</v>
          </cell>
          <cell r="V84" t="str">
            <v/>
          </cell>
          <cell r="W84" t="str">
            <v/>
          </cell>
        </row>
        <row r="85">
          <cell r="A85">
            <v>0</v>
          </cell>
          <cell r="B85" t="str">
            <v>-</v>
          </cell>
          <cell r="C85">
            <v>0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e">
            <v>#VALUE!</v>
          </cell>
          <cell r="N85" t="e">
            <v>#VALUE!</v>
          </cell>
          <cell r="O85" t="e">
            <v>#VALUE!</v>
          </cell>
          <cell r="P85" t="str">
            <v>-</v>
          </cell>
          <cell r="Q85" t="str">
            <v>-</v>
          </cell>
          <cell r="R85" t="str">
            <v>-</v>
          </cell>
          <cell r="S85" t="str">
            <v>-</v>
          </cell>
          <cell r="T85" t="str">
            <v>-</v>
          </cell>
          <cell r="U85" t="str">
            <v>-</v>
          </cell>
          <cell r="V85">
            <v>0</v>
          </cell>
          <cell r="W85">
            <v>0</v>
          </cell>
        </row>
        <row r="86">
          <cell r="A86" t="str">
            <v>-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 t="str">
            <v>.</v>
          </cell>
          <cell r="R86" t="str">
            <v>.</v>
          </cell>
          <cell r="S86" t="str">
            <v>.</v>
          </cell>
          <cell r="T86" t="str">
            <v>.</v>
          </cell>
          <cell r="U86">
            <v>0</v>
          </cell>
          <cell r="V86">
            <v>0</v>
          </cell>
          <cell r="W86">
            <v>0</v>
          </cell>
        </row>
        <row r="87">
          <cell r="A87" t="str">
            <v>Х</v>
          </cell>
          <cell r="B87" t="str">
            <v>Х</v>
          </cell>
          <cell r="C87" t="str">
            <v>Х</v>
          </cell>
          <cell r="D87" t="str">
            <v>Х</v>
          </cell>
          <cell r="E87" t="str">
            <v>Х</v>
          </cell>
          <cell r="F87" t="str">
            <v>Х</v>
          </cell>
          <cell r="G87" t="str">
            <v>Х</v>
          </cell>
          <cell r="H87" t="str">
            <v>Х</v>
          </cell>
          <cell r="I87" t="str">
            <v>Х</v>
          </cell>
          <cell r="J87">
            <v>0</v>
          </cell>
          <cell r="K87" t="str">
            <v>Х</v>
          </cell>
          <cell r="L87" t="str">
            <v>Х</v>
          </cell>
          <cell r="M87" t="str">
            <v>Х</v>
          </cell>
          <cell r="N87" t="str">
            <v>Х</v>
          </cell>
          <cell r="O87" t="str">
            <v>Х</v>
          </cell>
          <cell r="P87" t="str">
            <v>Х</v>
          </cell>
          <cell r="Q87" t="str">
            <v>Х</v>
          </cell>
          <cell r="R87" t="str">
            <v>Х</v>
          </cell>
          <cell r="S87" t="str">
            <v>Х</v>
          </cell>
          <cell r="T87" t="str">
            <v>Х</v>
          </cell>
          <cell r="U87" t="str">
            <v>Х</v>
          </cell>
          <cell r="V87">
            <v>0</v>
          </cell>
          <cell r="W87">
            <v>0</v>
          </cell>
        </row>
        <row r="88">
          <cell r="A88" t="str">
            <v>Nr.</v>
          </cell>
          <cell r="B88" t="str">
            <v>№</v>
          </cell>
          <cell r="C88" t="str">
            <v>ФАМИЛИЯ Имя</v>
          </cell>
          <cell r="D88" t="str">
            <v>Дата рожд.</v>
          </cell>
          <cell r="E88" t="str">
            <v>Разр.</v>
          </cell>
          <cell r="F88" t="str">
            <v>Рейт</v>
          </cell>
          <cell r="G88" t="str">
            <v>Город</v>
          </cell>
          <cell r="H88" t="str">
            <v>Личный тренер</v>
          </cell>
          <cell r="I88" t="str">
            <v>Команда</v>
          </cell>
          <cell r="J88">
            <v>0</v>
          </cell>
          <cell r="K88" t="str">
            <v>Тренер команды</v>
          </cell>
          <cell r="L88" t="str">
            <v>ФО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 t="str">
            <v>Команда</v>
          </cell>
          <cell r="V88">
            <v>0</v>
          </cell>
          <cell r="W88" t="str">
            <v>ЯНВ</v>
          </cell>
        </row>
        <row r="89">
          <cell r="A89">
            <v>101</v>
          </cell>
          <cell r="B89">
            <v>1</v>
          </cell>
          <cell r="C89" t="str">
            <v>МАМАЙ Абдулла</v>
          </cell>
          <cell r="D89">
            <v>38736</v>
          </cell>
          <cell r="E89" t="str">
            <v>КМС</v>
          </cell>
          <cell r="F89">
            <v>23</v>
          </cell>
          <cell r="G89" t="str">
            <v>Туркестан обл.</v>
          </cell>
          <cell r="H89" t="str">
            <v xml:space="preserve"> </v>
          </cell>
          <cell r="I89" t="str">
            <v>Туркестанская обл.</v>
          </cell>
          <cell r="J89" t="str">
            <v>Туркестанская обл.</v>
          </cell>
          <cell r="K89" t="str">
            <v>Есимханов Е.Б.</v>
          </cell>
          <cell r="L89">
            <v>0</v>
          </cell>
          <cell r="M89" t="str">
            <v>МАМАЙ</v>
          </cell>
          <cell r="N89" t="str">
            <v>А</v>
          </cell>
          <cell r="O89" t="str">
            <v>МАМАЙ А.</v>
          </cell>
          <cell r="P89">
            <v>21</v>
          </cell>
          <cell r="Q89">
            <v>21</v>
          </cell>
          <cell r="R89">
            <v>101</v>
          </cell>
          <cell r="S89">
            <v>105</v>
          </cell>
          <cell r="T89" t="str">
            <v>101-105</v>
          </cell>
          <cell r="U89" t="str">
            <v>Туркестанская обл.</v>
          </cell>
          <cell r="V89">
            <v>23</v>
          </cell>
          <cell r="W89">
            <v>0</v>
          </cell>
        </row>
        <row r="90">
          <cell r="A90">
            <v>102</v>
          </cell>
          <cell r="B90">
            <v>2</v>
          </cell>
          <cell r="C90" t="str">
            <v>МЫРЗАКУЛ Жаркынбек</v>
          </cell>
          <cell r="D90">
            <v>37748</v>
          </cell>
          <cell r="E90" t="str">
            <v>КМС</v>
          </cell>
          <cell r="F90">
            <v>0</v>
          </cell>
          <cell r="G90" t="str">
            <v>Туркестан обл.</v>
          </cell>
          <cell r="H90" t="str">
            <v xml:space="preserve"> </v>
          </cell>
          <cell r="I90">
            <v>0</v>
          </cell>
          <cell r="J90" t="str">
            <v>Туркестанская обл.</v>
          </cell>
          <cell r="K90">
            <v>0</v>
          </cell>
          <cell r="L90">
            <v>0</v>
          </cell>
          <cell r="M90" t="str">
            <v>МЫРЗАКУЛ</v>
          </cell>
          <cell r="N90" t="str">
            <v>Ж</v>
          </cell>
          <cell r="O90" t="str">
            <v>МЫРЗАКУЛ Ж.</v>
          </cell>
          <cell r="P90">
            <v>0</v>
          </cell>
          <cell r="Q90">
            <v>21</v>
          </cell>
          <cell r="R90">
            <v>101</v>
          </cell>
          <cell r="S90">
            <v>105</v>
          </cell>
          <cell r="T90" t="str">
            <v>101-105</v>
          </cell>
          <cell r="U90">
            <v>0</v>
          </cell>
          <cell r="V90">
            <v>0</v>
          </cell>
          <cell r="W90">
            <v>0</v>
          </cell>
        </row>
        <row r="91">
          <cell r="A91">
            <v>103</v>
          </cell>
          <cell r="B91">
            <v>3</v>
          </cell>
          <cell r="C91" t="str">
            <v>КАЛДАРБЕКОВ Мади</v>
          </cell>
          <cell r="D91">
            <v>37334</v>
          </cell>
          <cell r="E91" t="str">
            <v>II</v>
          </cell>
          <cell r="F91">
            <v>0</v>
          </cell>
          <cell r="G91" t="str">
            <v>Туркестан обл.</v>
          </cell>
          <cell r="H91" t="str">
            <v xml:space="preserve"> </v>
          </cell>
          <cell r="I91">
            <v>0</v>
          </cell>
          <cell r="J91" t="str">
            <v>Туркестанская обл.</v>
          </cell>
          <cell r="K91">
            <v>0</v>
          </cell>
          <cell r="L91">
            <v>0</v>
          </cell>
          <cell r="M91" t="str">
            <v>КАЛДАРБЕКОВ</v>
          </cell>
          <cell r="N91" t="str">
            <v>М</v>
          </cell>
          <cell r="O91" t="str">
            <v>КАЛДАРБЕКОВ М.</v>
          </cell>
          <cell r="P91">
            <v>0</v>
          </cell>
          <cell r="Q91">
            <v>21</v>
          </cell>
          <cell r="R91">
            <v>101</v>
          </cell>
          <cell r="S91">
            <v>105</v>
          </cell>
          <cell r="T91" t="str">
            <v>101-105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104</v>
          </cell>
          <cell r="B92">
            <v>4</v>
          </cell>
          <cell r="C92" t="str">
            <v>НАЗИР Рамазан</v>
          </cell>
          <cell r="D92">
            <v>39696</v>
          </cell>
          <cell r="E92" t="str">
            <v>КМС</v>
          </cell>
          <cell r="F92">
            <v>0</v>
          </cell>
          <cell r="G92" t="str">
            <v>Туркестан обл.</v>
          </cell>
          <cell r="H92" t="str">
            <v xml:space="preserve"> </v>
          </cell>
          <cell r="I92">
            <v>0</v>
          </cell>
          <cell r="J92" t="str">
            <v>Туркестанская обл.</v>
          </cell>
          <cell r="K92">
            <v>0</v>
          </cell>
          <cell r="L92">
            <v>0</v>
          </cell>
          <cell r="M92" t="str">
            <v>НАЗИР</v>
          </cell>
          <cell r="N92" t="str">
            <v>Р</v>
          </cell>
          <cell r="O92" t="str">
            <v>НАЗИР Р.</v>
          </cell>
          <cell r="P92">
            <v>0</v>
          </cell>
          <cell r="Q92">
            <v>21</v>
          </cell>
          <cell r="R92">
            <v>101</v>
          </cell>
          <cell r="S92">
            <v>105</v>
          </cell>
          <cell r="T92" t="str">
            <v>101-105</v>
          </cell>
          <cell r="U92">
            <v>0</v>
          </cell>
          <cell r="V92">
            <v>0</v>
          </cell>
          <cell r="W92">
            <v>0</v>
          </cell>
        </row>
        <row r="93">
          <cell r="A93">
            <v>105</v>
          </cell>
          <cell r="B93">
            <v>5</v>
          </cell>
          <cell r="C93">
            <v>0</v>
          </cell>
          <cell r="D93" t="str">
            <v/>
          </cell>
          <cell r="E93">
            <v>0</v>
          </cell>
          <cell r="F93" t="str">
            <v/>
          </cell>
          <cell r="G93" t="str">
            <v/>
          </cell>
          <cell r="H93" t="str">
            <v xml:space="preserve"> </v>
          </cell>
          <cell r="I93">
            <v>0</v>
          </cell>
          <cell r="J93" t="str">
            <v>Туркестанская обл.</v>
          </cell>
          <cell r="K93">
            <v>0</v>
          </cell>
          <cell r="L93">
            <v>0</v>
          </cell>
          <cell r="M93" t="e">
            <v>#VALUE!</v>
          </cell>
          <cell r="N93" t="e">
            <v>#VALUE!</v>
          </cell>
          <cell r="O93" t="e">
            <v>#VALUE!</v>
          </cell>
          <cell r="P93">
            <v>0</v>
          </cell>
          <cell r="Q93">
            <v>21</v>
          </cell>
          <cell r="R93">
            <v>101</v>
          </cell>
          <cell r="S93">
            <v>105</v>
          </cell>
          <cell r="T93" t="str">
            <v>101-105</v>
          </cell>
          <cell r="U93">
            <v>0</v>
          </cell>
          <cell r="V93" t="str">
            <v/>
          </cell>
          <cell r="W93" t="str">
            <v/>
          </cell>
        </row>
        <row r="94">
          <cell r="A94">
            <v>106</v>
          </cell>
          <cell r="B94">
            <v>6</v>
          </cell>
          <cell r="C94" t="str">
            <v>СИПАЧЕВ Артем</v>
          </cell>
          <cell r="D94">
            <v>38037</v>
          </cell>
          <cell r="E94" t="str">
            <v>КМС</v>
          </cell>
          <cell r="F94">
            <v>24</v>
          </cell>
          <cell r="G94" t="str">
            <v>Костанай. обл</v>
          </cell>
          <cell r="H94" t="str">
            <v xml:space="preserve"> </v>
          </cell>
          <cell r="I94" t="str">
            <v>Костанайская обл.</v>
          </cell>
          <cell r="J94" t="str">
            <v>Костанайская обл.</v>
          </cell>
          <cell r="K94" t="str">
            <v>Магалеева Л.К.</v>
          </cell>
          <cell r="L94">
            <v>0</v>
          </cell>
          <cell r="M94" t="str">
            <v>СИПАЧЕВ</v>
          </cell>
          <cell r="N94" t="str">
            <v>А</v>
          </cell>
          <cell r="O94" t="str">
            <v>СИПАЧЕВ А.</v>
          </cell>
          <cell r="P94">
            <v>22</v>
          </cell>
          <cell r="Q94">
            <v>22</v>
          </cell>
          <cell r="R94">
            <v>106</v>
          </cell>
          <cell r="S94">
            <v>110</v>
          </cell>
          <cell r="T94" t="str">
            <v>106-110</v>
          </cell>
          <cell r="U94" t="str">
            <v>Костанайская обл.</v>
          </cell>
          <cell r="V94">
            <v>24</v>
          </cell>
          <cell r="W94">
            <v>0</v>
          </cell>
        </row>
        <row r="95">
          <cell r="A95">
            <v>107</v>
          </cell>
          <cell r="B95">
            <v>7</v>
          </cell>
          <cell r="C95" t="str">
            <v>МАКАНОВ Диас</v>
          </cell>
          <cell r="D95">
            <v>37485</v>
          </cell>
          <cell r="E95" t="str">
            <v>КМС</v>
          </cell>
          <cell r="F95">
            <v>27</v>
          </cell>
          <cell r="G95" t="str">
            <v>Костанай. обл</v>
          </cell>
          <cell r="H95" t="str">
            <v xml:space="preserve"> </v>
          </cell>
          <cell r="I95">
            <v>0</v>
          </cell>
          <cell r="J95" t="str">
            <v>Костанайская обл.</v>
          </cell>
          <cell r="K95">
            <v>0</v>
          </cell>
          <cell r="L95">
            <v>0</v>
          </cell>
          <cell r="M95" t="str">
            <v>МАКАНОВ</v>
          </cell>
          <cell r="N95" t="str">
            <v>Д</v>
          </cell>
          <cell r="O95" t="str">
            <v>МАКАНОВ Д.</v>
          </cell>
          <cell r="P95">
            <v>0</v>
          </cell>
          <cell r="Q95">
            <v>22</v>
          </cell>
          <cell r="R95">
            <v>106</v>
          </cell>
          <cell r="S95">
            <v>110</v>
          </cell>
          <cell r="T95" t="str">
            <v>106-110</v>
          </cell>
          <cell r="U95">
            <v>0</v>
          </cell>
          <cell r="V95">
            <v>27</v>
          </cell>
          <cell r="W95">
            <v>0</v>
          </cell>
        </row>
        <row r="96">
          <cell r="A96">
            <v>108</v>
          </cell>
          <cell r="B96">
            <v>8</v>
          </cell>
          <cell r="C96" t="str">
            <v>ТУРЕЖАНОВ Темирлан</v>
          </cell>
          <cell r="D96">
            <v>37045</v>
          </cell>
          <cell r="E96" t="str">
            <v>I</v>
          </cell>
          <cell r="F96">
            <v>0</v>
          </cell>
          <cell r="G96" t="str">
            <v>Костанай. обл</v>
          </cell>
          <cell r="H96" t="str">
            <v xml:space="preserve"> </v>
          </cell>
          <cell r="I96">
            <v>0</v>
          </cell>
          <cell r="J96" t="str">
            <v>Костанайская обл.</v>
          </cell>
          <cell r="K96">
            <v>0</v>
          </cell>
          <cell r="L96">
            <v>0</v>
          </cell>
          <cell r="M96" t="str">
            <v>ТУРЕЖАНОВ</v>
          </cell>
          <cell r="N96" t="str">
            <v>Т</v>
          </cell>
          <cell r="O96" t="str">
            <v>ТУРЕЖАНОВ Т.</v>
          </cell>
          <cell r="P96">
            <v>0</v>
          </cell>
          <cell r="Q96">
            <v>22</v>
          </cell>
          <cell r="R96">
            <v>106</v>
          </cell>
          <cell r="S96">
            <v>110</v>
          </cell>
          <cell r="T96" t="str">
            <v>106-110</v>
          </cell>
          <cell r="U96">
            <v>0</v>
          </cell>
          <cell r="V96">
            <v>0</v>
          </cell>
          <cell r="W96">
            <v>0</v>
          </cell>
        </row>
        <row r="97">
          <cell r="A97">
            <v>109</v>
          </cell>
          <cell r="B97">
            <v>9</v>
          </cell>
          <cell r="C97" t="str">
            <v>ПАВЛЕЧЕНКО Владислав</v>
          </cell>
          <cell r="D97">
            <v>37874</v>
          </cell>
          <cell r="E97" t="str">
            <v>II</v>
          </cell>
          <cell r="F97">
            <v>0</v>
          </cell>
          <cell r="G97" t="str">
            <v>Костанай. обл</v>
          </cell>
          <cell r="H97" t="str">
            <v xml:space="preserve"> </v>
          </cell>
          <cell r="I97">
            <v>0</v>
          </cell>
          <cell r="J97" t="str">
            <v>Костанайская обл.</v>
          </cell>
          <cell r="K97">
            <v>0</v>
          </cell>
          <cell r="L97">
            <v>0</v>
          </cell>
          <cell r="M97" t="str">
            <v>ПАВЛЕЧЕНКО</v>
          </cell>
          <cell r="N97" t="str">
            <v>В</v>
          </cell>
          <cell r="O97" t="str">
            <v>ПАВЛЕЧЕНКО В.</v>
          </cell>
          <cell r="P97">
            <v>0</v>
          </cell>
          <cell r="Q97">
            <v>22</v>
          </cell>
          <cell r="R97">
            <v>106</v>
          </cell>
          <cell r="S97">
            <v>110</v>
          </cell>
          <cell r="T97" t="str">
            <v>106-110</v>
          </cell>
          <cell r="U97">
            <v>0</v>
          </cell>
          <cell r="V97">
            <v>0</v>
          </cell>
          <cell r="W97">
            <v>0</v>
          </cell>
        </row>
        <row r="98">
          <cell r="A98">
            <v>110</v>
          </cell>
          <cell r="B98">
            <v>10</v>
          </cell>
          <cell r="C98">
            <v>0</v>
          </cell>
          <cell r="D98" t="str">
            <v/>
          </cell>
          <cell r="E98">
            <v>0</v>
          </cell>
          <cell r="F98" t="str">
            <v/>
          </cell>
          <cell r="G98" t="str">
            <v/>
          </cell>
          <cell r="H98" t="str">
            <v xml:space="preserve"> </v>
          </cell>
          <cell r="I98">
            <v>0</v>
          </cell>
          <cell r="J98" t="str">
            <v>Костанайская обл.</v>
          </cell>
          <cell r="K98">
            <v>0</v>
          </cell>
          <cell r="L98">
            <v>0</v>
          </cell>
          <cell r="M98" t="e">
            <v>#VALUE!</v>
          </cell>
          <cell r="N98" t="e">
            <v>#VALUE!</v>
          </cell>
          <cell r="O98" t="e">
            <v>#VALUE!</v>
          </cell>
          <cell r="P98">
            <v>0</v>
          </cell>
          <cell r="Q98">
            <v>22</v>
          </cell>
          <cell r="R98">
            <v>106</v>
          </cell>
          <cell r="S98">
            <v>110</v>
          </cell>
          <cell r="T98" t="str">
            <v>106-110</v>
          </cell>
          <cell r="U98">
            <v>0</v>
          </cell>
          <cell r="V98" t="str">
            <v/>
          </cell>
          <cell r="W98" t="str">
            <v/>
          </cell>
        </row>
        <row r="99">
          <cell r="A99">
            <v>111</v>
          </cell>
          <cell r="B99">
            <v>11</v>
          </cell>
          <cell r="C99" t="str">
            <v>АСКАР Инабат</v>
          </cell>
          <cell r="D99">
            <v>38353</v>
          </cell>
          <cell r="E99" t="str">
            <v>I</v>
          </cell>
          <cell r="F99">
            <v>0</v>
          </cell>
          <cell r="G99" t="str">
            <v>Мангистауская обл.</v>
          </cell>
          <cell r="H99" t="str">
            <v xml:space="preserve"> </v>
          </cell>
          <cell r="I99" t="str">
            <v>Мангистауская обл.-1</v>
          </cell>
          <cell r="J99" t="str">
            <v>Мангистауская обл.-1</v>
          </cell>
          <cell r="K99" t="str">
            <v>Бурбасов Е.К.</v>
          </cell>
          <cell r="L99">
            <v>0</v>
          </cell>
          <cell r="M99" t="str">
            <v>АСКАР</v>
          </cell>
          <cell r="N99" t="str">
            <v>И</v>
          </cell>
          <cell r="O99" t="str">
            <v>АСКАР И.</v>
          </cell>
          <cell r="P99">
            <v>23</v>
          </cell>
          <cell r="Q99">
            <v>23</v>
          </cell>
          <cell r="R99">
            <v>111</v>
          </cell>
          <cell r="S99">
            <v>115</v>
          </cell>
          <cell r="T99" t="str">
            <v>111-115</v>
          </cell>
          <cell r="U99" t="str">
            <v>Мангистауская обл.-1</v>
          </cell>
          <cell r="V99">
            <v>0</v>
          </cell>
          <cell r="W99">
            <v>0</v>
          </cell>
        </row>
        <row r="100">
          <cell r="A100">
            <v>112</v>
          </cell>
          <cell r="B100">
            <v>12</v>
          </cell>
          <cell r="C100" t="str">
            <v>БАКЫТ Мугтасим</v>
          </cell>
          <cell r="D100">
            <v>39083</v>
          </cell>
          <cell r="E100" t="str">
            <v>I</v>
          </cell>
          <cell r="F100">
            <v>0</v>
          </cell>
          <cell r="G100" t="str">
            <v>Мангистауская обл.</v>
          </cell>
          <cell r="H100" t="str">
            <v xml:space="preserve"> </v>
          </cell>
          <cell r="I100">
            <v>0</v>
          </cell>
          <cell r="J100" t="str">
            <v>Мангистауская обл.-1</v>
          </cell>
          <cell r="K100">
            <v>0</v>
          </cell>
          <cell r="L100">
            <v>0</v>
          </cell>
          <cell r="M100" t="str">
            <v>БАКЫТ</v>
          </cell>
          <cell r="N100" t="str">
            <v>М</v>
          </cell>
          <cell r="O100" t="str">
            <v>БАКЫТ М.</v>
          </cell>
          <cell r="P100">
            <v>0</v>
          </cell>
          <cell r="Q100">
            <v>23</v>
          </cell>
          <cell r="R100">
            <v>111</v>
          </cell>
          <cell r="S100">
            <v>115</v>
          </cell>
          <cell r="T100" t="str">
            <v>111-115</v>
          </cell>
          <cell r="U100">
            <v>0</v>
          </cell>
          <cell r="V100">
            <v>0</v>
          </cell>
          <cell r="W100">
            <v>0</v>
          </cell>
        </row>
        <row r="101">
          <cell r="A101">
            <v>113</v>
          </cell>
          <cell r="B101">
            <v>13</v>
          </cell>
          <cell r="C101" t="str">
            <v>РАХМАН Алижан</v>
          </cell>
          <cell r="D101">
            <v>38718</v>
          </cell>
          <cell r="E101" t="str">
            <v>I</v>
          </cell>
          <cell r="F101">
            <v>0</v>
          </cell>
          <cell r="G101" t="str">
            <v>Мангистауская обл.</v>
          </cell>
          <cell r="H101" t="str">
            <v xml:space="preserve"> </v>
          </cell>
          <cell r="I101">
            <v>0</v>
          </cell>
          <cell r="J101" t="str">
            <v>Мангистауская обл.-1</v>
          </cell>
          <cell r="K101">
            <v>0</v>
          </cell>
          <cell r="L101">
            <v>0</v>
          </cell>
          <cell r="M101" t="str">
            <v>РАХМАН</v>
          </cell>
          <cell r="N101" t="str">
            <v>А</v>
          </cell>
          <cell r="O101" t="str">
            <v>РАХМАН А.</v>
          </cell>
          <cell r="P101">
            <v>0</v>
          </cell>
          <cell r="Q101">
            <v>23</v>
          </cell>
          <cell r="R101">
            <v>111</v>
          </cell>
          <cell r="S101">
            <v>115</v>
          </cell>
          <cell r="T101" t="str">
            <v>111-115</v>
          </cell>
          <cell r="U101">
            <v>0</v>
          </cell>
          <cell r="V101">
            <v>0</v>
          </cell>
          <cell r="W101">
            <v>0</v>
          </cell>
        </row>
        <row r="102">
          <cell r="A102">
            <v>114</v>
          </cell>
          <cell r="B102">
            <v>14</v>
          </cell>
          <cell r="C102">
            <v>0</v>
          </cell>
          <cell r="D102" t="str">
            <v/>
          </cell>
          <cell r="E102">
            <v>0</v>
          </cell>
          <cell r="F102" t="str">
            <v/>
          </cell>
          <cell r="G102" t="str">
            <v/>
          </cell>
          <cell r="H102" t="str">
            <v xml:space="preserve"> </v>
          </cell>
          <cell r="I102">
            <v>0</v>
          </cell>
          <cell r="J102" t="str">
            <v>Мангистауская обл.-1</v>
          </cell>
          <cell r="K102">
            <v>0</v>
          </cell>
          <cell r="L102">
            <v>0</v>
          </cell>
          <cell r="M102" t="e">
            <v>#VALUE!</v>
          </cell>
          <cell r="N102" t="e">
            <v>#VALUE!</v>
          </cell>
          <cell r="O102" t="e">
            <v>#VALUE!</v>
          </cell>
          <cell r="P102">
            <v>0</v>
          </cell>
          <cell r="Q102">
            <v>23</v>
          </cell>
          <cell r="R102">
            <v>111</v>
          </cell>
          <cell r="S102">
            <v>115</v>
          </cell>
          <cell r="T102" t="str">
            <v>111-115</v>
          </cell>
          <cell r="U102">
            <v>0</v>
          </cell>
          <cell r="V102" t="str">
            <v/>
          </cell>
          <cell r="W102" t="str">
            <v/>
          </cell>
        </row>
        <row r="103">
          <cell r="A103">
            <v>115</v>
          </cell>
          <cell r="B103">
            <v>15</v>
          </cell>
          <cell r="C103">
            <v>0</v>
          </cell>
          <cell r="D103" t="str">
            <v/>
          </cell>
          <cell r="E103">
            <v>0</v>
          </cell>
          <cell r="F103" t="str">
            <v/>
          </cell>
          <cell r="G103" t="str">
            <v/>
          </cell>
          <cell r="H103" t="str">
            <v xml:space="preserve"> </v>
          </cell>
          <cell r="I103">
            <v>0</v>
          </cell>
          <cell r="J103" t="str">
            <v>Мангистауская обл.-1</v>
          </cell>
          <cell r="K103">
            <v>0</v>
          </cell>
          <cell r="L103">
            <v>0</v>
          </cell>
          <cell r="M103" t="e">
            <v>#VALUE!</v>
          </cell>
          <cell r="N103" t="e">
            <v>#VALUE!</v>
          </cell>
          <cell r="O103" t="e">
            <v>#VALUE!</v>
          </cell>
          <cell r="P103">
            <v>0</v>
          </cell>
          <cell r="Q103">
            <v>23</v>
          </cell>
          <cell r="R103">
            <v>111</v>
          </cell>
          <cell r="S103">
            <v>115</v>
          </cell>
          <cell r="T103" t="str">
            <v>111-115</v>
          </cell>
          <cell r="U103">
            <v>0</v>
          </cell>
          <cell r="V103" t="str">
            <v/>
          </cell>
          <cell r="W103" t="str">
            <v/>
          </cell>
        </row>
        <row r="104">
          <cell r="A104">
            <v>116</v>
          </cell>
          <cell r="B104">
            <v>16</v>
          </cell>
          <cell r="C104" t="str">
            <v>РАМАЗАНОВ Есенгелды</v>
          </cell>
          <cell r="D104">
            <v>37291</v>
          </cell>
          <cell r="E104" t="str">
            <v>КМС</v>
          </cell>
          <cell r="F104">
            <v>34</v>
          </cell>
          <cell r="G104" t="str">
            <v>Мангистау. обл.</v>
          </cell>
          <cell r="H104" t="str">
            <v xml:space="preserve"> </v>
          </cell>
          <cell r="I104" t="str">
            <v>Мангистауская обл.-2</v>
          </cell>
          <cell r="J104" t="str">
            <v>Мангистауская обл.-2</v>
          </cell>
          <cell r="K104" t="str">
            <v>Бурбасов Е.К.</v>
          </cell>
          <cell r="L104">
            <v>0</v>
          </cell>
          <cell r="M104" t="str">
            <v>РАМАЗАНОВ</v>
          </cell>
          <cell r="N104" t="str">
            <v>Е</v>
          </cell>
          <cell r="O104" t="str">
            <v>РАМАЗАНОВ Е.</v>
          </cell>
          <cell r="P104">
            <v>24</v>
          </cell>
          <cell r="Q104">
            <v>24</v>
          </cell>
          <cell r="R104">
            <v>116</v>
          </cell>
          <cell r="S104">
            <v>120</v>
          </cell>
          <cell r="T104" t="str">
            <v>116-120</v>
          </cell>
          <cell r="U104" t="str">
            <v>Мангистауская обл.-2</v>
          </cell>
          <cell r="V104">
            <v>34</v>
          </cell>
          <cell r="W104">
            <v>0</v>
          </cell>
        </row>
        <row r="105">
          <cell r="A105">
            <v>117</v>
          </cell>
          <cell r="B105">
            <v>17</v>
          </cell>
          <cell r="C105" t="str">
            <v>ЖАДЬКО Ярослав</v>
          </cell>
          <cell r="D105">
            <v>37622</v>
          </cell>
          <cell r="E105" t="str">
            <v>I</v>
          </cell>
          <cell r="F105">
            <v>0</v>
          </cell>
          <cell r="G105" t="str">
            <v>Мангистауская обл.</v>
          </cell>
          <cell r="H105" t="str">
            <v xml:space="preserve"> </v>
          </cell>
          <cell r="I105">
            <v>0</v>
          </cell>
          <cell r="J105" t="str">
            <v>Мангистауская обл.-2</v>
          </cell>
          <cell r="K105">
            <v>0</v>
          </cell>
          <cell r="L105">
            <v>0</v>
          </cell>
          <cell r="M105" t="str">
            <v>ЖАДЬКО</v>
          </cell>
          <cell r="N105" t="str">
            <v>Я</v>
          </cell>
          <cell r="O105" t="str">
            <v>ЖАДЬКО Я.</v>
          </cell>
          <cell r="P105">
            <v>0</v>
          </cell>
          <cell r="Q105">
            <v>24</v>
          </cell>
          <cell r="R105">
            <v>116</v>
          </cell>
          <cell r="S105">
            <v>120</v>
          </cell>
          <cell r="T105" t="str">
            <v>116-120</v>
          </cell>
          <cell r="U105">
            <v>0</v>
          </cell>
          <cell r="V105">
            <v>0</v>
          </cell>
          <cell r="W105">
            <v>0</v>
          </cell>
        </row>
        <row r="106">
          <cell r="A106">
            <v>118</v>
          </cell>
          <cell r="B106">
            <v>18</v>
          </cell>
          <cell r="C106" t="str">
            <v>БАКЫТ Алимжан</v>
          </cell>
          <cell r="D106">
            <v>38718</v>
          </cell>
          <cell r="E106" t="str">
            <v>I</v>
          </cell>
          <cell r="F106">
            <v>0</v>
          </cell>
          <cell r="G106" t="str">
            <v>Мангистауская обл.</v>
          </cell>
          <cell r="H106" t="str">
            <v xml:space="preserve"> </v>
          </cell>
          <cell r="I106">
            <v>0</v>
          </cell>
          <cell r="J106" t="str">
            <v>Мангистауская обл.-2</v>
          </cell>
          <cell r="K106">
            <v>0</v>
          </cell>
          <cell r="L106">
            <v>0</v>
          </cell>
          <cell r="M106" t="str">
            <v>БАКЫТ</v>
          </cell>
          <cell r="N106" t="str">
            <v>А</v>
          </cell>
          <cell r="O106" t="str">
            <v>БАКЫТ А.</v>
          </cell>
          <cell r="P106">
            <v>0</v>
          </cell>
          <cell r="Q106">
            <v>24</v>
          </cell>
          <cell r="R106">
            <v>116</v>
          </cell>
          <cell r="S106">
            <v>120</v>
          </cell>
          <cell r="T106" t="str">
            <v>116-120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>
            <v>119</v>
          </cell>
          <cell r="B107">
            <v>19</v>
          </cell>
          <cell r="C107">
            <v>0</v>
          </cell>
          <cell r="D107" t="str">
            <v/>
          </cell>
          <cell r="E107">
            <v>0</v>
          </cell>
          <cell r="F107" t="str">
            <v/>
          </cell>
          <cell r="G107" t="str">
            <v/>
          </cell>
          <cell r="H107" t="str">
            <v xml:space="preserve"> </v>
          </cell>
          <cell r="I107">
            <v>0</v>
          </cell>
          <cell r="J107" t="str">
            <v>Мангистауская обл.-2</v>
          </cell>
          <cell r="K107">
            <v>0</v>
          </cell>
          <cell r="L107">
            <v>0</v>
          </cell>
          <cell r="M107" t="e">
            <v>#VALUE!</v>
          </cell>
          <cell r="N107" t="e">
            <v>#VALUE!</v>
          </cell>
          <cell r="O107" t="e">
            <v>#VALUE!</v>
          </cell>
          <cell r="P107">
            <v>0</v>
          </cell>
          <cell r="Q107">
            <v>24</v>
          </cell>
          <cell r="R107">
            <v>116</v>
          </cell>
          <cell r="S107">
            <v>120</v>
          </cell>
          <cell r="T107" t="str">
            <v>116-120</v>
          </cell>
          <cell r="U107">
            <v>0</v>
          </cell>
          <cell r="V107" t="str">
            <v/>
          </cell>
          <cell r="W107" t="str">
            <v/>
          </cell>
        </row>
        <row r="108">
          <cell r="A108">
            <v>120</v>
          </cell>
          <cell r="B108">
            <v>20</v>
          </cell>
          <cell r="C108">
            <v>0</v>
          </cell>
          <cell r="D108" t="str">
            <v/>
          </cell>
          <cell r="E108">
            <v>0</v>
          </cell>
          <cell r="F108" t="str">
            <v/>
          </cell>
          <cell r="G108" t="str">
            <v/>
          </cell>
          <cell r="H108" t="str">
            <v xml:space="preserve"> </v>
          </cell>
          <cell r="I108">
            <v>0</v>
          </cell>
          <cell r="J108" t="str">
            <v>Мангистауская обл.-2</v>
          </cell>
          <cell r="K108">
            <v>0</v>
          </cell>
          <cell r="L108">
            <v>0</v>
          </cell>
          <cell r="M108" t="e">
            <v>#VALUE!</v>
          </cell>
          <cell r="N108" t="e">
            <v>#VALUE!</v>
          </cell>
          <cell r="O108" t="e">
            <v>#VALUE!</v>
          </cell>
          <cell r="P108">
            <v>0</v>
          </cell>
          <cell r="Q108">
            <v>24</v>
          </cell>
          <cell r="R108">
            <v>116</v>
          </cell>
          <cell r="S108">
            <v>120</v>
          </cell>
          <cell r="T108" t="str">
            <v>116-120</v>
          </cell>
          <cell r="U108">
            <v>0</v>
          </cell>
          <cell r="V108" t="str">
            <v/>
          </cell>
          <cell r="W108" t="str">
            <v/>
          </cell>
        </row>
        <row r="109">
          <cell r="A109">
            <v>121</v>
          </cell>
          <cell r="B109">
            <v>21</v>
          </cell>
          <cell r="C109" t="str">
            <v>САТЫБАЛДИЕВ Ерасыл</v>
          </cell>
          <cell r="D109">
            <v>37622</v>
          </cell>
          <cell r="E109" t="str">
            <v>I</v>
          </cell>
          <cell r="F109">
            <v>0</v>
          </cell>
          <cell r="G109" t="str">
            <v>Алма-Атинская обл.</v>
          </cell>
          <cell r="H109" t="str">
            <v xml:space="preserve"> </v>
          </cell>
          <cell r="I109" t="str">
            <v>Алма-Атинская обл.</v>
          </cell>
          <cell r="J109" t="str">
            <v>Алма-Атинская обл.</v>
          </cell>
          <cell r="K109" t="str">
            <v>Дюсембинов Н.</v>
          </cell>
          <cell r="L109">
            <v>0</v>
          </cell>
          <cell r="M109" t="str">
            <v>САТЫБАЛДИЕВ</v>
          </cell>
          <cell r="N109" t="str">
            <v>Е</v>
          </cell>
          <cell r="O109" t="str">
            <v>САТЫБАЛДИЕВ Е.</v>
          </cell>
          <cell r="P109">
            <v>25</v>
          </cell>
          <cell r="Q109">
            <v>25</v>
          </cell>
          <cell r="R109">
            <v>121</v>
          </cell>
          <cell r="S109">
            <v>125</v>
          </cell>
          <cell r="T109" t="str">
            <v>121-125</v>
          </cell>
          <cell r="U109" t="str">
            <v>Алма-Атинская обл.</v>
          </cell>
          <cell r="V109">
            <v>0</v>
          </cell>
          <cell r="W109">
            <v>0</v>
          </cell>
        </row>
        <row r="110">
          <cell r="A110">
            <v>122</v>
          </cell>
          <cell r="B110">
            <v>22</v>
          </cell>
          <cell r="C110" t="str">
            <v>БЕКЕН Диас</v>
          </cell>
          <cell r="D110">
            <v>38438</v>
          </cell>
          <cell r="E110" t="str">
            <v>I</v>
          </cell>
          <cell r="F110">
            <v>0</v>
          </cell>
          <cell r="G110" t="str">
            <v>Алма-Атинская обл.</v>
          </cell>
          <cell r="H110" t="str">
            <v xml:space="preserve"> </v>
          </cell>
          <cell r="I110">
            <v>0</v>
          </cell>
          <cell r="J110" t="str">
            <v>Алма-Атинская обл.</v>
          </cell>
          <cell r="K110">
            <v>0</v>
          </cell>
          <cell r="L110">
            <v>0</v>
          </cell>
          <cell r="M110" t="str">
            <v>БЕКЕН</v>
          </cell>
          <cell r="N110" t="str">
            <v>Д</v>
          </cell>
          <cell r="O110" t="str">
            <v>БЕКЕН Д.</v>
          </cell>
          <cell r="P110">
            <v>0</v>
          </cell>
          <cell r="Q110">
            <v>25</v>
          </cell>
          <cell r="R110">
            <v>121</v>
          </cell>
          <cell r="S110">
            <v>125</v>
          </cell>
          <cell r="T110" t="str">
            <v>121-125</v>
          </cell>
          <cell r="U110">
            <v>0</v>
          </cell>
          <cell r="V110">
            <v>0</v>
          </cell>
          <cell r="W110">
            <v>0</v>
          </cell>
        </row>
        <row r="111">
          <cell r="A111">
            <v>123</v>
          </cell>
          <cell r="B111">
            <v>23</v>
          </cell>
          <cell r="C111" t="str">
            <v>САКЕШ Алихан</v>
          </cell>
          <cell r="D111">
            <v>39083</v>
          </cell>
          <cell r="E111" t="str">
            <v>I</v>
          </cell>
          <cell r="F111">
            <v>0</v>
          </cell>
          <cell r="G111" t="str">
            <v>Алма-Атинская обл.</v>
          </cell>
          <cell r="H111" t="str">
            <v xml:space="preserve"> </v>
          </cell>
          <cell r="I111">
            <v>0</v>
          </cell>
          <cell r="J111" t="str">
            <v>Алма-Атинская обл.</v>
          </cell>
          <cell r="K111">
            <v>0</v>
          </cell>
          <cell r="L111">
            <v>0</v>
          </cell>
          <cell r="M111" t="str">
            <v>САКЕШ</v>
          </cell>
          <cell r="N111" t="str">
            <v>А</v>
          </cell>
          <cell r="O111" t="str">
            <v>САКЕШ А.</v>
          </cell>
          <cell r="P111">
            <v>0</v>
          </cell>
          <cell r="Q111">
            <v>25</v>
          </cell>
          <cell r="R111">
            <v>121</v>
          </cell>
          <cell r="S111">
            <v>125</v>
          </cell>
          <cell r="T111" t="str">
            <v>121-125</v>
          </cell>
          <cell r="U111">
            <v>0</v>
          </cell>
          <cell r="V111">
            <v>0</v>
          </cell>
          <cell r="W111">
            <v>0</v>
          </cell>
        </row>
        <row r="112">
          <cell r="A112">
            <v>124</v>
          </cell>
          <cell r="B112">
            <v>24</v>
          </cell>
          <cell r="C112" t="str">
            <v>ТОЛСУБАЕВ Мейржан</v>
          </cell>
          <cell r="D112">
            <v>38353</v>
          </cell>
          <cell r="E112" t="str">
            <v>I</v>
          </cell>
          <cell r="F112">
            <v>0</v>
          </cell>
          <cell r="G112" t="str">
            <v>Алма-Атинская обл.</v>
          </cell>
          <cell r="H112" t="str">
            <v xml:space="preserve"> </v>
          </cell>
          <cell r="I112">
            <v>0</v>
          </cell>
          <cell r="J112" t="str">
            <v>Алма-Атинская обл.</v>
          </cell>
          <cell r="K112">
            <v>0</v>
          </cell>
          <cell r="L112">
            <v>0</v>
          </cell>
          <cell r="M112" t="str">
            <v>ТОЛСУБАЕВ</v>
          </cell>
          <cell r="N112" t="str">
            <v>М</v>
          </cell>
          <cell r="O112" t="str">
            <v>ТОЛСУБАЕВ М.</v>
          </cell>
          <cell r="P112">
            <v>0</v>
          </cell>
          <cell r="Q112">
            <v>25</v>
          </cell>
          <cell r="R112">
            <v>121</v>
          </cell>
          <cell r="S112">
            <v>125</v>
          </cell>
          <cell r="T112" t="str">
            <v>121-125</v>
          </cell>
          <cell r="U112">
            <v>0</v>
          </cell>
          <cell r="V112">
            <v>0</v>
          </cell>
          <cell r="W112">
            <v>0</v>
          </cell>
        </row>
        <row r="113">
          <cell r="A113">
            <v>125</v>
          </cell>
          <cell r="B113">
            <v>25</v>
          </cell>
          <cell r="C113">
            <v>0</v>
          </cell>
          <cell r="D113" t="str">
            <v/>
          </cell>
          <cell r="E113">
            <v>0</v>
          </cell>
          <cell r="F113" t="str">
            <v/>
          </cell>
          <cell r="G113" t="str">
            <v/>
          </cell>
          <cell r="H113" t="str">
            <v xml:space="preserve"> </v>
          </cell>
          <cell r="I113">
            <v>0</v>
          </cell>
          <cell r="J113" t="str">
            <v>Алма-Атинская обл.</v>
          </cell>
          <cell r="K113">
            <v>0</v>
          </cell>
          <cell r="L113">
            <v>0</v>
          </cell>
          <cell r="M113" t="e">
            <v>#VALUE!</v>
          </cell>
          <cell r="N113" t="e">
            <v>#VALUE!</v>
          </cell>
          <cell r="O113" t="e">
            <v>#VALUE!</v>
          </cell>
          <cell r="P113">
            <v>0</v>
          </cell>
          <cell r="Q113">
            <v>25</v>
          </cell>
          <cell r="R113">
            <v>121</v>
          </cell>
          <cell r="S113">
            <v>125</v>
          </cell>
          <cell r="T113" t="str">
            <v>121-125</v>
          </cell>
          <cell r="U113">
            <v>0</v>
          </cell>
          <cell r="V113" t="str">
            <v/>
          </cell>
          <cell r="W113" t="str">
            <v/>
          </cell>
        </row>
        <row r="114">
          <cell r="A114">
            <v>126</v>
          </cell>
          <cell r="B114">
            <v>26</v>
          </cell>
          <cell r="C114" t="str">
            <v>КУНАНБАЙ Бекзат</v>
          </cell>
          <cell r="D114">
            <v>37072</v>
          </cell>
          <cell r="E114" t="str">
            <v>КМС</v>
          </cell>
          <cell r="F114">
            <v>0</v>
          </cell>
          <cell r="G114" t="str">
            <v>Жамбылская обл.</v>
          </cell>
          <cell r="H114" t="str">
            <v xml:space="preserve"> </v>
          </cell>
          <cell r="I114" t="str">
            <v>Жамбылская обл.-2</v>
          </cell>
          <cell r="J114" t="str">
            <v>Жамбылская обл.-2</v>
          </cell>
          <cell r="K114" t="str">
            <v>Раймбеков Т.К.</v>
          </cell>
          <cell r="L114">
            <v>0</v>
          </cell>
          <cell r="M114" t="str">
            <v>КУНАНБАЙ</v>
          </cell>
          <cell r="N114" t="str">
            <v>Б</v>
          </cell>
          <cell r="O114" t="str">
            <v>КУНАНБАЙ Б.</v>
          </cell>
          <cell r="P114">
            <v>26</v>
          </cell>
          <cell r="Q114">
            <v>26</v>
          </cell>
          <cell r="R114">
            <v>126</v>
          </cell>
          <cell r="S114">
            <v>130</v>
          </cell>
          <cell r="T114" t="str">
            <v>126-130</v>
          </cell>
          <cell r="U114" t="str">
            <v>Жамбылская обл.-2</v>
          </cell>
          <cell r="V114">
            <v>0</v>
          </cell>
          <cell r="W114">
            <v>0</v>
          </cell>
        </row>
        <row r="115">
          <cell r="A115">
            <v>127</v>
          </cell>
          <cell r="B115">
            <v>27</v>
          </cell>
          <cell r="C115" t="str">
            <v>АБИЛ Темирлан</v>
          </cell>
          <cell r="D115">
            <v>38788</v>
          </cell>
          <cell r="E115" t="str">
            <v>КМС</v>
          </cell>
          <cell r="F115">
            <v>0</v>
          </cell>
          <cell r="G115" t="str">
            <v>Жамбылская обл.</v>
          </cell>
          <cell r="H115" t="str">
            <v xml:space="preserve"> </v>
          </cell>
          <cell r="I115">
            <v>0</v>
          </cell>
          <cell r="J115" t="str">
            <v>Жамбылская обл.-2</v>
          </cell>
          <cell r="K115">
            <v>0</v>
          </cell>
          <cell r="L115">
            <v>0</v>
          </cell>
          <cell r="M115" t="str">
            <v>АБИЛ</v>
          </cell>
          <cell r="N115" t="str">
            <v>Т</v>
          </cell>
          <cell r="O115" t="str">
            <v>АБИЛ Т.</v>
          </cell>
          <cell r="P115">
            <v>0</v>
          </cell>
          <cell r="Q115">
            <v>26</v>
          </cell>
          <cell r="R115">
            <v>126</v>
          </cell>
          <cell r="S115">
            <v>130</v>
          </cell>
          <cell r="T115" t="str">
            <v>126-130</v>
          </cell>
          <cell r="U115">
            <v>0</v>
          </cell>
          <cell r="V115">
            <v>0</v>
          </cell>
          <cell r="W115">
            <v>0</v>
          </cell>
        </row>
        <row r="116">
          <cell r="A116">
            <v>128</v>
          </cell>
          <cell r="B116">
            <v>28</v>
          </cell>
          <cell r="C116" t="str">
            <v>БАЙНАЗАРОВ Аслан</v>
          </cell>
          <cell r="D116">
            <v>37680</v>
          </cell>
          <cell r="E116" t="str">
            <v>КМС</v>
          </cell>
          <cell r="F116">
            <v>0</v>
          </cell>
          <cell r="G116" t="str">
            <v>Жамбылская обл.</v>
          </cell>
          <cell r="H116" t="str">
            <v xml:space="preserve"> </v>
          </cell>
          <cell r="I116">
            <v>0</v>
          </cell>
          <cell r="J116" t="str">
            <v>Жамбылская обл.-2</v>
          </cell>
          <cell r="K116">
            <v>0</v>
          </cell>
          <cell r="L116">
            <v>0</v>
          </cell>
          <cell r="M116" t="str">
            <v>БАЙНАЗАРОВ</v>
          </cell>
          <cell r="N116" t="str">
            <v>А</v>
          </cell>
          <cell r="O116" t="str">
            <v>БАЙНАЗАРОВ А.</v>
          </cell>
          <cell r="P116">
            <v>0</v>
          </cell>
          <cell r="Q116">
            <v>26</v>
          </cell>
          <cell r="R116">
            <v>126</v>
          </cell>
          <cell r="S116">
            <v>130</v>
          </cell>
          <cell r="T116" t="str">
            <v>126-130</v>
          </cell>
          <cell r="U116">
            <v>0</v>
          </cell>
          <cell r="V116">
            <v>0</v>
          </cell>
          <cell r="W116">
            <v>0</v>
          </cell>
        </row>
        <row r="117">
          <cell r="A117">
            <v>129</v>
          </cell>
          <cell r="B117">
            <v>29</v>
          </cell>
          <cell r="C117">
            <v>0</v>
          </cell>
          <cell r="D117" t="str">
            <v/>
          </cell>
          <cell r="E117">
            <v>0</v>
          </cell>
          <cell r="F117" t="str">
            <v/>
          </cell>
          <cell r="G117" t="str">
            <v/>
          </cell>
          <cell r="H117" t="str">
            <v xml:space="preserve"> </v>
          </cell>
          <cell r="I117">
            <v>0</v>
          </cell>
          <cell r="J117" t="str">
            <v>Жамбылская обл.-2</v>
          </cell>
          <cell r="K117">
            <v>0</v>
          </cell>
          <cell r="L117">
            <v>0</v>
          </cell>
          <cell r="M117" t="e">
            <v>#VALUE!</v>
          </cell>
          <cell r="N117" t="e">
            <v>#VALUE!</v>
          </cell>
          <cell r="O117" t="e">
            <v>#VALUE!</v>
          </cell>
          <cell r="P117">
            <v>0</v>
          </cell>
          <cell r="Q117">
            <v>26</v>
          </cell>
          <cell r="R117">
            <v>126</v>
          </cell>
          <cell r="S117">
            <v>130</v>
          </cell>
          <cell r="T117" t="str">
            <v>126-130</v>
          </cell>
          <cell r="U117">
            <v>0</v>
          </cell>
          <cell r="V117" t="str">
            <v/>
          </cell>
          <cell r="W117" t="str">
            <v/>
          </cell>
        </row>
        <row r="118">
          <cell r="A118">
            <v>130</v>
          </cell>
          <cell r="B118">
            <v>30</v>
          </cell>
          <cell r="C118">
            <v>0</v>
          </cell>
          <cell r="D118" t="str">
            <v/>
          </cell>
          <cell r="E118">
            <v>0</v>
          </cell>
          <cell r="F118" t="str">
            <v/>
          </cell>
          <cell r="G118" t="str">
            <v/>
          </cell>
          <cell r="H118" t="str">
            <v xml:space="preserve"> </v>
          </cell>
          <cell r="I118">
            <v>0</v>
          </cell>
          <cell r="J118" t="str">
            <v>Жамбылская обл.-2</v>
          </cell>
          <cell r="K118">
            <v>0</v>
          </cell>
          <cell r="L118">
            <v>0</v>
          </cell>
          <cell r="M118" t="e">
            <v>#VALUE!</v>
          </cell>
          <cell r="N118" t="e">
            <v>#VALUE!</v>
          </cell>
          <cell r="O118" t="e">
            <v>#VALUE!</v>
          </cell>
          <cell r="P118">
            <v>0</v>
          </cell>
          <cell r="Q118">
            <v>26</v>
          </cell>
          <cell r="R118">
            <v>126</v>
          </cell>
          <cell r="S118">
            <v>130</v>
          </cell>
          <cell r="T118" t="str">
            <v>126-130</v>
          </cell>
          <cell r="U118">
            <v>0</v>
          </cell>
          <cell r="V118" t="str">
            <v/>
          </cell>
          <cell r="W118" t="str">
            <v/>
          </cell>
        </row>
        <row r="119">
          <cell r="A119">
            <v>131</v>
          </cell>
          <cell r="B119">
            <v>31</v>
          </cell>
          <cell r="C119" t="str">
            <v>КУАНЫШПАЙУЛЫ Дидар</v>
          </cell>
          <cell r="D119">
            <v>38532</v>
          </cell>
          <cell r="E119" t="str">
            <v>II</v>
          </cell>
          <cell r="F119">
            <v>0</v>
          </cell>
          <cell r="G119" t="str">
            <v>Актюбинск. обл.</v>
          </cell>
          <cell r="H119" t="str">
            <v xml:space="preserve"> </v>
          </cell>
          <cell r="I119" t="str">
            <v>Актюбинск-3</v>
          </cell>
          <cell r="J119" t="str">
            <v>Актюбинск-3</v>
          </cell>
          <cell r="K119" t="str">
            <v>Саламатов К.</v>
          </cell>
          <cell r="L119">
            <v>0</v>
          </cell>
          <cell r="M119" t="str">
            <v>КУАНЫШПАЙУЛЫ</v>
          </cell>
          <cell r="N119" t="str">
            <v>Д</v>
          </cell>
          <cell r="O119" t="str">
            <v>КУАНЫШПАЙУЛЫ Д.</v>
          </cell>
          <cell r="P119">
            <v>27</v>
          </cell>
          <cell r="Q119">
            <v>27</v>
          </cell>
          <cell r="R119">
            <v>131</v>
          </cell>
          <cell r="S119">
            <v>135</v>
          </cell>
          <cell r="T119" t="str">
            <v>131-135</v>
          </cell>
          <cell r="U119" t="str">
            <v>Актюбинская обл.-3</v>
          </cell>
          <cell r="V119">
            <v>0</v>
          </cell>
          <cell r="W119">
            <v>0</v>
          </cell>
        </row>
        <row r="120">
          <cell r="A120">
            <v>132</v>
          </cell>
          <cell r="B120">
            <v>32</v>
          </cell>
          <cell r="C120" t="str">
            <v>БЕРЕКЕШОВ Болат</v>
          </cell>
          <cell r="D120">
            <v>38014</v>
          </cell>
          <cell r="E120" t="str">
            <v>II</v>
          </cell>
          <cell r="F120">
            <v>0</v>
          </cell>
          <cell r="G120" t="str">
            <v>Актюбинск. обл.</v>
          </cell>
          <cell r="H120" t="str">
            <v xml:space="preserve"> </v>
          </cell>
          <cell r="I120">
            <v>0</v>
          </cell>
          <cell r="J120" t="str">
            <v>Актюбинск-3</v>
          </cell>
          <cell r="K120">
            <v>0</v>
          </cell>
          <cell r="L120">
            <v>0</v>
          </cell>
          <cell r="M120" t="str">
            <v>БЕРЕКЕШОВ</v>
          </cell>
          <cell r="N120" t="str">
            <v>Б</v>
          </cell>
          <cell r="O120" t="str">
            <v>БЕРЕКЕШОВ Б.</v>
          </cell>
          <cell r="P120">
            <v>0</v>
          </cell>
          <cell r="Q120">
            <v>27</v>
          </cell>
          <cell r="R120">
            <v>131</v>
          </cell>
          <cell r="S120">
            <v>135</v>
          </cell>
          <cell r="T120" t="str">
            <v>131-135</v>
          </cell>
          <cell r="U120">
            <v>0</v>
          </cell>
          <cell r="V120">
            <v>0</v>
          </cell>
          <cell r="W120">
            <v>0</v>
          </cell>
        </row>
        <row r="121">
          <cell r="A121">
            <v>133</v>
          </cell>
          <cell r="B121">
            <v>33</v>
          </cell>
          <cell r="C121" t="str">
            <v>ТУРАЛ Ануар</v>
          </cell>
          <cell r="D121">
            <v>39062</v>
          </cell>
          <cell r="E121" t="str">
            <v>II</v>
          </cell>
          <cell r="F121">
            <v>0</v>
          </cell>
          <cell r="G121" t="str">
            <v>Актюбинск. обл.</v>
          </cell>
          <cell r="H121" t="str">
            <v xml:space="preserve"> </v>
          </cell>
          <cell r="I121">
            <v>0</v>
          </cell>
          <cell r="J121" t="str">
            <v>Актюбинск-3</v>
          </cell>
          <cell r="K121">
            <v>0</v>
          </cell>
          <cell r="L121">
            <v>0</v>
          </cell>
          <cell r="M121" t="str">
            <v>ТУРАЛ</v>
          </cell>
          <cell r="N121" t="str">
            <v>А</v>
          </cell>
          <cell r="O121" t="str">
            <v>ТУРАЛ А.</v>
          </cell>
          <cell r="P121">
            <v>0</v>
          </cell>
          <cell r="Q121">
            <v>27</v>
          </cell>
          <cell r="R121">
            <v>131</v>
          </cell>
          <cell r="S121">
            <v>135</v>
          </cell>
          <cell r="T121" t="str">
            <v>131-135</v>
          </cell>
          <cell r="U121">
            <v>0</v>
          </cell>
          <cell r="V121">
            <v>0</v>
          </cell>
          <cell r="W121">
            <v>0</v>
          </cell>
        </row>
        <row r="122">
          <cell r="A122">
            <v>134</v>
          </cell>
          <cell r="B122">
            <v>34</v>
          </cell>
          <cell r="C122" t="str">
            <v>АДЕЛЬХАНОВ Алдиар</v>
          </cell>
          <cell r="D122">
            <v>37987</v>
          </cell>
          <cell r="E122" t="str">
            <v>II</v>
          </cell>
          <cell r="F122">
            <v>0</v>
          </cell>
          <cell r="G122" t="str">
            <v>Актюбинск. обл.</v>
          </cell>
          <cell r="H122" t="str">
            <v xml:space="preserve"> </v>
          </cell>
          <cell r="I122">
            <v>0</v>
          </cell>
          <cell r="J122" t="str">
            <v>Актюбинск-3</v>
          </cell>
          <cell r="K122">
            <v>0</v>
          </cell>
          <cell r="L122">
            <v>0</v>
          </cell>
          <cell r="M122" t="str">
            <v>АДЕЛЬХАНОВ</v>
          </cell>
          <cell r="N122" t="str">
            <v>А</v>
          </cell>
          <cell r="O122" t="str">
            <v>АДЕЛЬХАНОВ А.</v>
          </cell>
          <cell r="P122">
            <v>0</v>
          </cell>
          <cell r="Q122">
            <v>27</v>
          </cell>
          <cell r="R122">
            <v>131</v>
          </cell>
          <cell r="S122">
            <v>135</v>
          </cell>
          <cell r="T122" t="str">
            <v>131-135</v>
          </cell>
          <cell r="U122">
            <v>0</v>
          </cell>
          <cell r="V122">
            <v>0</v>
          </cell>
          <cell r="W122">
            <v>0</v>
          </cell>
        </row>
        <row r="123">
          <cell r="A123">
            <v>135</v>
          </cell>
          <cell r="B123">
            <v>35</v>
          </cell>
          <cell r="C123">
            <v>0</v>
          </cell>
          <cell r="D123" t="str">
            <v/>
          </cell>
          <cell r="E123">
            <v>0</v>
          </cell>
          <cell r="F123" t="str">
            <v/>
          </cell>
          <cell r="G123" t="str">
            <v/>
          </cell>
          <cell r="H123" t="str">
            <v xml:space="preserve"> </v>
          </cell>
          <cell r="I123">
            <v>0</v>
          </cell>
          <cell r="J123" t="str">
            <v>Актюбинск-3</v>
          </cell>
          <cell r="K123">
            <v>0</v>
          </cell>
          <cell r="L123">
            <v>0</v>
          </cell>
          <cell r="M123" t="e">
            <v>#VALUE!</v>
          </cell>
          <cell r="N123" t="e">
            <v>#VALUE!</v>
          </cell>
          <cell r="O123" t="e">
            <v>#VALUE!</v>
          </cell>
          <cell r="P123">
            <v>0</v>
          </cell>
          <cell r="Q123">
            <v>27</v>
          </cell>
          <cell r="R123">
            <v>131</v>
          </cell>
          <cell r="S123">
            <v>135</v>
          </cell>
          <cell r="T123" t="str">
            <v>131-135</v>
          </cell>
          <cell r="U123">
            <v>0</v>
          </cell>
          <cell r="V123" t="str">
            <v/>
          </cell>
          <cell r="W123" t="str">
            <v/>
          </cell>
        </row>
        <row r="124">
          <cell r="A124">
            <v>136</v>
          </cell>
          <cell r="B124">
            <v>36</v>
          </cell>
          <cell r="C124" t="str">
            <v>ОРЫНБАСАР Ернар</v>
          </cell>
          <cell r="D124">
            <v>38718</v>
          </cell>
          <cell r="E124" t="str">
            <v>I</v>
          </cell>
          <cell r="F124">
            <v>0</v>
          </cell>
          <cell r="G124" t="str">
            <v>Атырауская обл.</v>
          </cell>
          <cell r="H124" t="str">
            <v xml:space="preserve"> </v>
          </cell>
          <cell r="I124" t="str">
            <v>Атырауская обл.</v>
          </cell>
          <cell r="J124" t="str">
            <v>Атырауская обл.</v>
          </cell>
          <cell r="K124" t="str">
            <v>Мурзахметов А.С.</v>
          </cell>
          <cell r="L124">
            <v>0</v>
          </cell>
          <cell r="M124" t="str">
            <v>ОРЫНБАСАР</v>
          </cell>
          <cell r="N124" t="str">
            <v>Е</v>
          </cell>
          <cell r="O124" t="str">
            <v>ОРЫНБАСАР Е.</v>
          </cell>
          <cell r="P124">
            <v>28</v>
          </cell>
          <cell r="Q124">
            <v>28</v>
          </cell>
          <cell r="R124">
            <v>136</v>
          </cell>
          <cell r="S124">
            <v>140</v>
          </cell>
          <cell r="T124" t="str">
            <v>136-140</v>
          </cell>
          <cell r="U124" t="str">
            <v>Атырауская обл.</v>
          </cell>
          <cell r="V124">
            <v>0</v>
          </cell>
          <cell r="W124">
            <v>0</v>
          </cell>
        </row>
        <row r="125">
          <cell r="A125">
            <v>137</v>
          </cell>
          <cell r="B125">
            <v>37</v>
          </cell>
          <cell r="C125" t="str">
            <v>НАСИХАН Махамбет</v>
          </cell>
          <cell r="D125">
            <v>36892</v>
          </cell>
          <cell r="E125" t="str">
            <v>I</v>
          </cell>
          <cell r="F125">
            <v>0</v>
          </cell>
          <cell r="G125" t="str">
            <v>Атырауская обл.</v>
          </cell>
          <cell r="H125" t="str">
            <v xml:space="preserve"> </v>
          </cell>
          <cell r="I125">
            <v>0</v>
          </cell>
          <cell r="J125" t="str">
            <v>Атырауская обл.</v>
          </cell>
          <cell r="K125">
            <v>0</v>
          </cell>
          <cell r="L125">
            <v>0</v>
          </cell>
          <cell r="M125" t="str">
            <v>НАСИХАН</v>
          </cell>
          <cell r="N125" t="str">
            <v>М</v>
          </cell>
          <cell r="O125" t="str">
            <v>НАСИХАН М.</v>
          </cell>
          <cell r="P125">
            <v>0</v>
          </cell>
          <cell r="Q125">
            <v>28</v>
          </cell>
          <cell r="R125">
            <v>136</v>
          </cell>
          <cell r="S125">
            <v>140</v>
          </cell>
          <cell r="T125" t="str">
            <v>136-140</v>
          </cell>
          <cell r="U125">
            <v>0</v>
          </cell>
          <cell r="V125">
            <v>0</v>
          </cell>
          <cell r="W125">
            <v>0</v>
          </cell>
        </row>
        <row r="126">
          <cell r="A126">
            <v>138</v>
          </cell>
          <cell r="B126">
            <v>38</v>
          </cell>
          <cell r="C126" t="str">
            <v>АМИДОЛЛА Шерхан</v>
          </cell>
          <cell r="D126">
            <v>37987</v>
          </cell>
          <cell r="E126" t="str">
            <v>I</v>
          </cell>
          <cell r="F126">
            <v>0</v>
          </cell>
          <cell r="G126" t="str">
            <v>Атырауская обл.</v>
          </cell>
          <cell r="H126" t="str">
            <v xml:space="preserve"> </v>
          </cell>
          <cell r="I126">
            <v>0</v>
          </cell>
          <cell r="J126" t="str">
            <v>Атырауская обл.</v>
          </cell>
          <cell r="K126">
            <v>0</v>
          </cell>
          <cell r="L126">
            <v>0</v>
          </cell>
          <cell r="M126" t="str">
            <v>АМИДОЛЛА</v>
          </cell>
          <cell r="N126" t="str">
            <v>Ш</v>
          </cell>
          <cell r="O126" t="str">
            <v>АМИДОЛЛА Ш.</v>
          </cell>
          <cell r="P126">
            <v>0</v>
          </cell>
          <cell r="Q126">
            <v>28</v>
          </cell>
          <cell r="R126">
            <v>136</v>
          </cell>
          <cell r="S126">
            <v>140</v>
          </cell>
          <cell r="T126" t="str">
            <v>136-140</v>
          </cell>
          <cell r="U126">
            <v>0</v>
          </cell>
          <cell r="V126">
            <v>0</v>
          </cell>
          <cell r="W126">
            <v>0</v>
          </cell>
        </row>
        <row r="127">
          <cell r="A127">
            <v>139</v>
          </cell>
          <cell r="B127">
            <v>39</v>
          </cell>
          <cell r="C127" t="str">
            <v>ШАПИХ Аманат</v>
          </cell>
          <cell r="D127">
            <v>37622</v>
          </cell>
          <cell r="E127" t="str">
            <v>I</v>
          </cell>
          <cell r="F127">
            <v>0</v>
          </cell>
          <cell r="G127" t="str">
            <v>Атырауская обл.</v>
          </cell>
          <cell r="H127" t="str">
            <v xml:space="preserve"> </v>
          </cell>
          <cell r="I127">
            <v>0</v>
          </cell>
          <cell r="J127" t="str">
            <v>Атырауская обл.</v>
          </cell>
          <cell r="K127">
            <v>0</v>
          </cell>
          <cell r="L127">
            <v>0</v>
          </cell>
          <cell r="M127" t="str">
            <v>ШАПИХ</v>
          </cell>
          <cell r="N127" t="str">
            <v>А</v>
          </cell>
          <cell r="O127" t="str">
            <v>ШАПИХ А.</v>
          </cell>
          <cell r="P127">
            <v>0</v>
          </cell>
          <cell r="Q127">
            <v>28</v>
          </cell>
          <cell r="R127">
            <v>136</v>
          </cell>
          <cell r="S127">
            <v>140</v>
          </cell>
          <cell r="T127" t="str">
            <v>136-140</v>
          </cell>
          <cell r="U127">
            <v>0</v>
          </cell>
          <cell r="V127">
            <v>0</v>
          </cell>
          <cell r="W127">
            <v>0</v>
          </cell>
        </row>
        <row r="128">
          <cell r="A128">
            <v>140</v>
          </cell>
          <cell r="B128">
            <v>40</v>
          </cell>
          <cell r="C128">
            <v>0</v>
          </cell>
          <cell r="D128" t="str">
            <v/>
          </cell>
          <cell r="E128">
            <v>0</v>
          </cell>
          <cell r="F128" t="str">
            <v/>
          </cell>
          <cell r="G128" t="str">
            <v/>
          </cell>
          <cell r="H128">
            <v>0</v>
          </cell>
          <cell r="I128">
            <v>0</v>
          </cell>
          <cell r="J128" t="str">
            <v>Атырауская обл.</v>
          </cell>
          <cell r="K128">
            <v>0</v>
          </cell>
          <cell r="L128">
            <v>0</v>
          </cell>
          <cell r="M128" t="e">
            <v>#VALUE!</v>
          </cell>
          <cell r="N128" t="e">
            <v>#VALUE!</v>
          </cell>
          <cell r="O128" t="e">
            <v>#VALUE!</v>
          </cell>
          <cell r="P128">
            <v>0</v>
          </cell>
          <cell r="Q128">
            <v>28</v>
          </cell>
          <cell r="R128">
            <v>136</v>
          </cell>
          <cell r="S128">
            <v>140</v>
          </cell>
          <cell r="T128" t="str">
            <v>136-140</v>
          </cell>
          <cell r="U128">
            <v>0</v>
          </cell>
          <cell r="V128" t="str">
            <v/>
          </cell>
          <cell r="W128" t="str">
            <v/>
          </cell>
        </row>
        <row r="129">
          <cell r="A129">
            <v>141</v>
          </cell>
          <cell r="B129">
            <v>41</v>
          </cell>
          <cell r="C129">
            <v>0</v>
          </cell>
          <cell r="D129" t="str">
            <v/>
          </cell>
          <cell r="E129">
            <v>0</v>
          </cell>
          <cell r="F129" t="str">
            <v/>
          </cell>
          <cell r="G129" t="str">
            <v/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e">
            <v>#VALUE!</v>
          </cell>
          <cell r="N129" t="e">
            <v>#VALUE!</v>
          </cell>
          <cell r="O129" t="e">
            <v>#VALUE!</v>
          </cell>
          <cell r="P129">
            <v>29</v>
          </cell>
          <cell r="Q129">
            <v>29</v>
          </cell>
          <cell r="R129">
            <v>141</v>
          </cell>
          <cell r="S129">
            <v>145</v>
          </cell>
          <cell r="T129" t="str">
            <v>141-145</v>
          </cell>
          <cell r="U129">
            <v>0</v>
          </cell>
          <cell r="V129" t="str">
            <v/>
          </cell>
          <cell r="W129" t="str">
            <v/>
          </cell>
        </row>
        <row r="130">
          <cell r="A130">
            <v>142</v>
          </cell>
          <cell r="B130">
            <v>42</v>
          </cell>
          <cell r="C130">
            <v>0</v>
          </cell>
          <cell r="D130" t="str">
            <v/>
          </cell>
          <cell r="E130">
            <v>0</v>
          </cell>
          <cell r="F130" t="str">
            <v/>
          </cell>
          <cell r="G130" t="str">
            <v/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e">
            <v>#VALUE!</v>
          </cell>
          <cell r="N130" t="e">
            <v>#VALUE!</v>
          </cell>
          <cell r="O130" t="e">
            <v>#VALUE!</v>
          </cell>
          <cell r="P130">
            <v>0</v>
          </cell>
          <cell r="Q130">
            <v>29</v>
          </cell>
          <cell r="R130">
            <v>141</v>
          </cell>
          <cell r="S130">
            <v>145</v>
          </cell>
          <cell r="T130" t="str">
            <v>141-145</v>
          </cell>
          <cell r="U130">
            <v>0</v>
          </cell>
          <cell r="V130" t="str">
            <v/>
          </cell>
          <cell r="W130" t="str">
            <v/>
          </cell>
        </row>
        <row r="131">
          <cell r="A131">
            <v>143</v>
          </cell>
          <cell r="B131">
            <v>43</v>
          </cell>
          <cell r="C131">
            <v>0</v>
          </cell>
          <cell r="D131" t="str">
            <v/>
          </cell>
          <cell r="E131">
            <v>0</v>
          </cell>
          <cell r="F131" t="str">
            <v/>
          </cell>
          <cell r="G131" t="str">
            <v/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e">
            <v>#VALUE!</v>
          </cell>
          <cell r="N131" t="e">
            <v>#VALUE!</v>
          </cell>
          <cell r="O131" t="e">
            <v>#VALUE!</v>
          </cell>
          <cell r="P131">
            <v>0</v>
          </cell>
          <cell r="Q131">
            <v>29</v>
          </cell>
          <cell r="R131">
            <v>141</v>
          </cell>
          <cell r="S131">
            <v>145</v>
          </cell>
          <cell r="T131" t="str">
            <v>141-145</v>
          </cell>
          <cell r="U131">
            <v>0</v>
          </cell>
          <cell r="V131" t="str">
            <v/>
          </cell>
          <cell r="W131" t="str">
            <v/>
          </cell>
        </row>
        <row r="132">
          <cell r="A132">
            <v>144</v>
          </cell>
          <cell r="B132">
            <v>44</v>
          </cell>
          <cell r="C132">
            <v>0</v>
          </cell>
          <cell r="D132" t="str">
            <v/>
          </cell>
          <cell r="E132">
            <v>0</v>
          </cell>
          <cell r="F132" t="str">
            <v/>
          </cell>
          <cell r="G132" t="str">
            <v/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e">
            <v>#VALUE!</v>
          </cell>
          <cell r="N132" t="e">
            <v>#VALUE!</v>
          </cell>
          <cell r="O132" t="e">
            <v>#VALUE!</v>
          </cell>
          <cell r="P132">
            <v>0</v>
          </cell>
          <cell r="Q132">
            <v>29</v>
          </cell>
          <cell r="R132">
            <v>141</v>
          </cell>
          <cell r="S132">
            <v>145</v>
          </cell>
          <cell r="T132" t="str">
            <v>141-145</v>
          </cell>
          <cell r="U132">
            <v>0</v>
          </cell>
          <cell r="V132" t="str">
            <v/>
          </cell>
          <cell r="W132" t="str">
            <v/>
          </cell>
        </row>
        <row r="133">
          <cell r="A133">
            <v>145</v>
          </cell>
          <cell r="B133">
            <v>45</v>
          </cell>
          <cell r="C133">
            <v>0</v>
          </cell>
          <cell r="D133" t="str">
            <v/>
          </cell>
          <cell r="E133">
            <v>0</v>
          </cell>
          <cell r="F133" t="str">
            <v/>
          </cell>
          <cell r="G133" t="str">
            <v/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e">
            <v>#VALUE!</v>
          </cell>
          <cell r="N133" t="e">
            <v>#VALUE!</v>
          </cell>
          <cell r="O133" t="e">
            <v>#VALUE!</v>
          </cell>
          <cell r="P133">
            <v>0</v>
          </cell>
          <cell r="Q133">
            <v>29</v>
          </cell>
          <cell r="R133">
            <v>141</v>
          </cell>
          <cell r="S133">
            <v>145</v>
          </cell>
          <cell r="T133" t="str">
            <v>141-145</v>
          </cell>
          <cell r="U133">
            <v>0</v>
          </cell>
          <cell r="V133" t="str">
            <v/>
          </cell>
          <cell r="W133" t="str">
            <v/>
          </cell>
        </row>
        <row r="134">
          <cell r="A134">
            <v>146</v>
          </cell>
          <cell r="B134">
            <v>46</v>
          </cell>
          <cell r="C134">
            <v>0</v>
          </cell>
          <cell r="D134" t="str">
            <v/>
          </cell>
          <cell r="E134">
            <v>0</v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e">
            <v>#VALUE!</v>
          </cell>
          <cell r="N134" t="e">
            <v>#VALUE!</v>
          </cell>
          <cell r="O134" t="e">
            <v>#VALUE!</v>
          </cell>
          <cell r="P134">
            <v>30</v>
          </cell>
          <cell r="Q134">
            <v>30</v>
          </cell>
          <cell r="R134">
            <v>146</v>
          </cell>
          <cell r="S134">
            <v>150</v>
          </cell>
          <cell r="T134" t="str">
            <v>146-150</v>
          </cell>
          <cell r="U134">
            <v>0</v>
          </cell>
          <cell r="V134" t="str">
            <v/>
          </cell>
          <cell r="W134" t="str">
            <v/>
          </cell>
        </row>
        <row r="135">
          <cell r="A135">
            <v>147</v>
          </cell>
          <cell r="B135">
            <v>47</v>
          </cell>
          <cell r="C135">
            <v>0</v>
          </cell>
          <cell r="D135" t="str">
            <v/>
          </cell>
          <cell r="E135">
            <v>0</v>
          </cell>
          <cell r="F135" t="str">
            <v/>
          </cell>
          <cell r="G135" t="str">
            <v/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e">
            <v>#VALUE!</v>
          </cell>
          <cell r="N135" t="e">
            <v>#VALUE!</v>
          </cell>
          <cell r="O135" t="e">
            <v>#VALUE!</v>
          </cell>
          <cell r="P135">
            <v>0</v>
          </cell>
          <cell r="Q135">
            <v>30</v>
          </cell>
          <cell r="R135">
            <v>146</v>
          </cell>
          <cell r="S135">
            <v>150</v>
          </cell>
          <cell r="T135" t="str">
            <v>146-150</v>
          </cell>
          <cell r="U135">
            <v>0</v>
          </cell>
          <cell r="V135" t="str">
            <v/>
          </cell>
          <cell r="W135" t="str">
            <v/>
          </cell>
        </row>
        <row r="136">
          <cell r="A136">
            <v>148</v>
          </cell>
          <cell r="B136">
            <v>48</v>
          </cell>
          <cell r="C136">
            <v>0</v>
          </cell>
          <cell r="D136" t="str">
            <v/>
          </cell>
          <cell r="E136">
            <v>0</v>
          </cell>
          <cell r="F136" t="str">
            <v/>
          </cell>
          <cell r="G136" t="str">
            <v/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e">
            <v>#VALUE!</v>
          </cell>
          <cell r="N136" t="e">
            <v>#VALUE!</v>
          </cell>
          <cell r="O136" t="e">
            <v>#VALUE!</v>
          </cell>
          <cell r="P136">
            <v>0</v>
          </cell>
          <cell r="Q136">
            <v>30</v>
          </cell>
          <cell r="R136">
            <v>146</v>
          </cell>
          <cell r="S136">
            <v>150</v>
          </cell>
          <cell r="T136" t="str">
            <v>146-150</v>
          </cell>
          <cell r="U136">
            <v>0</v>
          </cell>
          <cell r="V136" t="str">
            <v/>
          </cell>
          <cell r="W136" t="str">
            <v/>
          </cell>
        </row>
        <row r="137">
          <cell r="A137">
            <v>149</v>
          </cell>
          <cell r="B137">
            <v>49</v>
          </cell>
          <cell r="C137">
            <v>0</v>
          </cell>
          <cell r="D137" t="str">
            <v/>
          </cell>
          <cell r="E137">
            <v>0</v>
          </cell>
          <cell r="F137" t="str">
            <v/>
          </cell>
          <cell r="G137" t="str">
            <v/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e">
            <v>#VALUE!</v>
          </cell>
          <cell r="N137" t="e">
            <v>#VALUE!</v>
          </cell>
          <cell r="O137" t="e">
            <v>#VALUE!</v>
          </cell>
          <cell r="P137">
            <v>0</v>
          </cell>
          <cell r="Q137">
            <v>30</v>
          </cell>
          <cell r="R137">
            <v>146</v>
          </cell>
          <cell r="S137">
            <v>150</v>
          </cell>
          <cell r="T137" t="str">
            <v>146-150</v>
          </cell>
          <cell r="U137">
            <v>0</v>
          </cell>
          <cell r="V137" t="str">
            <v/>
          </cell>
          <cell r="W137" t="str">
            <v/>
          </cell>
        </row>
        <row r="138">
          <cell r="A138">
            <v>150</v>
          </cell>
          <cell r="B138">
            <v>50</v>
          </cell>
          <cell r="C138">
            <v>0</v>
          </cell>
          <cell r="D138" t="str">
            <v/>
          </cell>
          <cell r="E138">
            <v>0</v>
          </cell>
          <cell r="F138" t="str">
            <v/>
          </cell>
          <cell r="G138" t="str">
            <v/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e">
            <v>#VALUE!</v>
          </cell>
          <cell r="N138" t="e">
            <v>#VALUE!</v>
          </cell>
          <cell r="O138" t="e">
            <v>#VALUE!</v>
          </cell>
          <cell r="P138">
            <v>0</v>
          </cell>
          <cell r="Q138">
            <v>30</v>
          </cell>
          <cell r="R138">
            <v>146</v>
          </cell>
          <cell r="S138">
            <v>150</v>
          </cell>
          <cell r="T138" t="str">
            <v>146-150</v>
          </cell>
          <cell r="U138">
            <v>0</v>
          </cell>
          <cell r="V138" t="str">
            <v/>
          </cell>
          <cell r="W138" t="str">
            <v/>
          </cell>
        </row>
        <row r="139">
          <cell r="A139">
            <v>151</v>
          </cell>
          <cell r="B139">
            <v>51</v>
          </cell>
          <cell r="C139">
            <v>0</v>
          </cell>
          <cell r="D139" t="str">
            <v/>
          </cell>
          <cell r="E139">
            <v>0</v>
          </cell>
          <cell r="F139" t="str">
            <v/>
          </cell>
          <cell r="G139" t="str">
            <v/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e">
            <v>#VALUE!</v>
          </cell>
          <cell r="N139" t="e">
            <v>#VALUE!</v>
          </cell>
          <cell r="O139" t="e">
            <v>#VALUE!</v>
          </cell>
          <cell r="P139">
            <v>31</v>
          </cell>
          <cell r="Q139">
            <v>31</v>
          </cell>
          <cell r="R139">
            <v>151</v>
          </cell>
          <cell r="S139">
            <v>155</v>
          </cell>
          <cell r="T139" t="str">
            <v>151-155</v>
          </cell>
          <cell r="U139">
            <v>0</v>
          </cell>
          <cell r="V139" t="str">
            <v/>
          </cell>
          <cell r="W139" t="str">
            <v/>
          </cell>
        </row>
        <row r="140">
          <cell r="A140">
            <v>152</v>
          </cell>
          <cell r="B140">
            <v>52</v>
          </cell>
          <cell r="C140">
            <v>0</v>
          </cell>
          <cell r="D140" t="str">
            <v/>
          </cell>
          <cell r="E140">
            <v>0</v>
          </cell>
          <cell r="F140" t="str">
            <v/>
          </cell>
          <cell r="G140" t="str">
            <v/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e">
            <v>#VALUE!</v>
          </cell>
          <cell r="N140" t="e">
            <v>#VALUE!</v>
          </cell>
          <cell r="O140" t="e">
            <v>#VALUE!</v>
          </cell>
          <cell r="P140">
            <v>0</v>
          </cell>
          <cell r="Q140">
            <v>31</v>
          </cell>
          <cell r="R140">
            <v>151</v>
          </cell>
          <cell r="S140">
            <v>155</v>
          </cell>
          <cell r="T140" t="str">
            <v>151-155</v>
          </cell>
          <cell r="U140">
            <v>0</v>
          </cell>
          <cell r="V140" t="str">
            <v/>
          </cell>
          <cell r="W140" t="str">
            <v/>
          </cell>
        </row>
        <row r="141">
          <cell r="A141">
            <v>153</v>
          </cell>
          <cell r="B141">
            <v>53</v>
          </cell>
          <cell r="C141">
            <v>0</v>
          </cell>
          <cell r="D141" t="str">
            <v/>
          </cell>
          <cell r="E141">
            <v>0</v>
          </cell>
          <cell r="F141" t="str">
            <v/>
          </cell>
          <cell r="G141" t="str">
            <v/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e">
            <v>#VALUE!</v>
          </cell>
          <cell r="N141" t="e">
            <v>#VALUE!</v>
          </cell>
          <cell r="O141" t="e">
            <v>#VALUE!</v>
          </cell>
          <cell r="P141">
            <v>0</v>
          </cell>
          <cell r="Q141">
            <v>31</v>
          </cell>
          <cell r="R141">
            <v>151</v>
          </cell>
          <cell r="S141">
            <v>155</v>
          </cell>
          <cell r="T141" t="str">
            <v>151-155</v>
          </cell>
          <cell r="U141">
            <v>0</v>
          </cell>
          <cell r="V141" t="str">
            <v/>
          </cell>
          <cell r="W141" t="str">
            <v/>
          </cell>
        </row>
        <row r="142">
          <cell r="A142">
            <v>154</v>
          </cell>
          <cell r="B142">
            <v>54</v>
          </cell>
          <cell r="C142">
            <v>0</v>
          </cell>
          <cell r="D142" t="str">
            <v/>
          </cell>
          <cell r="E142">
            <v>0</v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e">
            <v>#VALUE!</v>
          </cell>
          <cell r="N142" t="e">
            <v>#VALUE!</v>
          </cell>
          <cell r="O142" t="e">
            <v>#VALUE!</v>
          </cell>
          <cell r="P142">
            <v>0</v>
          </cell>
          <cell r="Q142">
            <v>31</v>
          </cell>
          <cell r="R142">
            <v>151</v>
          </cell>
          <cell r="S142">
            <v>155</v>
          </cell>
          <cell r="T142" t="str">
            <v>151-155</v>
          </cell>
          <cell r="U142">
            <v>0</v>
          </cell>
          <cell r="V142" t="str">
            <v/>
          </cell>
          <cell r="W142" t="str">
            <v/>
          </cell>
        </row>
        <row r="143">
          <cell r="A143">
            <v>155</v>
          </cell>
          <cell r="B143">
            <v>55</v>
          </cell>
          <cell r="C143">
            <v>0</v>
          </cell>
          <cell r="D143" t="str">
            <v/>
          </cell>
          <cell r="E143">
            <v>0</v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e">
            <v>#VALUE!</v>
          </cell>
          <cell r="N143" t="e">
            <v>#VALUE!</v>
          </cell>
          <cell r="O143" t="e">
            <v>#VALUE!</v>
          </cell>
          <cell r="P143">
            <v>0</v>
          </cell>
          <cell r="Q143">
            <v>31</v>
          </cell>
          <cell r="R143">
            <v>151</v>
          </cell>
          <cell r="S143">
            <v>155</v>
          </cell>
          <cell r="T143" t="str">
            <v>151-155</v>
          </cell>
          <cell r="U143">
            <v>0</v>
          </cell>
          <cell r="V143" t="str">
            <v/>
          </cell>
          <cell r="W143" t="str">
            <v/>
          </cell>
        </row>
        <row r="144">
          <cell r="A144">
            <v>156</v>
          </cell>
          <cell r="B144">
            <v>56</v>
          </cell>
          <cell r="C144">
            <v>0</v>
          </cell>
          <cell r="D144" t="str">
            <v/>
          </cell>
          <cell r="E144">
            <v>0</v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e">
            <v>#VALUE!</v>
          </cell>
          <cell r="N144" t="e">
            <v>#VALUE!</v>
          </cell>
          <cell r="O144" t="e">
            <v>#VALUE!</v>
          </cell>
          <cell r="P144">
            <v>32</v>
          </cell>
          <cell r="Q144">
            <v>32</v>
          </cell>
          <cell r="R144">
            <v>156</v>
          </cell>
          <cell r="S144">
            <v>160</v>
          </cell>
          <cell r="T144" t="str">
            <v>156-160</v>
          </cell>
          <cell r="U144">
            <v>0</v>
          </cell>
          <cell r="V144" t="str">
            <v/>
          </cell>
          <cell r="W144" t="str">
            <v/>
          </cell>
        </row>
        <row r="145">
          <cell r="A145">
            <v>157</v>
          </cell>
          <cell r="B145">
            <v>57</v>
          </cell>
          <cell r="C145">
            <v>0</v>
          </cell>
          <cell r="D145" t="str">
            <v/>
          </cell>
          <cell r="E145">
            <v>0</v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e">
            <v>#VALUE!</v>
          </cell>
          <cell r="N145" t="e">
            <v>#VALUE!</v>
          </cell>
          <cell r="O145" t="e">
            <v>#VALUE!</v>
          </cell>
          <cell r="P145">
            <v>0</v>
          </cell>
          <cell r="Q145">
            <v>32</v>
          </cell>
          <cell r="R145">
            <v>156</v>
          </cell>
          <cell r="S145">
            <v>160</v>
          </cell>
          <cell r="T145" t="str">
            <v>156-160</v>
          </cell>
          <cell r="U145">
            <v>0</v>
          </cell>
          <cell r="V145" t="str">
            <v/>
          </cell>
          <cell r="W145" t="str">
            <v/>
          </cell>
        </row>
        <row r="146">
          <cell r="A146">
            <v>158</v>
          </cell>
          <cell r="B146">
            <v>58</v>
          </cell>
          <cell r="C146">
            <v>0</v>
          </cell>
          <cell r="D146" t="str">
            <v/>
          </cell>
          <cell r="E146">
            <v>0</v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e">
            <v>#VALUE!</v>
          </cell>
          <cell r="N146" t="e">
            <v>#VALUE!</v>
          </cell>
          <cell r="O146" t="e">
            <v>#VALUE!</v>
          </cell>
          <cell r="P146">
            <v>0</v>
          </cell>
          <cell r="Q146">
            <v>32</v>
          </cell>
          <cell r="R146">
            <v>156</v>
          </cell>
          <cell r="S146">
            <v>160</v>
          </cell>
          <cell r="T146" t="str">
            <v>156-160</v>
          </cell>
          <cell r="U146">
            <v>0</v>
          </cell>
          <cell r="V146" t="str">
            <v/>
          </cell>
          <cell r="W146" t="str">
            <v/>
          </cell>
        </row>
        <row r="147">
          <cell r="A147">
            <v>159</v>
          </cell>
          <cell r="B147">
            <v>59</v>
          </cell>
          <cell r="C147">
            <v>0</v>
          </cell>
          <cell r="D147" t="str">
            <v/>
          </cell>
          <cell r="E147">
            <v>0</v>
          </cell>
          <cell r="F147" t="str">
            <v/>
          </cell>
          <cell r="G147" t="str">
            <v/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e">
            <v>#VALUE!</v>
          </cell>
          <cell r="N147" t="e">
            <v>#VALUE!</v>
          </cell>
          <cell r="O147" t="e">
            <v>#VALUE!</v>
          </cell>
          <cell r="P147">
            <v>0</v>
          </cell>
          <cell r="Q147">
            <v>32</v>
          </cell>
          <cell r="R147">
            <v>156</v>
          </cell>
          <cell r="S147">
            <v>160</v>
          </cell>
          <cell r="T147" t="str">
            <v>156-160</v>
          </cell>
          <cell r="U147">
            <v>0</v>
          </cell>
          <cell r="V147" t="str">
            <v/>
          </cell>
          <cell r="W147" t="str">
            <v/>
          </cell>
        </row>
        <row r="148">
          <cell r="A148">
            <v>160</v>
          </cell>
          <cell r="B148">
            <v>60</v>
          </cell>
          <cell r="C148">
            <v>0</v>
          </cell>
          <cell r="D148" t="str">
            <v/>
          </cell>
          <cell r="E148">
            <v>0</v>
          </cell>
          <cell r="F148" t="str">
            <v/>
          </cell>
          <cell r="G148" t="str">
            <v/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e">
            <v>#VALUE!</v>
          </cell>
          <cell r="N148" t="e">
            <v>#VALUE!</v>
          </cell>
          <cell r="O148" t="e">
            <v>#VALUE!</v>
          </cell>
          <cell r="P148">
            <v>0</v>
          </cell>
          <cell r="Q148">
            <v>32</v>
          </cell>
          <cell r="R148">
            <v>156</v>
          </cell>
          <cell r="S148">
            <v>160</v>
          </cell>
          <cell r="T148" t="str">
            <v>156-160</v>
          </cell>
          <cell r="U148">
            <v>0</v>
          </cell>
          <cell r="V148" t="str">
            <v/>
          </cell>
          <cell r="W148" t="str">
            <v/>
          </cell>
        </row>
        <row r="149">
          <cell r="A149">
            <v>161</v>
          </cell>
          <cell r="B149">
            <v>61</v>
          </cell>
          <cell r="C149">
            <v>0</v>
          </cell>
          <cell r="D149" t="str">
            <v/>
          </cell>
          <cell r="E149">
            <v>0</v>
          </cell>
          <cell r="F149" t="str">
            <v/>
          </cell>
          <cell r="G149" t="str">
            <v/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e">
            <v>#VALUE!</v>
          </cell>
          <cell r="N149" t="e">
            <v>#VALUE!</v>
          </cell>
          <cell r="O149" t="e">
            <v>#VALUE!</v>
          </cell>
          <cell r="P149">
            <v>33</v>
          </cell>
          <cell r="Q149">
            <v>33</v>
          </cell>
          <cell r="R149">
            <v>161</v>
          </cell>
          <cell r="S149">
            <v>165</v>
          </cell>
          <cell r="T149" t="str">
            <v>161-165</v>
          </cell>
          <cell r="U149">
            <v>0</v>
          </cell>
          <cell r="V149" t="str">
            <v/>
          </cell>
          <cell r="W149" t="str">
            <v/>
          </cell>
        </row>
        <row r="150">
          <cell r="A150">
            <v>162</v>
          </cell>
          <cell r="B150">
            <v>62</v>
          </cell>
          <cell r="C150">
            <v>0</v>
          </cell>
          <cell r="D150" t="str">
            <v/>
          </cell>
          <cell r="E150">
            <v>0</v>
          </cell>
          <cell r="F150" t="str">
            <v/>
          </cell>
          <cell r="G150" t="str">
            <v/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e">
            <v>#VALUE!</v>
          </cell>
          <cell r="N150" t="e">
            <v>#VALUE!</v>
          </cell>
          <cell r="O150" t="e">
            <v>#VALUE!</v>
          </cell>
          <cell r="P150">
            <v>0</v>
          </cell>
          <cell r="Q150">
            <v>33</v>
          </cell>
          <cell r="R150">
            <v>161</v>
          </cell>
          <cell r="S150">
            <v>165</v>
          </cell>
          <cell r="T150" t="str">
            <v>161-165</v>
          </cell>
          <cell r="U150">
            <v>0</v>
          </cell>
          <cell r="V150" t="str">
            <v/>
          </cell>
          <cell r="W150" t="str">
            <v/>
          </cell>
        </row>
        <row r="151">
          <cell r="A151">
            <v>163</v>
          </cell>
          <cell r="B151">
            <v>63</v>
          </cell>
          <cell r="C151">
            <v>0</v>
          </cell>
          <cell r="D151" t="str">
            <v/>
          </cell>
          <cell r="E151">
            <v>0</v>
          </cell>
          <cell r="F151" t="str">
            <v/>
          </cell>
          <cell r="G151" t="str">
            <v/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e">
            <v>#VALUE!</v>
          </cell>
          <cell r="N151" t="e">
            <v>#VALUE!</v>
          </cell>
          <cell r="O151" t="e">
            <v>#VALUE!</v>
          </cell>
          <cell r="P151">
            <v>0</v>
          </cell>
          <cell r="Q151">
            <v>33</v>
          </cell>
          <cell r="R151">
            <v>161</v>
          </cell>
          <cell r="S151">
            <v>165</v>
          </cell>
          <cell r="T151" t="str">
            <v>161-165</v>
          </cell>
          <cell r="U151">
            <v>0</v>
          </cell>
          <cell r="V151" t="str">
            <v/>
          </cell>
          <cell r="W151" t="str">
            <v/>
          </cell>
        </row>
        <row r="152">
          <cell r="A152">
            <v>164</v>
          </cell>
          <cell r="B152">
            <v>64</v>
          </cell>
          <cell r="C152">
            <v>0</v>
          </cell>
          <cell r="D152" t="str">
            <v/>
          </cell>
          <cell r="E152">
            <v>0</v>
          </cell>
          <cell r="F152" t="str">
            <v/>
          </cell>
          <cell r="G152" t="str">
            <v/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e">
            <v>#VALUE!</v>
          </cell>
          <cell r="N152" t="e">
            <v>#VALUE!</v>
          </cell>
          <cell r="O152" t="e">
            <v>#VALUE!</v>
          </cell>
          <cell r="P152">
            <v>0</v>
          </cell>
          <cell r="Q152">
            <v>33</v>
          </cell>
          <cell r="R152">
            <v>161</v>
          </cell>
          <cell r="S152">
            <v>165</v>
          </cell>
          <cell r="T152" t="str">
            <v>161-165</v>
          </cell>
          <cell r="U152">
            <v>0</v>
          </cell>
          <cell r="V152" t="str">
            <v/>
          </cell>
          <cell r="W152" t="str">
            <v/>
          </cell>
        </row>
        <row r="153">
          <cell r="A153">
            <v>165</v>
          </cell>
          <cell r="B153">
            <v>65</v>
          </cell>
          <cell r="C153">
            <v>0</v>
          </cell>
          <cell r="D153" t="str">
            <v/>
          </cell>
          <cell r="E153">
            <v>0</v>
          </cell>
          <cell r="F153" t="str">
            <v/>
          </cell>
          <cell r="G153" t="str">
            <v/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e">
            <v>#VALUE!</v>
          </cell>
          <cell r="N153" t="e">
            <v>#VALUE!</v>
          </cell>
          <cell r="O153" t="e">
            <v>#VALUE!</v>
          </cell>
          <cell r="P153">
            <v>0</v>
          </cell>
          <cell r="Q153">
            <v>33</v>
          </cell>
          <cell r="R153">
            <v>161</v>
          </cell>
          <cell r="S153">
            <v>165</v>
          </cell>
          <cell r="T153" t="str">
            <v>161-165</v>
          </cell>
          <cell r="U153">
            <v>0</v>
          </cell>
          <cell r="V153" t="str">
            <v/>
          </cell>
          <cell r="W153" t="str">
            <v/>
          </cell>
        </row>
        <row r="154">
          <cell r="A154">
            <v>166</v>
          </cell>
          <cell r="B154">
            <v>66</v>
          </cell>
          <cell r="C154">
            <v>0</v>
          </cell>
          <cell r="D154" t="str">
            <v/>
          </cell>
          <cell r="E154">
            <v>0</v>
          </cell>
          <cell r="F154" t="str">
            <v/>
          </cell>
          <cell r="G154" t="str">
            <v/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e">
            <v>#VALUE!</v>
          </cell>
          <cell r="N154" t="e">
            <v>#VALUE!</v>
          </cell>
          <cell r="O154" t="e">
            <v>#VALUE!</v>
          </cell>
          <cell r="P154">
            <v>34</v>
          </cell>
          <cell r="Q154">
            <v>34</v>
          </cell>
          <cell r="R154">
            <v>166</v>
          </cell>
          <cell r="S154">
            <v>170</v>
          </cell>
          <cell r="T154" t="str">
            <v>166-170</v>
          </cell>
          <cell r="U154">
            <v>0</v>
          </cell>
          <cell r="V154" t="str">
            <v/>
          </cell>
          <cell r="W154" t="str">
            <v/>
          </cell>
        </row>
        <row r="155">
          <cell r="A155">
            <v>167</v>
          </cell>
          <cell r="B155">
            <v>67</v>
          </cell>
          <cell r="C155">
            <v>0</v>
          </cell>
          <cell r="D155" t="str">
            <v/>
          </cell>
          <cell r="E155">
            <v>0</v>
          </cell>
          <cell r="F155" t="str">
            <v/>
          </cell>
          <cell r="G155" t="str">
            <v/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e">
            <v>#VALUE!</v>
          </cell>
          <cell r="N155" t="e">
            <v>#VALUE!</v>
          </cell>
          <cell r="O155" t="e">
            <v>#VALUE!</v>
          </cell>
          <cell r="P155">
            <v>0</v>
          </cell>
          <cell r="Q155">
            <v>34</v>
          </cell>
          <cell r="R155">
            <v>166</v>
          </cell>
          <cell r="S155">
            <v>170</v>
          </cell>
          <cell r="T155" t="str">
            <v>166-170</v>
          </cell>
          <cell r="U155">
            <v>0</v>
          </cell>
          <cell r="V155" t="str">
            <v/>
          </cell>
          <cell r="W155" t="str">
            <v/>
          </cell>
        </row>
        <row r="156">
          <cell r="A156">
            <v>168</v>
          </cell>
          <cell r="B156">
            <v>68</v>
          </cell>
          <cell r="C156">
            <v>0</v>
          </cell>
          <cell r="D156" t="str">
            <v/>
          </cell>
          <cell r="E156">
            <v>0</v>
          </cell>
          <cell r="F156" t="str">
            <v/>
          </cell>
          <cell r="G156" t="str">
            <v/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e">
            <v>#VALUE!</v>
          </cell>
          <cell r="N156" t="e">
            <v>#VALUE!</v>
          </cell>
          <cell r="O156" t="e">
            <v>#VALUE!</v>
          </cell>
          <cell r="P156">
            <v>0</v>
          </cell>
          <cell r="Q156">
            <v>34</v>
          </cell>
          <cell r="R156">
            <v>166</v>
          </cell>
          <cell r="S156">
            <v>170</v>
          </cell>
          <cell r="T156" t="str">
            <v>166-170</v>
          </cell>
          <cell r="U156">
            <v>0</v>
          </cell>
          <cell r="V156" t="str">
            <v/>
          </cell>
          <cell r="W156" t="str">
            <v/>
          </cell>
        </row>
        <row r="157">
          <cell r="A157">
            <v>169</v>
          </cell>
          <cell r="B157">
            <v>69</v>
          </cell>
          <cell r="C157">
            <v>0</v>
          </cell>
          <cell r="D157" t="str">
            <v/>
          </cell>
          <cell r="E157">
            <v>0</v>
          </cell>
          <cell r="F157" t="str">
            <v/>
          </cell>
          <cell r="G157" t="str">
            <v/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e">
            <v>#VALUE!</v>
          </cell>
          <cell r="N157" t="e">
            <v>#VALUE!</v>
          </cell>
          <cell r="O157" t="e">
            <v>#VALUE!</v>
          </cell>
          <cell r="P157">
            <v>0</v>
          </cell>
          <cell r="Q157">
            <v>34</v>
          </cell>
          <cell r="R157">
            <v>166</v>
          </cell>
          <cell r="S157">
            <v>170</v>
          </cell>
          <cell r="T157" t="str">
            <v>166-170</v>
          </cell>
          <cell r="U157">
            <v>0</v>
          </cell>
          <cell r="V157" t="str">
            <v/>
          </cell>
          <cell r="W157" t="str">
            <v/>
          </cell>
        </row>
        <row r="158">
          <cell r="A158">
            <v>170</v>
          </cell>
          <cell r="B158">
            <v>70</v>
          </cell>
          <cell r="C158">
            <v>0</v>
          </cell>
          <cell r="D158" t="str">
            <v/>
          </cell>
          <cell r="E158">
            <v>0</v>
          </cell>
          <cell r="F158" t="str">
            <v/>
          </cell>
          <cell r="G158" t="str">
            <v/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e">
            <v>#VALUE!</v>
          </cell>
          <cell r="N158" t="e">
            <v>#VALUE!</v>
          </cell>
          <cell r="O158" t="e">
            <v>#VALUE!</v>
          </cell>
          <cell r="P158">
            <v>0</v>
          </cell>
          <cell r="Q158">
            <v>34</v>
          </cell>
          <cell r="R158">
            <v>166</v>
          </cell>
          <cell r="S158">
            <v>170</v>
          </cell>
          <cell r="T158" t="str">
            <v>166-170</v>
          </cell>
          <cell r="U158">
            <v>0</v>
          </cell>
          <cell r="V158" t="str">
            <v/>
          </cell>
          <cell r="W158" t="str">
            <v/>
          </cell>
        </row>
        <row r="159">
          <cell r="A159">
            <v>171</v>
          </cell>
          <cell r="B159">
            <v>71</v>
          </cell>
          <cell r="C159">
            <v>0</v>
          </cell>
          <cell r="D159" t="str">
            <v/>
          </cell>
          <cell r="E159">
            <v>0</v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e">
            <v>#VALUE!</v>
          </cell>
          <cell r="N159" t="e">
            <v>#VALUE!</v>
          </cell>
          <cell r="O159" t="e">
            <v>#VALUE!</v>
          </cell>
          <cell r="P159">
            <v>35</v>
          </cell>
          <cell r="Q159">
            <v>35</v>
          </cell>
          <cell r="R159">
            <v>171</v>
          </cell>
          <cell r="S159">
            <v>175</v>
          </cell>
          <cell r="T159" t="str">
            <v>171-175</v>
          </cell>
          <cell r="U159">
            <v>0</v>
          </cell>
          <cell r="V159" t="str">
            <v/>
          </cell>
          <cell r="W159" t="str">
            <v/>
          </cell>
        </row>
        <row r="160">
          <cell r="A160">
            <v>172</v>
          </cell>
          <cell r="B160">
            <v>72</v>
          </cell>
          <cell r="C160">
            <v>0</v>
          </cell>
          <cell r="D160" t="str">
            <v/>
          </cell>
          <cell r="E160">
            <v>0</v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e">
            <v>#VALUE!</v>
          </cell>
          <cell r="N160" t="e">
            <v>#VALUE!</v>
          </cell>
          <cell r="O160" t="e">
            <v>#VALUE!</v>
          </cell>
          <cell r="P160">
            <v>0</v>
          </cell>
          <cell r="Q160">
            <v>35</v>
          </cell>
          <cell r="R160">
            <v>171</v>
          </cell>
          <cell r="S160">
            <v>175</v>
          </cell>
          <cell r="T160" t="str">
            <v>171-175</v>
          </cell>
          <cell r="U160">
            <v>0</v>
          </cell>
          <cell r="V160" t="str">
            <v/>
          </cell>
          <cell r="W160" t="str">
            <v/>
          </cell>
        </row>
        <row r="161">
          <cell r="A161">
            <v>173</v>
          </cell>
          <cell r="B161">
            <v>73</v>
          </cell>
          <cell r="C161">
            <v>0</v>
          </cell>
          <cell r="D161" t="str">
            <v/>
          </cell>
          <cell r="E161">
            <v>0</v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e">
            <v>#VALUE!</v>
          </cell>
          <cell r="N161" t="e">
            <v>#VALUE!</v>
          </cell>
          <cell r="O161" t="e">
            <v>#VALUE!</v>
          </cell>
          <cell r="P161">
            <v>0</v>
          </cell>
          <cell r="Q161">
            <v>35</v>
          </cell>
          <cell r="R161">
            <v>171</v>
          </cell>
          <cell r="S161">
            <v>175</v>
          </cell>
          <cell r="T161" t="str">
            <v>171-175</v>
          </cell>
          <cell r="U161">
            <v>0</v>
          </cell>
          <cell r="V161" t="str">
            <v/>
          </cell>
          <cell r="W161" t="str">
            <v/>
          </cell>
        </row>
        <row r="162">
          <cell r="A162">
            <v>174</v>
          </cell>
          <cell r="B162">
            <v>74</v>
          </cell>
          <cell r="C162">
            <v>0</v>
          </cell>
          <cell r="D162" t="str">
            <v/>
          </cell>
          <cell r="E162">
            <v>0</v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e">
            <v>#VALUE!</v>
          </cell>
          <cell r="N162" t="e">
            <v>#VALUE!</v>
          </cell>
          <cell r="O162" t="e">
            <v>#VALUE!</v>
          </cell>
          <cell r="P162">
            <v>0</v>
          </cell>
          <cell r="Q162">
            <v>35</v>
          </cell>
          <cell r="R162">
            <v>171</v>
          </cell>
          <cell r="S162">
            <v>175</v>
          </cell>
          <cell r="T162" t="str">
            <v>171-175</v>
          </cell>
          <cell r="U162">
            <v>0</v>
          </cell>
          <cell r="V162" t="str">
            <v/>
          </cell>
          <cell r="W162" t="str">
            <v/>
          </cell>
        </row>
        <row r="163">
          <cell r="A163">
            <v>175</v>
          </cell>
          <cell r="B163">
            <v>75</v>
          </cell>
          <cell r="C163">
            <v>0</v>
          </cell>
          <cell r="D163" t="str">
            <v/>
          </cell>
          <cell r="E163">
            <v>0</v>
          </cell>
          <cell r="F163" t="str">
            <v/>
          </cell>
          <cell r="G163" t="str">
            <v/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e">
            <v>#VALUE!</v>
          </cell>
          <cell r="N163" t="e">
            <v>#VALUE!</v>
          </cell>
          <cell r="O163" t="e">
            <v>#VALUE!</v>
          </cell>
          <cell r="P163">
            <v>0</v>
          </cell>
          <cell r="Q163">
            <v>35</v>
          </cell>
          <cell r="R163">
            <v>171</v>
          </cell>
          <cell r="S163">
            <v>175</v>
          </cell>
          <cell r="T163" t="str">
            <v>171-175</v>
          </cell>
          <cell r="U163">
            <v>0</v>
          </cell>
          <cell r="V163" t="str">
            <v/>
          </cell>
          <cell r="W163" t="str">
            <v/>
          </cell>
        </row>
        <row r="164">
          <cell r="A164">
            <v>176</v>
          </cell>
          <cell r="B164">
            <v>76</v>
          </cell>
          <cell r="C164">
            <v>0</v>
          </cell>
          <cell r="D164" t="str">
            <v/>
          </cell>
          <cell r="E164">
            <v>0</v>
          </cell>
          <cell r="F164" t="str">
            <v/>
          </cell>
          <cell r="G164" t="str">
            <v/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e">
            <v>#VALUE!</v>
          </cell>
          <cell r="N164" t="e">
            <v>#VALUE!</v>
          </cell>
          <cell r="O164" t="e">
            <v>#VALUE!</v>
          </cell>
          <cell r="P164">
            <v>36</v>
          </cell>
          <cell r="Q164">
            <v>36</v>
          </cell>
          <cell r="R164">
            <v>176</v>
          </cell>
          <cell r="S164">
            <v>180</v>
          </cell>
          <cell r="T164" t="str">
            <v>176-180</v>
          </cell>
          <cell r="U164">
            <v>0</v>
          </cell>
          <cell r="V164" t="str">
            <v/>
          </cell>
          <cell r="W164" t="str">
            <v/>
          </cell>
        </row>
        <row r="165">
          <cell r="A165">
            <v>177</v>
          </cell>
          <cell r="B165">
            <v>77</v>
          </cell>
          <cell r="C165">
            <v>0</v>
          </cell>
          <cell r="D165" t="str">
            <v/>
          </cell>
          <cell r="E165">
            <v>0</v>
          </cell>
          <cell r="F165" t="str">
            <v/>
          </cell>
          <cell r="G165" t="str">
            <v/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e">
            <v>#VALUE!</v>
          </cell>
          <cell r="N165" t="e">
            <v>#VALUE!</v>
          </cell>
          <cell r="O165" t="e">
            <v>#VALUE!</v>
          </cell>
          <cell r="P165">
            <v>0</v>
          </cell>
          <cell r="Q165">
            <v>36</v>
          </cell>
          <cell r="R165">
            <v>176</v>
          </cell>
          <cell r="S165">
            <v>180</v>
          </cell>
          <cell r="T165" t="str">
            <v>176-180</v>
          </cell>
          <cell r="U165">
            <v>0</v>
          </cell>
          <cell r="V165" t="str">
            <v/>
          </cell>
          <cell r="W165" t="str">
            <v/>
          </cell>
        </row>
        <row r="166">
          <cell r="A166">
            <v>178</v>
          </cell>
          <cell r="B166">
            <v>78</v>
          </cell>
          <cell r="C166">
            <v>0</v>
          </cell>
          <cell r="D166" t="str">
            <v/>
          </cell>
          <cell r="E166">
            <v>0</v>
          </cell>
          <cell r="F166" t="str">
            <v/>
          </cell>
          <cell r="G166" t="str">
            <v/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e">
            <v>#VALUE!</v>
          </cell>
          <cell r="N166" t="e">
            <v>#VALUE!</v>
          </cell>
          <cell r="O166" t="e">
            <v>#VALUE!</v>
          </cell>
          <cell r="P166">
            <v>0</v>
          </cell>
          <cell r="Q166">
            <v>36</v>
          </cell>
          <cell r="R166">
            <v>176</v>
          </cell>
          <cell r="S166">
            <v>180</v>
          </cell>
          <cell r="T166" t="str">
            <v>176-180</v>
          </cell>
          <cell r="U166">
            <v>0</v>
          </cell>
          <cell r="V166" t="str">
            <v/>
          </cell>
          <cell r="W166" t="str">
            <v/>
          </cell>
        </row>
        <row r="167">
          <cell r="A167">
            <v>179</v>
          </cell>
          <cell r="B167">
            <v>79</v>
          </cell>
          <cell r="C167">
            <v>0</v>
          </cell>
          <cell r="D167" t="str">
            <v/>
          </cell>
          <cell r="E167">
            <v>0</v>
          </cell>
          <cell r="F167" t="str">
            <v/>
          </cell>
          <cell r="G167" t="str">
            <v/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e">
            <v>#VALUE!</v>
          </cell>
          <cell r="N167" t="e">
            <v>#VALUE!</v>
          </cell>
          <cell r="O167" t="e">
            <v>#VALUE!</v>
          </cell>
          <cell r="P167">
            <v>0</v>
          </cell>
          <cell r="Q167">
            <v>36</v>
          </cell>
          <cell r="R167">
            <v>176</v>
          </cell>
          <cell r="S167">
            <v>180</v>
          </cell>
          <cell r="T167" t="str">
            <v>176-180</v>
          </cell>
          <cell r="U167">
            <v>0</v>
          </cell>
          <cell r="V167" t="str">
            <v/>
          </cell>
          <cell r="W167" t="str">
            <v/>
          </cell>
        </row>
        <row r="168">
          <cell r="A168">
            <v>180</v>
          </cell>
          <cell r="B168">
            <v>80</v>
          </cell>
          <cell r="C168">
            <v>0</v>
          </cell>
          <cell r="D168" t="str">
            <v/>
          </cell>
          <cell r="E168">
            <v>0</v>
          </cell>
          <cell r="F168" t="str">
            <v/>
          </cell>
          <cell r="G168" t="str">
            <v/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e">
            <v>#VALUE!</v>
          </cell>
          <cell r="N168" t="e">
            <v>#VALUE!</v>
          </cell>
          <cell r="O168" t="e">
            <v>#VALUE!</v>
          </cell>
          <cell r="P168">
            <v>0</v>
          </cell>
          <cell r="Q168">
            <v>36</v>
          </cell>
          <cell r="R168">
            <v>176</v>
          </cell>
          <cell r="S168">
            <v>180</v>
          </cell>
          <cell r="T168" t="str">
            <v>176-180</v>
          </cell>
          <cell r="U168">
            <v>0</v>
          </cell>
          <cell r="V168" t="str">
            <v/>
          </cell>
          <cell r="W168" t="str">
            <v/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B2" t="str">
            <v>№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"/>
      <sheetName val="ИД"/>
      <sheetName val="Рейтинг"/>
      <sheetName val="Coach-list"/>
      <sheetName val="Общий список участников команд"/>
      <sheetName val="Список КМ-отчет"/>
      <sheetName val="Список КД-отчет"/>
      <sheetName val="Список команд мальчики"/>
      <sheetName val="Список команд девочек"/>
      <sheetName val="Boy's Team"/>
      <sheetName val="Girl's Team"/>
      <sheetName val="Сводный протокол команд"/>
      <sheetName val="Бланк протокола"/>
      <sheetName val="Заявка"/>
      <sheetName val="Протокол команд"/>
      <sheetName val="Список участников-регистрация"/>
      <sheetName val="Список участников"/>
      <sheetName val="Список мальчики-отчет"/>
      <sheetName val="Список девочки-отчет"/>
      <sheetName val="Лист Регистрации"/>
      <sheetName val="Подгруппы-Boy"/>
      <sheetName val="Подгруппы-Boy-17"/>
      <sheetName val="Подгруппы-Girl"/>
      <sheetName val="Подгруппы-Girl-17"/>
      <sheetName val="ПРОТОКОЛ ОБЩИЙ"/>
      <sheetName val="БЕГУНОК (5)"/>
      <sheetName val="Места в группк"/>
      <sheetName val="Протокол подгрупп-Boy"/>
      <sheetName val="Протокол подгрупп-Boy-17"/>
      <sheetName val="Протокол подгрупп-Girl"/>
      <sheetName val="Протокол подгрупп-Girl-17"/>
      <sheetName val="бегунок групп-Воу"/>
      <sheetName val="бегунок групп-Воу-17"/>
      <sheetName val="бегунок групп-Girl"/>
      <sheetName val="бегунок групп-Girl-17"/>
      <sheetName val="Бегунок финала"/>
      <sheetName val="BS-16"/>
      <sheetName val="GS-16"/>
      <sheetName val="BS-32"/>
      <sheetName val="GS-32"/>
      <sheetName val="GS-48"/>
      <sheetName val="BS-48"/>
      <sheetName val="Заявка на пары"/>
      <sheetName val="Список пар"/>
      <sheetName val="Пары-жеребьевка"/>
      <sheetName val="BD-16"/>
      <sheetName val="GD-16"/>
      <sheetName val="BD-32"/>
      <sheetName val="GD-32"/>
      <sheetName val="Финальные результаты"/>
      <sheetName val="Лист2"/>
    </sheetNames>
    <sheetDataSet>
      <sheetData sheetId="0"/>
      <sheetData sheetId="1">
        <row r="3">
          <cell r="B3" t="str">
            <v>ЧЕМПИОНАТ РЕСПУБЛИКИ КАЗАХСТАН ПО НАСТОЛЬНОМУ ТЕННИСУ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>ЧЕМПИОНАТ РЕСПУБЛИКИ КАЗАХСТАН ПО НАСТОЛЬНОМУ ТЕННИСУ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1">
          <cell r="BQ11" t="str">
            <v>-</v>
          </cell>
        </row>
        <row r="37">
          <cell r="BA37" t="str">
            <v>-</v>
          </cell>
        </row>
        <row r="67">
          <cell r="BA67" t="str">
            <v>-</v>
          </cell>
        </row>
      </sheetData>
      <sheetData sheetId="37">
        <row r="11">
          <cell r="BQ11" t="str">
            <v>-</v>
          </cell>
        </row>
        <row r="37">
          <cell r="BA37" t="str">
            <v>-</v>
          </cell>
        </row>
        <row r="67">
          <cell r="BA67" t="str">
            <v>-</v>
          </cell>
        </row>
      </sheetData>
      <sheetData sheetId="38">
        <row r="9">
          <cell r="CJ9">
            <v>24</v>
          </cell>
        </row>
        <row r="11">
          <cell r="BZ11" t="str">
            <v>-</v>
          </cell>
        </row>
        <row r="38">
          <cell r="BD38" t="str">
            <v>-</v>
          </cell>
        </row>
        <row r="65">
          <cell r="BD65" t="str">
            <v>-</v>
          </cell>
        </row>
      </sheetData>
      <sheetData sheetId="39">
        <row r="9">
          <cell r="CJ9">
            <v>185</v>
          </cell>
        </row>
        <row r="11">
          <cell r="BZ11" t="str">
            <v>-</v>
          </cell>
        </row>
        <row r="38">
          <cell r="BD38" t="str">
            <v>-</v>
          </cell>
        </row>
        <row r="65">
          <cell r="BD65" t="str">
            <v>-</v>
          </cell>
        </row>
      </sheetData>
      <sheetData sheetId="40">
        <row r="13">
          <cell r="CT13" t="str">
            <v>-</v>
          </cell>
        </row>
        <row r="14">
          <cell r="CF14" t="str">
            <v>-</v>
          </cell>
        </row>
        <row r="68">
          <cell r="BG68" t="str">
            <v>-</v>
          </cell>
        </row>
        <row r="122">
          <cell r="BG122" t="str">
            <v>-</v>
          </cell>
        </row>
      </sheetData>
      <sheetData sheetId="41">
        <row r="13">
          <cell r="CT13" t="str">
            <v>-</v>
          </cell>
        </row>
        <row r="14">
          <cell r="CF14" t="str">
            <v>-</v>
          </cell>
        </row>
        <row r="68">
          <cell r="BG68" t="str">
            <v>-</v>
          </cell>
        </row>
        <row r="122">
          <cell r="BG122" t="str">
            <v>-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6"/>
  <sheetViews>
    <sheetView topLeftCell="B165" workbookViewId="0">
      <selection activeCell="L176" sqref="K9:L176"/>
    </sheetView>
  </sheetViews>
  <sheetFormatPr defaultRowHeight="14.4" outlineLevelCol="1"/>
  <cols>
    <col min="1" max="1" width="5.109375" hidden="1" customWidth="1" outlineLevel="1"/>
    <col min="2" max="2" width="5.88671875" customWidth="1" collapsed="1"/>
    <col min="3" max="3" width="4.44140625" hidden="1" customWidth="1" outlineLevel="1"/>
    <col min="4" max="4" width="35" customWidth="1" collapsed="1"/>
    <col min="5" max="5" width="17.88671875" style="12" customWidth="1"/>
    <col min="6" max="6" width="12.6640625" style="12" customWidth="1"/>
    <col min="7" max="7" width="12.88671875" customWidth="1"/>
    <col min="8" max="8" width="30.33203125" style="12" hidden="1" customWidth="1" outlineLevel="1"/>
    <col min="9" max="9" width="7.6640625" style="13" customWidth="1" collapsed="1"/>
    <col min="10" max="10" width="6.6640625" customWidth="1"/>
  </cols>
  <sheetData>
    <row r="1" spans="1:10">
      <c r="B1" s="583" t="s">
        <v>74</v>
      </c>
      <c r="C1" s="583"/>
      <c r="D1" s="583"/>
      <c r="E1" s="583"/>
      <c r="F1" s="583"/>
      <c r="G1" s="583"/>
      <c r="H1" s="583"/>
      <c r="I1" s="583"/>
    </row>
    <row r="2" spans="1:10" ht="18" customHeight="1">
      <c r="B2" s="584" t="s">
        <v>254</v>
      </c>
      <c r="C2" s="584"/>
      <c r="D2" s="584"/>
      <c r="E2" s="584"/>
      <c r="F2" s="584"/>
      <c r="G2" s="584"/>
      <c r="H2" s="584"/>
      <c r="I2" s="584"/>
      <c r="J2" s="4"/>
    </row>
    <row r="3" spans="1:10" ht="18" customHeight="1">
      <c r="B3" s="585" t="s">
        <v>18</v>
      </c>
      <c r="C3" s="585"/>
      <c r="D3" s="585"/>
      <c r="E3" s="585"/>
      <c r="F3" s="585"/>
      <c r="G3" s="585"/>
      <c r="H3" s="585"/>
      <c r="I3" s="585"/>
      <c r="J3" s="6"/>
    </row>
    <row r="4" spans="1:10" ht="18" customHeight="1">
      <c r="B4" s="590" t="s">
        <v>571</v>
      </c>
      <c r="C4" s="590"/>
      <c r="D4" s="590"/>
      <c r="E4" s="590"/>
      <c r="F4" s="590"/>
      <c r="G4" s="590"/>
      <c r="H4" s="590"/>
      <c r="I4" s="590"/>
      <c r="J4" s="6"/>
    </row>
    <row r="5" spans="1:10" ht="15" customHeight="1">
      <c r="B5" s="586" t="s">
        <v>255</v>
      </c>
      <c r="C5" s="586"/>
      <c r="D5" s="586"/>
      <c r="E5" s="586"/>
      <c r="F5" s="586"/>
      <c r="G5" s="586"/>
      <c r="H5" s="586"/>
      <c r="I5" s="586"/>
      <c r="J5" s="8"/>
    </row>
    <row r="6" spans="1:10" ht="5.0999999999999996" customHeight="1">
      <c r="B6" s="17"/>
      <c r="C6" s="17"/>
      <c r="D6" s="17"/>
      <c r="E6" s="17"/>
      <c r="F6" s="17"/>
      <c r="G6" s="17"/>
      <c r="H6" s="17"/>
      <c r="I6" s="17"/>
      <c r="J6" s="8"/>
    </row>
    <row r="7" spans="1:10" ht="15" customHeight="1">
      <c r="B7" s="587" t="s">
        <v>256</v>
      </c>
      <c r="C7" s="587"/>
      <c r="D7" s="587"/>
      <c r="E7" s="587"/>
      <c r="F7" s="587"/>
      <c r="G7" s="587"/>
      <c r="H7" s="587"/>
      <c r="I7" s="587"/>
      <c r="J7" s="10"/>
    </row>
    <row r="8" spans="1:10" ht="5.0999999999999996" customHeight="1">
      <c r="B8" s="24"/>
      <c r="C8" s="24"/>
      <c r="D8" s="25"/>
      <c r="E8" s="26"/>
      <c r="F8" s="26"/>
      <c r="G8" s="25"/>
      <c r="H8" s="26"/>
      <c r="I8" s="27"/>
    </row>
    <row r="9" spans="1:10" ht="12.9" customHeight="1">
      <c r="A9" s="48">
        <v>1</v>
      </c>
      <c r="B9" s="563" t="s">
        <v>45</v>
      </c>
      <c r="C9" s="563"/>
      <c r="D9" s="563"/>
      <c r="E9" s="564"/>
      <c r="F9" s="563"/>
      <c r="G9" s="563"/>
      <c r="H9" s="563"/>
      <c r="I9" s="64">
        <f>G12+G13+G14</f>
        <v>80</v>
      </c>
      <c r="J9" s="14"/>
    </row>
    <row r="10" spans="1:10" ht="12.9" customHeight="1">
      <c r="A10" s="402" t="s">
        <v>13</v>
      </c>
      <c r="B10" s="558" t="s">
        <v>0</v>
      </c>
      <c r="C10" s="65"/>
      <c r="D10" s="562" t="s">
        <v>14</v>
      </c>
      <c r="E10" s="66" t="s">
        <v>15</v>
      </c>
      <c r="F10" s="578" t="s">
        <v>1</v>
      </c>
      <c r="G10" s="558" t="s">
        <v>2</v>
      </c>
      <c r="H10" s="558" t="s">
        <v>16</v>
      </c>
      <c r="I10" s="565"/>
    </row>
    <row r="11" spans="1:10" ht="12.9" customHeight="1">
      <c r="A11" s="48" t="s">
        <v>13</v>
      </c>
      <c r="B11" s="558"/>
      <c r="C11" s="65"/>
      <c r="D11" s="562"/>
      <c r="E11" s="67" t="s">
        <v>17</v>
      </c>
      <c r="F11" s="578"/>
      <c r="G11" s="558"/>
      <c r="H11" s="558"/>
      <c r="I11" s="565"/>
    </row>
    <row r="12" spans="1:10" ht="12.9" customHeight="1">
      <c r="A12" s="48" t="s">
        <v>13</v>
      </c>
      <c r="B12" s="68">
        <v>1</v>
      </c>
      <c r="C12" s="68">
        <f>A9*5-4</f>
        <v>1</v>
      </c>
      <c r="D12" s="235" t="s">
        <v>155</v>
      </c>
      <c r="E12" s="236" t="s">
        <v>214</v>
      </c>
      <c r="F12" s="236">
        <v>2</v>
      </c>
      <c r="G12" s="236">
        <v>42</v>
      </c>
      <c r="H12" s="236" t="s">
        <v>19</v>
      </c>
      <c r="I12" s="338" t="str">
        <f>IF($C12="","",VLOOKUP($C12,[1]Список!$A:$W,8,FALSE))</f>
        <v xml:space="preserve"> </v>
      </c>
    </row>
    <row r="13" spans="1:10" ht="12.9" customHeight="1">
      <c r="A13" s="48" t="s">
        <v>13</v>
      </c>
      <c r="B13" s="68">
        <v>2</v>
      </c>
      <c r="C13" s="68">
        <f>1+C12</f>
        <v>2</v>
      </c>
      <c r="D13" s="235" t="s">
        <v>31</v>
      </c>
      <c r="E13" s="236" t="s">
        <v>32</v>
      </c>
      <c r="F13" s="236" t="s">
        <v>71</v>
      </c>
      <c r="G13" s="236">
        <v>38</v>
      </c>
      <c r="H13" s="236" t="s">
        <v>19</v>
      </c>
      <c r="I13" s="338" t="str">
        <f>IF($C13="","",VLOOKUP($C13,[1]Список!$A:$W,8,FALSE))</f>
        <v xml:space="preserve"> </v>
      </c>
    </row>
    <row r="14" spans="1:10" ht="12.9" customHeight="1">
      <c r="A14" s="48" t="s">
        <v>13</v>
      </c>
      <c r="B14" s="68">
        <v>3</v>
      </c>
      <c r="C14" s="68">
        <f>1+C13</f>
        <v>3</v>
      </c>
      <c r="D14" s="235" t="s">
        <v>327</v>
      </c>
      <c r="E14" s="237">
        <v>39385</v>
      </c>
      <c r="F14" s="236">
        <v>2</v>
      </c>
      <c r="G14" s="236"/>
      <c r="H14" s="236"/>
      <c r="I14" s="338" t="str">
        <f>IF($C14="","",VLOOKUP($C14,[1]Список!$A:$W,8,FALSE))</f>
        <v xml:space="preserve"> </v>
      </c>
    </row>
    <row r="15" spans="1:10" ht="12.9" customHeight="1">
      <c r="A15" s="48" t="s">
        <v>13</v>
      </c>
      <c r="B15" s="68">
        <v>4</v>
      </c>
      <c r="C15" s="68">
        <f>1+C14</f>
        <v>4</v>
      </c>
      <c r="D15" s="235" t="s">
        <v>328</v>
      </c>
      <c r="E15" s="236" t="s">
        <v>329</v>
      </c>
      <c r="F15" s="236">
        <v>2</v>
      </c>
      <c r="G15" s="236"/>
      <c r="H15" s="236"/>
      <c r="I15" s="339" t="str">
        <f>IF($C15="","",VLOOKUP($C15,[1]Список!$A:$W,8,FALSE))</f>
        <v xml:space="preserve"> </v>
      </c>
    </row>
    <row r="16" spans="1:10" ht="12.9" customHeight="1">
      <c r="A16" s="48" t="s">
        <v>13</v>
      </c>
      <c r="B16" s="71"/>
      <c r="C16" s="72"/>
      <c r="D16" s="576" t="s">
        <v>330</v>
      </c>
      <c r="E16" s="576"/>
      <c r="F16" s="576"/>
      <c r="G16" s="576"/>
      <c r="H16" s="576"/>
      <c r="I16" s="594"/>
      <c r="J16" s="15"/>
    </row>
    <row r="17" spans="1:10" ht="12.9" customHeight="1">
      <c r="A17" s="48" t="s">
        <v>13</v>
      </c>
      <c r="B17" s="73"/>
      <c r="C17" s="73"/>
      <c r="D17" s="74"/>
      <c r="E17" s="75"/>
      <c r="F17" s="75"/>
      <c r="G17" s="74"/>
      <c r="H17" s="75"/>
      <c r="I17" s="76"/>
    </row>
    <row r="18" spans="1:10" ht="12.9" customHeight="1">
      <c r="A18" s="48">
        <v>2</v>
      </c>
      <c r="B18" s="592" t="s">
        <v>46</v>
      </c>
      <c r="C18" s="592"/>
      <c r="D18" s="592"/>
      <c r="E18" s="593"/>
      <c r="F18" s="592"/>
      <c r="G18" s="592"/>
      <c r="H18" s="592"/>
      <c r="I18" s="77">
        <f>G21+G22+G23</f>
        <v>0</v>
      </c>
      <c r="J18" s="14"/>
    </row>
    <row r="19" spans="1:10" ht="12.9" customHeight="1">
      <c r="A19" s="402" t="s">
        <v>13</v>
      </c>
      <c r="B19" s="559" t="s">
        <v>0</v>
      </c>
      <c r="C19" s="78"/>
      <c r="D19" s="569" t="s">
        <v>14</v>
      </c>
      <c r="E19" s="61" t="s">
        <v>15</v>
      </c>
      <c r="F19" s="570" t="s">
        <v>1</v>
      </c>
      <c r="G19" s="559" t="s">
        <v>2</v>
      </c>
      <c r="H19" s="558" t="s">
        <v>16</v>
      </c>
      <c r="I19" s="565"/>
    </row>
    <row r="20" spans="1:10" ht="12.9" customHeight="1">
      <c r="A20" s="48" t="s">
        <v>13</v>
      </c>
      <c r="B20" s="559"/>
      <c r="C20" s="78"/>
      <c r="D20" s="569"/>
      <c r="E20" s="62" t="s">
        <v>17</v>
      </c>
      <c r="F20" s="570"/>
      <c r="G20" s="559"/>
      <c r="H20" s="558"/>
      <c r="I20" s="565"/>
    </row>
    <row r="21" spans="1:10" ht="12.9" customHeight="1">
      <c r="A21" s="48" t="s">
        <v>13</v>
      </c>
      <c r="B21" s="79">
        <v>1</v>
      </c>
      <c r="C21" s="79">
        <f>A18*5-4</f>
        <v>6</v>
      </c>
      <c r="D21" s="235" t="s">
        <v>274</v>
      </c>
      <c r="E21" s="237">
        <v>39674</v>
      </c>
      <c r="F21" s="236">
        <v>3</v>
      </c>
      <c r="G21" s="236"/>
      <c r="H21" s="23"/>
      <c r="I21" s="63" t="str">
        <f>IF($C21="","",VLOOKUP($C21,[1]Список!$A:$W,8,FALSE))</f>
        <v xml:space="preserve"> </v>
      </c>
    </row>
    <row r="22" spans="1:10" ht="12.9" customHeight="1">
      <c r="A22" s="48" t="s">
        <v>13</v>
      </c>
      <c r="B22" s="79">
        <v>2</v>
      </c>
      <c r="C22" s="79">
        <f>1+C21</f>
        <v>7</v>
      </c>
      <c r="D22" s="235" t="s">
        <v>275</v>
      </c>
      <c r="E22" s="237">
        <v>39994</v>
      </c>
      <c r="F22" s="236">
        <v>3</v>
      </c>
      <c r="G22" s="236"/>
      <c r="H22" s="23"/>
      <c r="I22" s="63" t="str">
        <f>IF($C22="","",VLOOKUP($C22,[1]Список!$A:$W,8,FALSE))</f>
        <v xml:space="preserve"> </v>
      </c>
    </row>
    <row r="23" spans="1:10" ht="12.9" customHeight="1">
      <c r="A23" s="48" t="s">
        <v>13</v>
      </c>
      <c r="B23" s="79">
        <v>3</v>
      </c>
      <c r="C23" s="79">
        <f>1+C22</f>
        <v>8</v>
      </c>
      <c r="D23" s="235" t="s">
        <v>276</v>
      </c>
      <c r="E23" s="237">
        <v>40187</v>
      </c>
      <c r="F23" s="236">
        <v>3</v>
      </c>
      <c r="G23" s="236"/>
      <c r="H23" s="23"/>
      <c r="I23" s="63" t="str">
        <f>IF($C23="","",VLOOKUP($C23,[1]Список!$A:$W,8,FALSE))</f>
        <v xml:space="preserve"> </v>
      </c>
    </row>
    <row r="24" spans="1:10" ht="12.9" customHeight="1">
      <c r="A24" s="404"/>
      <c r="B24" s="403"/>
      <c r="C24" s="72"/>
      <c r="D24" s="566" t="s">
        <v>231</v>
      </c>
      <c r="E24" s="566"/>
      <c r="F24" s="566"/>
      <c r="G24" s="566"/>
      <c r="H24" s="566"/>
      <c r="I24" s="566"/>
    </row>
    <row r="25" spans="1:10" ht="12.9" customHeight="1">
      <c r="A25" s="48" t="s">
        <v>13</v>
      </c>
      <c r="B25" s="73"/>
      <c r="C25" s="73"/>
      <c r="D25" s="74"/>
      <c r="E25" s="75"/>
      <c r="F25" s="75"/>
      <c r="G25" s="74"/>
      <c r="H25" s="75"/>
      <c r="I25" s="76"/>
      <c r="J25" s="16"/>
    </row>
    <row r="26" spans="1:10" ht="12.9" customHeight="1">
      <c r="A26" s="48" t="s">
        <v>13</v>
      </c>
      <c r="B26" s="574" t="s">
        <v>47</v>
      </c>
      <c r="C26" s="574"/>
      <c r="D26" s="574"/>
      <c r="E26" s="575"/>
      <c r="F26" s="574"/>
      <c r="G26" s="574"/>
      <c r="H26" s="574"/>
      <c r="I26" s="64">
        <f>G29+G30+G31</f>
        <v>23</v>
      </c>
    </row>
    <row r="27" spans="1:10" ht="12.9" customHeight="1">
      <c r="A27" s="48">
        <v>3</v>
      </c>
      <c r="B27" s="558" t="s">
        <v>0</v>
      </c>
      <c r="C27" s="65"/>
      <c r="D27" s="562" t="s">
        <v>14</v>
      </c>
      <c r="E27" s="66" t="s">
        <v>15</v>
      </c>
      <c r="F27" s="578" t="s">
        <v>1</v>
      </c>
      <c r="G27" s="558" t="s">
        <v>2</v>
      </c>
      <c r="H27" s="558" t="s">
        <v>16</v>
      </c>
      <c r="I27" s="565"/>
    </row>
    <row r="28" spans="1:10" ht="12.9" customHeight="1">
      <c r="A28" s="405" t="s">
        <v>13</v>
      </c>
      <c r="B28" s="558"/>
      <c r="C28" s="65"/>
      <c r="D28" s="562"/>
      <c r="E28" s="67" t="s">
        <v>17</v>
      </c>
      <c r="F28" s="578"/>
      <c r="G28" s="558"/>
      <c r="H28" s="558"/>
      <c r="I28" s="565"/>
    </row>
    <row r="29" spans="1:10" ht="12.9" customHeight="1">
      <c r="A29" s="48" t="s">
        <v>13</v>
      </c>
      <c r="B29" s="80">
        <v>1</v>
      </c>
      <c r="C29" s="80">
        <f>A27*5-4</f>
        <v>11</v>
      </c>
      <c r="D29" s="22" t="s">
        <v>39</v>
      </c>
      <c r="E29" s="23" t="s">
        <v>40</v>
      </c>
      <c r="F29" s="23" t="s">
        <v>71</v>
      </c>
      <c r="G29" s="23">
        <v>23</v>
      </c>
      <c r="H29" s="23" t="s">
        <v>23</v>
      </c>
      <c r="I29" s="69" t="str">
        <f>IF($C29="","",VLOOKUP($C29,[1]Список!$A:$W,8,FALSE))</f>
        <v xml:space="preserve"> </v>
      </c>
    </row>
    <row r="30" spans="1:10" ht="12.9" customHeight="1">
      <c r="A30" s="48" t="s">
        <v>13</v>
      </c>
      <c r="B30" s="80">
        <v>2</v>
      </c>
      <c r="C30" s="80">
        <f>1+C29</f>
        <v>12</v>
      </c>
      <c r="D30" s="235" t="s">
        <v>340</v>
      </c>
      <c r="E30" s="237">
        <v>38957</v>
      </c>
      <c r="F30" s="236" t="s">
        <v>269</v>
      </c>
      <c r="G30" s="236"/>
      <c r="H30" s="23"/>
      <c r="I30" s="69" t="str">
        <f>IF($C30="","",VLOOKUP($C30,[1]Список!$A:$W,8,FALSE))</f>
        <v xml:space="preserve"> </v>
      </c>
    </row>
    <row r="31" spans="1:10" ht="12.9" customHeight="1">
      <c r="A31" s="48" t="s">
        <v>13</v>
      </c>
      <c r="B31" s="80">
        <v>3</v>
      </c>
      <c r="C31" s="80">
        <f>1+C30</f>
        <v>13</v>
      </c>
      <c r="D31" s="235" t="s">
        <v>341</v>
      </c>
      <c r="E31" s="237">
        <v>39453</v>
      </c>
      <c r="F31" s="236">
        <v>1</v>
      </c>
      <c r="G31" s="236"/>
      <c r="H31" s="23"/>
      <c r="I31" s="22"/>
    </row>
    <row r="32" spans="1:10" ht="12.9" customHeight="1">
      <c r="A32" s="48" t="s">
        <v>13</v>
      </c>
      <c r="B32" s="80">
        <v>4</v>
      </c>
      <c r="C32" s="80">
        <f>1+C31</f>
        <v>14</v>
      </c>
      <c r="D32" s="235" t="s">
        <v>342</v>
      </c>
      <c r="E32" s="237">
        <v>40325</v>
      </c>
      <c r="F32" s="236"/>
      <c r="G32" s="236"/>
      <c r="H32" s="23"/>
      <c r="I32" s="69" t="str">
        <f>IF($C32="","",VLOOKUP($C32,[1]Список!$A:$W,8,FALSE))</f>
        <v xml:space="preserve"> </v>
      </c>
    </row>
    <row r="33" spans="1:10" ht="12.9" customHeight="1">
      <c r="A33" s="48" t="s">
        <v>13</v>
      </c>
      <c r="B33" s="80">
        <v>5</v>
      </c>
      <c r="C33" s="80">
        <f>1+C32</f>
        <v>15</v>
      </c>
      <c r="D33" s="235" t="s">
        <v>343</v>
      </c>
      <c r="E33" s="237">
        <v>39883</v>
      </c>
      <c r="F33" s="236"/>
      <c r="G33" s="236"/>
      <c r="H33" s="23"/>
      <c r="I33" s="69" t="str">
        <f>IF($C33="","",VLOOKUP($C33,[1]Список!$A:$W,8,FALSE))</f>
        <v xml:space="preserve"> </v>
      </c>
    </row>
    <row r="34" spans="1:10" ht="12.9" customHeight="1">
      <c r="A34" s="48" t="s">
        <v>13</v>
      </c>
      <c r="B34" s="80"/>
      <c r="C34" s="80"/>
      <c r="D34" s="44"/>
      <c r="E34" s="45"/>
      <c r="F34" s="45"/>
      <c r="G34" s="45"/>
      <c r="H34" s="45"/>
      <c r="I34" s="69"/>
    </row>
    <row r="35" spans="1:10" ht="12.9" customHeight="1">
      <c r="A35" s="48"/>
      <c r="B35" s="71"/>
      <c r="C35" s="72"/>
      <c r="D35" s="566" t="s">
        <v>346</v>
      </c>
      <c r="E35" s="566"/>
      <c r="F35" s="566"/>
      <c r="G35" s="566"/>
      <c r="H35" s="566"/>
      <c r="I35" s="566"/>
    </row>
    <row r="36" spans="1:10" ht="12.9" customHeight="1">
      <c r="A36" s="48" t="s">
        <v>13</v>
      </c>
      <c r="B36" s="73"/>
      <c r="C36" s="73"/>
      <c r="D36" s="74"/>
      <c r="E36" s="75"/>
      <c r="F36" s="75"/>
      <c r="G36" s="74"/>
      <c r="H36" s="75"/>
      <c r="I36" s="76"/>
    </row>
    <row r="37" spans="1:10" ht="12.9" customHeight="1">
      <c r="A37" s="48" t="s">
        <v>13</v>
      </c>
      <c r="B37" s="560" t="str">
        <f>IF(A38="","",VLOOKUP(A38,[1]Команды!B:V,7,FALSE))</f>
        <v>Павлодарская обл.</v>
      </c>
      <c r="C37" s="560"/>
      <c r="D37" s="560"/>
      <c r="E37" s="561"/>
      <c r="F37" s="560"/>
      <c r="G37" s="560"/>
      <c r="H37" s="560"/>
      <c r="I37" s="77">
        <f>G40+G41+G42</f>
        <v>0</v>
      </c>
    </row>
    <row r="38" spans="1:10" ht="12.9" customHeight="1">
      <c r="A38" s="48">
        <v>4</v>
      </c>
      <c r="B38" s="559" t="s">
        <v>0</v>
      </c>
      <c r="C38" s="78"/>
      <c r="D38" s="569" t="s">
        <v>14</v>
      </c>
      <c r="E38" s="61" t="s">
        <v>15</v>
      </c>
      <c r="F38" s="570" t="s">
        <v>1</v>
      </c>
      <c r="G38" s="559" t="s">
        <v>2</v>
      </c>
      <c r="H38" s="558" t="s">
        <v>16</v>
      </c>
      <c r="I38" s="565"/>
      <c r="J38" s="14"/>
    </row>
    <row r="39" spans="1:10" ht="12.9" customHeight="1">
      <c r="A39" s="402" t="s">
        <v>13</v>
      </c>
      <c r="B39" s="559"/>
      <c r="C39" s="78"/>
      <c r="D39" s="569"/>
      <c r="E39" s="62" t="s">
        <v>17</v>
      </c>
      <c r="F39" s="570"/>
      <c r="G39" s="559"/>
      <c r="H39" s="558"/>
      <c r="I39" s="565"/>
    </row>
    <row r="40" spans="1:10" ht="12.9" customHeight="1">
      <c r="A40" s="48" t="s">
        <v>13</v>
      </c>
      <c r="B40" s="81">
        <v>1</v>
      </c>
      <c r="C40" s="55">
        <f>A38*5-4</f>
        <v>16</v>
      </c>
      <c r="D40" s="241" t="s">
        <v>153</v>
      </c>
      <c r="E40" s="243">
        <v>38913</v>
      </c>
      <c r="F40" s="242">
        <v>1</v>
      </c>
      <c r="G40" s="242"/>
      <c r="H40" s="336"/>
      <c r="I40" s="337"/>
    </row>
    <row r="41" spans="1:10" ht="12.9" customHeight="1">
      <c r="A41" s="48" t="s">
        <v>13</v>
      </c>
      <c r="B41" s="81">
        <v>2</v>
      </c>
      <c r="C41" s="55">
        <f>1+C40</f>
        <v>17</v>
      </c>
      <c r="D41" s="241" t="s">
        <v>264</v>
      </c>
      <c r="E41" s="243">
        <v>39477</v>
      </c>
      <c r="F41" s="242">
        <v>2</v>
      </c>
      <c r="G41" s="242"/>
      <c r="H41" s="336"/>
      <c r="I41" s="406"/>
    </row>
    <row r="42" spans="1:10" ht="12.9" customHeight="1">
      <c r="A42" s="48" t="s">
        <v>13</v>
      </c>
      <c r="B42" s="81">
        <v>3</v>
      </c>
      <c r="C42" s="55">
        <f>1+C41</f>
        <v>18</v>
      </c>
      <c r="D42" s="241" t="s">
        <v>265</v>
      </c>
      <c r="E42" s="243">
        <v>38808</v>
      </c>
      <c r="F42" s="242">
        <v>2</v>
      </c>
      <c r="G42" s="242"/>
      <c r="H42" s="336"/>
      <c r="I42" s="337"/>
    </row>
    <row r="43" spans="1:10" ht="12.9" customHeight="1">
      <c r="A43" s="48" t="s">
        <v>13</v>
      </c>
      <c r="B43" s="81">
        <v>4</v>
      </c>
      <c r="C43" s="55">
        <f>1+C42</f>
        <v>19</v>
      </c>
      <c r="D43" s="241" t="s">
        <v>266</v>
      </c>
      <c r="E43" s="243">
        <v>38859</v>
      </c>
      <c r="F43" s="242">
        <v>2</v>
      </c>
      <c r="G43" s="242"/>
      <c r="H43" s="336"/>
      <c r="I43" s="335"/>
    </row>
    <row r="44" spans="1:10" ht="12.9" customHeight="1">
      <c r="A44" s="48" t="s">
        <v>13</v>
      </c>
      <c r="B44" s="81">
        <v>5</v>
      </c>
      <c r="C44" s="55">
        <f>1+C43</f>
        <v>20</v>
      </c>
      <c r="D44" s="340" t="s">
        <v>399</v>
      </c>
      <c r="E44" s="341">
        <v>40220</v>
      </c>
      <c r="F44" s="246">
        <v>2</v>
      </c>
      <c r="G44" s="246"/>
      <c r="H44" s="336"/>
      <c r="I44" s="337" t="str">
        <f>IF($C44="","",VLOOKUP($C44,[1]Список!$A:$W,8,FALSE))</f>
        <v xml:space="preserve"> </v>
      </c>
    </row>
    <row r="45" spans="1:10" ht="12.9" customHeight="1">
      <c r="A45" s="48" t="s">
        <v>13</v>
      </c>
      <c r="B45" s="44"/>
      <c r="C45" s="88"/>
      <c r="D45" s="567" t="s">
        <v>400</v>
      </c>
      <c r="E45" s="567"/>
      <c r="F45" s="567"/>
      <c r="G45" s="567"/>
      <c r="H45" s="567"/>
      <c r="I45" s="567"/>
    </row>
    <row r="46" spans="1:10" ht="12.9" customHeight="1">
      <c r="A46" s="48"/>
      <c r="B46" s="180"/>
      <c r="C46" s="180"/>
      <c r="D46" s="181"/>
      <c r="E46" s="182"/>
      <c r="F46" s="182"/>
      <c r="G46" s="181"/>
      <c r="H46" s="182"/>
      <c r="I46" s="183"/>
      <c r="J46" s="16"/>
    </row>
    <row r="47" spans="1:10" ht="12.9" customHeight="1">
      <c r="A47" s="48" t="s">
        <v>13</v>
      </c>
      <c r="B47" s="580" t="str">
        <f>IF(A48="","",VLOOKUP(A48,[1]Команды!B:V,7,FALSE))</f>
        <v>Восточно-Казахстанская обл.</v>
      </c>
      <c r="C47" s="581"/>
      <c r="D47" s="581"/>
      <c r="E47" s="581"/>
      <c r="F47" s="581"/>
      <c r="G47" s="581"/>
      <c r="H47" s="582"/>
      <c r="I47" s="64">
        <f>G50+G51+G52</f>
        <v>0</v>
      </c>
    </row>
    <row r="48" spans="1:10" ht="12.9" customHeight="1">
      <c r="A48" s="48">
        <v>5</v>
      </c>
      <c r="B48" s="558" t="s">
        <v>0</v>
      </c>
      <c r="C48" s="65"/>
      <c r="D48" s="562" t="s">
        <v>14</v>
      </c>
      <c r="E48" s="66" t="s">
        <v>15</v>
      </c>
      <c r="F48" s="578" t="s">
        <v>1</v>
      </c>
      <c r="G48" s="558" t="s">
        <v>2</v>
      </c>
      <c r="H48" s="558" t="s">
        <v>16</v>
      </c>
      <c r="I48" s="565"/>
    </row>
    <row r="49" spans="1:10" ht="12.9" customHeight="1">
      <c r="A49" s="402" t="s">
        <v>13</v>
      </c>
      <c r="B49" s="558"/>
      <c r="C49" s="65"/>
      <c r="D49" s="562"/>
      <c r="E49" s="67" t="s">
        <v>17</v>
      </c>
      <c r="F49" s="578"/>
      <c r="G49" s="558"/>
      <c r="H49" s="558"/>
      <c r="I49" s="565"/>
    </row>
    <row r="50" spans="1:10" ht="12.9" customHeight="1">
      <c r="A50" s="48" t="s">
        <v>13</v>
      </c>
      <c r="B50" s="82">
        <v>1</v>
      </c>
      <c r="C50" s="51">
        <f>A48*5-4</f>
        <v>21</v>
      </c>
      <c r="D50" s="247" t="s">
        <v>154</v>
      </c>
      <c r="E50" s="237">
        <v>39506</v>
      </c>
      <c r="F50" s="236">
        <v>2</v>
      </c>
      <c r="G50" s="236"/>
      <c r="H50" s="236"/>
      <c r="I50" s="338" t="str">
        <f>IF($C50="","",VLOOKUP($C50,[1]Список!$A:$W,8,FALSE))</f>
        <v xml:space="preserve"> </v>
      </c>
    </row>
    <row r="51" spans="1:10" ht="12.9" customHeight="1">
      <c r="A51" s="48" t="s">
        <v>13</v>
      </c>
      <c r="B51" s="82">
        <v>2</v>
      </c>
      <c r="C51" s="51">
        <f>1+C50</f>
        <v>22</v>
      </c>
      <c r="D51" s="247" t="s">
        <v>267</v>
      </c>
      <c r="E51" s="237">
        <v>39408</v>
      </c>
      <c r="F51" s="236">
        <v>2</v>
      </c>
      <c r="G51" s="236"/>
      <c r="H51" s="236"/>
      <c r="I51" s="338" t="str">
        <f>IF($C51="","",VLOOKUP($C51,[1]Список!$A:$W,8,FALSE))</f>
        <v xml:space="preserve"> </v>
      </c>
    </row>
    <row r="52" spans="1:10" ht="12.9" customHeight="1">
      <c r="A52" s="48" t="s">
        <v>13</v>
      </c>
      <c r="B52" s="82">
        <v>3</v>
      </c>
      <c r="C52" s="51">
        <f>1+C51</f>
        <v>23</v>
      </c>
      <c r="D52" s="247" t="s">
        <v>268</v>
      </c>
      <c r="E52" s="237">
        <v>39386</v>
      </c>
      <c r="F52" s="248" t="s">
        <v>269</v>
      </c>
      <c r="G52" s="248"/>
      <c r="H52" s="248"/>
      <c r="I52" s="338" t="str">
        <f>IF($C52="","",VLOOKUP($C52,[1]Список!$A:$W,8,FALSE))</f>
        <v xml:space="preserve"> </v>
      </c>
    </row>
    <row r="53" spans="1:10" ht="12.9" customHeight="1">
      <c r="A53" s="48" t="s">
        <v>13</v>
      </c>
      <c r="B53" s="82">
        <v>4</v>
      </c>
      <c r="C53" s="51">
        <f>1+C52</f>
        <v>24</v>
      </c>
      <c r="D53" s="247" t="s">
        <v>270</v>
      </c>
      <c r="E53" s="249" t="s">
        <v>271</v>
      </c>
      <c r="F53" s="248">
        <v>1</v>
      </c>
      <c r="G53" s="248"/>
      <c r="H53" s="248"/>
      <c r="I53" s="339" t="str">
        <f>IF($C53="","",VLOOKUP($C53,[1]Список!$A:$W,8,FALSE))</f>
        <v xml:space="preserve"> </v>
      </c>
    </row>
    <row r="54" spans="1:10" ht="12.9" customHeight="1">
      <c r="A54" s="48" t="s">
        <v>13</v>
      </c>
      <c r="B54" s="82">
        <v>5</v>
      </c>
      <c r="C54" s="51">
        <f>1+C53</f>
        <v>25</v>
      </c>
      <c r="D54" s="247" t="s">
        <v>272</v>
      </c>
      <c r="E54" s="237">
        <v>39717</v>
      </c>
      <c r="F54" s="236" t="s">
        <v>269</v>
      </c>
      <c r="G54" s="236"/>
      <c r="H54" s="236"/>
      <c r="I54" s="339" t="str">
        <f>IF($C54="","",VLOOKUP($C54,[1]Список!$A:$W,8,FALSE))</f>
        <v xml:space="preserve"> </v>
      </c>
    </row>
    <row r="55" spans="1:10" ht="12.9" customHeight="1">
      <c r="A55" s="48"/>
      <c r="B55" s="71"/>
      <c r="C55" s="72"/>
      <c r="D55" s="566" t="s">
        <v>273</v>
      </c>
      <c r="E55" s="566"/>
      <c r="F55" s="566"/>
      <c r="G55" s="566"/>
      <c r="H55" s="566"/>
      <c r="I55" s="566"/>
    </row>
    <row r="56" spans="1:10" ht="12.9" customHeight="1">
      <c r="A56" s="48"/>
      <c r="B56" s="74"/>
      <c r="C56" s="356"/>
      <c r="D56" s="528"/>
      <c r="E56" s="528"/>
      <c r="F56" s="528"/>
      <c r="G56" s="528"/>
      <c r="H56" s="528"/>
      <c r="I56" s="528"/>
    </row>
    <row r="57" spans="1:10" ht="12.9" customHeight="1">
      <c r="A57" s="48" t="s">
        <v>13</v>
      </c>
      <c r="B57" s="560" t="s">
        <v>55</v>
      </c>
      <c r="C57" s="560"/>
      <c r="D57" s="560"/>
      <c r="E57" s="561"/>
      <c r="F57" s="560"/>
      <c r="G57" s="560"/>
      <c r="H57" s="560"/>
      <c r="I57" s="77">
        <f>G60+G61+G62</f>
        <v>49</v>
      </c>
    </row>
    <row r="58" spans="1:10" ht="12.9" customHeight="1">
      <c r="A58" s="48">
        <v>6</v>
      </c>
      <c r="B58" s="559" t="s">
        <v>0</v>
      </c>
      <c r="C58" s="78"/>
      <c r="D58" s="569" t="s">
        <v>14</v>
      </c>
      <c r="E58" s="61" t="s">
        <v>15</v>
      </c>
      <c r="F58" s="570" t="s">
        <v>1</v>
      </c>
      <c r="G58" s="559" t="s">
        <v>2</v>
      </c>
      <c r="H58" s="558" t="s">
        <v>16</v>
      </c>
      <c r="I58" s="565"/>
      <c r="J58" s="14"/>
    </row>
    <row r="59" spans="1:10" ht="12.9" customHeight="1">
      <c r="A59" s="402" t="s">
        <v>13</v>
      </c>
      <c r="B59" s="559"/>
      <c r="C59" s="78"/>
      <c r="D59" s="569"/>
      <c r="E59" s="62" t="s">
        <v>17</v>
      </c>
      <c r="F59" s="570"/>
      <c r="G59" s="559"/>
      <c r="H59" s="558"/>
      <c r="I59" s="565"/>
    </row>
    <row r="60" spans="1:10" ht="12.9" customHeight="1">
      <c r="A60" s="48" t="s">
        <v>13</v>
      </c>
      <c r="B60" s="81">
        <v>1</v>
      </c>
      <c r="C60" s="55">
        <f>A58*5-4</f>
        <v>26</v>
      </c>
      <c r="D60" s="235" t="s">
        <v>35</v>
      </c>
      <c r="E60" s="236" t="s">
        <v>36</v>
      </c>
      <c r="F60" s="236" t="s">
        <v>71</v>
      </c>
      <c r="G60" s="236">
        <v>25</v>
      </c>
      <c r="H60" s="236" t="s">
        <v>20</v>
      </c>
      <c r="I60" s="337" t="str">
        <f>IF($C60="","",VLOOKUP($C60,[1]Список!$A:$W,8,FALSE))</f>
        <v xml:space="preserve"> </v>
      </c>
    </row>
    <row r="61" spans="1:10" ht="12.9" customHeight="1">
      <c r="A61" s="48" t="s">
        <v>13</v>
      </c>
      <c r="B61" s="81">
        <v>2</v>
      </c>
      <c r="C61" s="55">
        <f>1+C60</f>
        <v>27</v>
      </c>
      <c r="D61" s="235" t="s">
        <v>37</v>
      </c>
      <c r="E61" s="236" t="s">
        <v>38</v>
      </c>
      <c r="F61" s="236" t="s">
        <v>71</v>
      </c>
      <c r="G61" s="236">
        <v>24</v>
      </c>
      <c r="H61" s="236" t="s">
        <v>20</v>
      </c>
      <c r="I61" s="337" t="str">
        <f>IF($C61="","",VLOOKUP($C61,[1]Список!$A:$W,8,FALSE))</f>
        <v xml:space="preserve"> </v>
      </c>
    </row>
    <row r="62" spans="1:10" ht="12.9" customHeight="1">
      <c r="A62" s="48" t="s">
        <v>13</v>
      </c>
      <c r="B62" s="81">
        <v>3</v>
      </c>
      <c r="C62" s="55">
        <f>1+C61</f>
        <v>28</v>
      </c>
      <c r="D62" s="235" t="s">
        <v>314</v>
      </c>
      <c r="E62" s="237">
        <v>38938</v>
      </c>
      <c r="F62" s="236" t="s">
        <v>71</v>
      </c>
      <c r="G62" s="236"/>
      <c r="H62" s="236" t="s">
        <v>20</v>
      </c>
      <c r="I62" s="406" t="str">
        <f>IF($C62="","",VLOOKUP($C62,[1]Список!$A:$W,8,FALSE))</f>
        <v xml:space="preserve"> </v>
      </c>
    </row>
    <row r="63" spans="1:10" ht="12.9" customHeight="1">
      <c r="A63" s="48" t="s">
        <v>13</v>
      </c>
      <c r="B63" s="81">
        <v>4</v>
      </c>
      <c r="C63" s="55">
        <f>1+C62</f>
        <v>29</v>
      </c>
      <c r="D63" s="235" t="s">
        <v>315</v>
      </c>
      <c r="E63" s="237">
        <v>39753</v>
      </c>
      <c r="F63" s="236" t="s">
        <v>269</v>
      </c>
      <c r="G63" s="236"/>
      <c r="H63" s="236"/>
      <c r="I63" s="337" t="str">
        <f>IF($C63="","",VLOOKUP($C63,[1]Список!$A:$W,8,FALSE))</f>
        <v xml:space="preserve"> </v>
      </c>
    </row>
    <row r="64" spans="1:10" ht="12.9" customHeight="1">
      <c r="A64" s="48" t="s">
        <v>13</v>
      </c>
      <c r="B64" s="81">
        <v>5</v>
      </c>
      <c r="C64" s="55">
        <f>1+C63</f>
        <v>30</v>
      </c>
      <c r="D64" s="235" t="s">
        <v>316</v>
      </c>
      <c r="E64" s="237">
        <v>39731</v>
      </c>
      <c r="F64" s="236" t="s">
        <v>269</v>
      </c>
      <c r="G64" s="236"/>
      <c r="H64" s="236"/>
      <c r="I64" s="337" t="str">
        <f>IF($C64="","",VLOOKUP($C64,[1]Список!$A:$W,8,FALSE))</f>
        <v xml:space="preserve"> </v>
      </c>
    </row>
    <row r="65" spans="1:10" ht="12.9" customHeight="1">
      <c r="A65" s="48"/>
      <c r="B65" s="71"/>
      <c r="C65" s="72"/>
      <c r="D65" s="576" t="s">
        <v>317</v>
      </c>
      <c r="E65" s="576"/>
      <c r="F65" s="576"/>
      <c r="G65" s="576"/>
      <c r="H65" s="576"/>
      <c r="I65" s="577"/>
    </row>
    <row r="66" spans="1:10" ht="12.9" customHeight="1">
      <c r="A66" s="48" t="s">
        <v>13</v>
      </c>
      <c r="B66" s="73"/>
      <c r="C66" s="73"/>
      <c r="D66" s="74"/>
      <c r="E66" s="75"/>
      <c r="F66" s="75"/>
      <c r="G66" s="74"/>
      <c r="H66" s="75"/>
      <c r="I66" s="76"/>
      <c r="J66" s="16"/>
    </row>
    <row r="67" spans="1:10" ht="12.9" customHeight="1">
      <c r="A67" s="49" t="s">
        <v>13</v>
      </c>
      <c r="B67" s="563" t="s">
        <v>56</v>
      </c>
      <c r="C67" s="563"/>
      <c r="D67" s="563"/>
      <c r="E67" s="564"/>
      <c r="F67" s="563"/>
      <c r="G67" s="563"/>
      <c r="H67" s="563"/>
      <c r="I67" s="64">
        <f>G70+G71+G72</f>
        <v>13</v>
      </c>
      <c r="J67" s="21"/>
    </row>
    <row r="68" spans="1:10" ht="12.9" customHeight="1">
      <c r="A68" s="48">
        <v>7</v>
      </c>
      <c r="B68" s="558" t="s">
        <v>0</v>
      </c>
      <c r="C68" s="65"/>
      <c r="D68" s="562" t="s">
        <v>14</v>
      </c>
      <c r="E68" s="66" t="s">
        <v>15</v>
      </c>
      <c r="F68" s="578" t="s">
        <v>1</v>
      </c>
      <c r="G68" s="558" t="s">
        <v>2</v>
      </c>
      <c r="H68" s="558" t="s">
        <v>16</v>
      </c>
      <c r="I68" s="565"/>
    </row>
    <row r="69" spans="1:10" ht="12.9" customHeight="1">
      <c r="A69" s="402" t="s">
        <v>13</v>
      </c>
      <c r="B69" s="558"/>
      <c r="C69" s="65"/>
      <c r="D69" s="562"/>
      <c r="E69" s="67" t="s">
        <v>17</v>
      </c>
      <c r="F69" s="578"/>
      <c r="G69" s="558"/>
      <c r="H69" s="558"/>
      <c r="I69" s="565"/>
    </row>
    <row r="70" spans="1:10" ht="12.9" customHeight="1">
      <c r="A70" s="48" t="s">
        <v>13</v>
      </c>
      <c r="B70" s="82">
        <v>1</v>
      </c>
      <c r="C70" s="51">
        <f>A68*5-4</f>
        <v>31</v>
      </c>
      <c r="D70" s="235" t="s">
        <v>43</v>
      </c>
      <c r="E70" s="236" t="s">
        <v>44</v>
      </c>
      <c r="F70" s="236">
        <v>2</v>
      </c>
      <c r="G70" s="236">
        <v>13</v>
      </c>
      <c r="H70" s="236" t="s">
        <v>26</v>
      </c>
      <c r="I70" s="235"/>
    </row>
    <row r="71" spans="1:10" ht="12.9" customHeight="1">
      <c r="A71" s="48" t="s">
        <v>13</v>
      </c>
      <c r="B71" s="82">
        <v>2</v>
      </c>
      <c r="C71" s="51">
        <f>1+C70</f>
        <v>32</v>
      </c>
      <c r="D71" s="235" t="s">
        <v>261</v>
      </c>
      <c r="E71" s="237">
        <v>38825</v>
      </c>
      <c r="F71" s="236">
        <v>2</v>
      </c>
      <c r="G71" s="236"/>
      <c r="H71" s="236"/>
      <c r="I71" s="338" t="str">
        <f>IF($C71="","",VLOOKUP($C71,[1]Список!$A:$W,8,FALSE))</f>
        <v xml:space="preserve"> </v>
      </c>
    </row>
    <row r="72" spans="1:10" ht="12.9" customHeight="1">
      <c r="A72" s="48" t="s">
        <v>13</v>
      </c>
      <c r="B72" s="82">
        <v>3</v>
      </c>
      <c r="C72" s="51">
        <f>1+C71</f>
        <v>33</v>
      </c>
      <c r="D72" s="250" t="s">
        <v>262</v>
      </c>
      <c r="E72" s="251">
        <v>39760</v>
      </c>
      <c r="F72" s="248">
        <v>2</v>
      </c>
      <c r="G72" s="248"/>
      <c r="H72" s="236"/>
      <c r="I72" s="338" t="str">
        <f>IF($C72="","",VLOOKUP($C72,[1]Список!$A:$W,8,FALSE))</f>
        <v xml:space="preserve"> </v>
      </c>
    </row>
    <row r="73" spans="1:10" ht="12.9" customHeight="1">
      <c r="A73" s="48" t="s">
        <v>13</v>
      </c>
      <c r="B73" s="82">
        <v>4</v>
      </c>
      <c r="C73" s="51">
        <f>1+C72</f>
        <v>34</v>
      </c>
      <c r="D73" s="250" t="s">
        <v>263</v>
      </c>
      <c r="E73" s="251">
        <v>39979</v>
      </c>
      <c r="F73" s="248">
        <v>2</v>
      </c>
      <c r="G73" s="248"/>
      <c r="H73" s="236"/>
      <c r="I73" s="338" t="str">
        <f>IF($C73="","",VLOOKUP($C73,[1]Список!$A:$W,8,FALSE))</f>
        <v xml:space="preserve"> </v>
      </c>
    </row>
    <row r="74" spans="1:10" ht="12.9" customHeight="1">
      <c r="A74" s="48"/>
      <c r="B74" s="71"/>
      <c r="C74" s="72"/>
      <c r="D74" s="566" t="s">
        <v>247</v>
      </c>
      <c r="E74" s="566"/>
      <c r="F74" s="566"/>
      <c r="G74" s="566"/>
      <c r="H74" s="566"/>
      <c r="I74" s="566"/>
    </row>
    <row r="75" spans="1:10" ht="12.9" customHeight="1">
      <c r="A75" s="48" t="s">
        <v>13</v>
      </c>
      <c r="B75" s="73"/>
      <c r="C75" s="73"/>
      <c r="D75" s="74"/>
      <c r="E75" s="75"/>
      <c r="F75" s="75"/>
      <c r="G75" s="74"/>
      <c r="H75" s="75"/>
      <c r="I75" s="76"/>
    </row>
    <row r="76" spans="1:10" ht="12.9" customHeight="1">
      <c r="A76" s="48" t="s">
        <v>13</v>
      </c>
      <c r="B76" s="563" t="s">
        <v>58</v>
      </c>
      <c r="C76" s="563"/>
      <c r="D76" s="563"/>
      <c r="E76" s="564"/>
      <c r="F76" s="563"/>
      <c r="G76" s="563"/>
      <c r="H76" s="563"/>
      <c r="I76" s="64">
        <f>G79+G80+G81</f>
        <v>0</v>
      </c>
    </row>
    <row r="77" spans="1:10" ht="12.9" customHeight="1">
      <c r="A77" s="48">
        <v>8</v>
      </c>
      <c r="B77" s="558" t="s">
        <v>0</v>
      </c>
      <c r="C77" s="65"/>
      <c r="D77" s="562" t="s">
        <v>14</v>
      </c>
      <c r="E77" s="66" t="s">
        <v>15</v>
      </c>
      <c r="F77" s="578" t="s">
        <v>1</v>
      </c>
      <c r="G77" s="558" t="s">
        <v>2</v>
      </c>
      <c r="H77" s="558" t="s">
        <v>16</v>
      </c>
      <c r="I77" s="565"/>
      <c r="J77" s="14"/>
    </row>
    <row r="78" spans="1:10" ht="12.9" customHeight="1">
      <c r="A78" s="402" t="s">
        <v>13</v>
      </c>
      <c r="B78" s="558"/>
      <c r="C78" s="65"/>
      <c r="D78" s="562"/>
      <c r="E78" s="67" t="s">
        <v>17</v>
      </c>
      <c r="F78" s="578"/>
      <c r="G78" s="558"/>
      <c r="H78" s="558"/>
      <c r="I78" s="565"/>
    </row>
    <row r="79" spans="1:10" ht="12.9" customHeight="1">
      <c r="A79" s="48" t="s">
        <v>13</v>
      </c>
      <c r="B79" s="82">
        <v>1</v>
      </c>
      <c r="C79" s="51">
        <v>36</v>
      </c>
      <c r="D79" s="250" t="s">
        <v>190</v>
      </c>
      <c r="E79" s="251">
        <v>39089</v>
      </c>
      <c r="F79" s="248" t="s">
        <v>71</v>
      </c>
      <c r="G79" s="248">
        <v>0</v>
      </c>
      <c r="H79" s="23"/>
      <c r="I79" s="22"/>
    </row>
    <row r="80" spans="1:10" ht="12.9" customHeight="1">
      <c r="A80" s="48" t="s">
        <v>13</v>
      </c>
      <c r="B80" s="82">
        <v>2</v>
      </c>
      <c r="C80" s="51">
        <f>1+C79</f>
        <v>37</v>
      </c>
      <c r="D80" s="235" t="s">
        <v>387</v>
      </c>
      <c r="E80" s="237">
        <v>38887</v>
      </c>
      <c r="F80" s="248">
        <v>2</v>
      </c>
      <c r="G80" s="236"/>
      <c r="H80" s="23"/>
      <c r="I80" s="22"/>
      <c r="J80" s="214"/>
    </row>
    <row r="81" spans="1:10" ht="12.9" customHeight="1">
      <c r="A81" s="48" t="s">
        <v>13</v>
      </c>
      <c r="B81" s="82">
        <v>3</v>
      </c>
      <c r="C81" s="51">
        <f>1+C80</f>
        <v>38</v>
      </c>
      <c r="D81" s="252" t="s">
        <v>388</v>
      </c>
      <c r="E81" s="253">
        <v>39149</v>
      </c>
      <c r="F81" s="254">
        <v>2</v>
      </c>
      <c r="G81" s="254"/>
      <c r="H81" s="53"/>
      <c r="I81" s="215" t="str">
        <f>IF($C81="","",VLOOKUP($C81,[1]Список!$A:$W,8,FALSE))</f>
        <v xml:space="preserve"> </v>
      </c>
    </row>
    <row r="82" spans="1:10" ht="12.9" customHeight="1">
      <c r="A82" s="48" t="s">
        <v>13</v>
      </c>
      <c r="B82" s="82">
        <v>4</v>
      </c>
      <c r="C82" s="51">
        <f>1+C81</f>
        <v>39</v>
      </c>
      <c r="D82" s="250" t="s">
        <v>414</v>
      </c>
      <c r="E82" s="251">
        <v>39230</v>
      </c>
      <c r="F82" s="248">
        <v>2</v>
      </c>
      <c r="G82" s="248"/>
      <c r="H82" s="53"/>
      <c r="I82" s="54" t="str">
        <f>IF($C82="","",VLOOKUP($C82,[1]Список!$A:$W,8,FALSE))</f>
        <v xml:space="preserve"> </v>
      </c>
    </row>
    <row r="83" spans="1:10" ht="12.9" customHeight="1">
      <c r="A83" s="48" t="s">
        <v>13</v>
      </c>
      <c r="B83" s="82">
        <v>5</v>
      </c>
      <c r="C83" s="51">
        <f>1+C82</f>
        <v>40</v>
      </c>
      <c r="D83" s="250" t="s">
        <v>415</v>
      </c>
      <c r="E83" s="251">
        <v>39993</v>
      </c>
      <c r="F83" s="248">
        <v>2</v>
      </c>
      <c r="G83" s="248"/>
      <c r="H83" s="53"/>
      <c r="I83" s="54" t="str">
        <f>IF($C83="","",VLOOKUP($C83,[1]Список!$A:$W,8,FALSE))</f>
        <v xml:space="preserve"> </v>
      </c>
    </row>
    <row r="84" spans="1:10" ht="12.9" customHeight="1">
      <c r="A84" s="48" t="s">
        <v>13</v>
      </c>
      <c r="B84" s="71"/>
      <c r="C84" s="72"/>
      <c r="D84" s="567" t="s">
        <v>413</v>
      </c>
      <c r="E84" s="567"/>
      <c r="F84" s="567"/>
      <c r="G84" s="567"/>
      <c r="H84" s="567"/>
      <c r="I84" s="567"/>
    </row>
    <row r="85" spans="1:10" ht="12.9" customHeight="1">
      <c r="A85" s="48" t="s">
        <v>13</v>
      </c>
      <c r="B85" s="73"/>
      <c r="C85" s="73"/>
      <c r="D85" s="74"/>
      <c r="E85" s="75"/>
      <c r="F85" s="75"/>
      <c r="G85" s="74"/>
      <c r="H85" s="75"/>
      <c r="I85" s="76"/>
      <c r="J85" s="15"/>
    </row>
    <row r="86" spans="1:10" ht="12.9" customHeight="1">
      <c r="A86" s="48" t="s">
        <v>13</v>
      </c>
      <c r="B86" s="560" t="s">
        <v>149</v>
      </c>
      <c r="C86" s="560"/>
      <c r="D86" s="560"/>
      <c r="E86" s="561"/>
      <c r="F86" s="560"/>
      <c r="G86" s="560"/>
      <c r="H86" s="560"/>
      <c r="I86" s="77">
        <f>G89+G90+G91</f>
        <v>32</v>
      </c>
    </row>
    <row r="87" spans="1:10" ht="12.9" customHeight="1">
      <c r="A87" s="402">
        <v>9</v>
      </c>
      <c r="B87" s="559" t="s">
        <v>0</v>
      </c>
      <c r="C87" s="78"/>
      <c r="D87" s="569" t="s">
        <v>14</v>
      </c>
      <c r="E87" s="61" t="s">
        <v>15</v>
      </c>
      <c r="F87" s="570" t="s">
        <v>1</v>
      </c>
      <c r="G87" s="559" t="s">
        <v>2</v>
      </c>
      <c r="H87" s="558" t="s">
        <v>16</v>
      </c>
      <c r="I87" s="565"/>
      <c r="J87" s="14"/>
    </row>
    <row r="88" spans="1:10" ht="12.9" customHeight="1">
      <c r="A88" s="402" t="s">
        <v>13</v>
      </c>
      <c r="B88" s="559"/>
      <c r="C88" s="78"/>
      <c r="D88" s="569"/>
      <c r="E88" s="62" t="s">
        <v>17</v>
      </c>
      <c r="F88" s="570"/>
      <c r="G88" s="559"/>
      <c r="H88" s="558"/>
      <c r="I88" s="565"/>
    </row>
    <row r="89" spans="1:10" ht="12.9" customHeight="1">
      <c r="A89" s="48" t="s">
        <v>13</v>
      </c>
      <c r="B89" s="81">
        <v>1</v>
      </c>
      <c r="C89" s="55">
        <v>41</v>
      </c>
      <c r="D89" s="352" t="s">
        <v>101</v>
      </c>
      <c r="E89" s="236" t="s">
        <v>102</v>
      </c>
      <c r="F89" s="236">
        <v>1</v>
      </c>
      <c r="G89" s="236">
        <v>32</v>
      </c>
      <c r="H89" s="236" t="s">
        <v>30</v>
      </c>
      <c r="I89" s="351" t="str">
        <f>IF($C89="","",VLOOKUP($C89,[1]Список!$A:$W,8,FALSE))</f>
        <v xml:space="preserve"> </v>
      </c>
    </row>
    <row r="90" spans="1:10" ht="12.9" customHeight="1">
      <c r="A90" s="48" t="s">
        <v>13</v>
      </c>
      <c r="B90" s="81">
        <v>2</v>
      </c>
      <c r="C90" s="55">
        <f>1+C89</f>
        <v>42</v>
      </c>
      <c r="D90" s="353" t="s">
        <v>322</v>
      </c>
      <c r="E90" s="237">
        <v>40151</v>
      </c>
      <c r="F90" s="355" t="s">
        <v>326</v>
      </c>
      <c r="G90" s="355"/>
      <c r="H90" s="236" t="s">
        <v>30</v>
      </c>
      <c r="I90" s="337" t="str">
        <f>IF($C90="","",VLOOKUP($C90,[1]Список!$A:$W,8,FALSE))</f>
        <v xml:space="preserve"> </v>
      </c>
    </row>
    <row r="91" spans="1:10" ht="12.9" customHeight="1">
      <c r="A91" s="48" t="s">
        <v>13</v>
      </c>
      <c r="B91" s="81">
        <v>3</v>
      </c>
      <c r="C91" s="55">
        <f>1+C90</f>
        <v>43</v>
      </c>
      <c r="D91" s="354" t="s">
        <v>323</v>
      </c>
      <c r="E91" s="237">
        <v>39432</v>
      </c>
      <c r="F91" s="236">
        <v>2</v>
      </c>
      <c r="G91" s="236"/>
      <c r="H91" s="236"/>
      <c r="I91" s="337" t="str">
        <f>IF($C91="","",VLOOKUP($C91,[1]Список!$A:$W,8,FALSE))</f>
        <v xml:space="preserve"> </v>
      </c>
    </row>
    <row r="92" spans="1:10" ht="12.9" customHeight="1">
      <c r="A92" s="48" t="s">
        <v>13</v>
      </c>
      <c r="B92" s="81">
        <v>4</v>
      </c>
      <c r="C92" s="55">
        <f>1+C91</f>
        <v>44</v>
      </c>
      <c r="D92" s="353" t="s">
        <v>324</v>
      </c>
      <c r="E92" s="237">
        <v>39810</v>
      </c>
      <c r="F92" s="355" t="s">
        <v>326</v>
      </c>
      <c r="G92" s="355"/>
      <c r="H92" s="240"/>
      <c r="I92" s="337" t="str">
        <f>IF($C92="","",VLOOKUP($C92,[1]Список!$A:$W,8,FALSE))</f>
        <v xml:space="preserve"> </v>
      </c>
    </row>
    <row r="93" spans="1:10" ht="12.9" customHeight="1">
      <c r="A93" s="48" t="s">
        <v>13</v>
      </c>
      <c r="B93" s="81">
        <v>5</v>
      </c>
      <c r="C93" s="55">
        <f>1+C92</f>
        <v>45</v>
      </c>
      <c r="D93" s="354" t="s">
        <v>325</v>
      </c>
      <c r="E93" s="237">
        <v>39780</v>
      </c>
      <c r="F93" s="236">
        <v>2</v>
      </c>
      <c r="G93" s="236"/>
      <c r="H93" s="236"/>
      <c r="I93" s="337" t="str">
        <f>IF($C93="","",VLOOKUP($C93,[1]Список!$A:$W,8,FALSE))</f>
        <v xml:space="preserve"> </v>
      </c>
    </row>
    <row r="94" spans="1:10" ht="12.9" customHeight="1">
      <c r="A94" s="48" t="s">
        <v>13</v>
      </c>
      <c r="B94" s="71"/>
      <c r="C94" s="72"/>
      <c r="D94" s="576" t="s">
        <v>514</v>
      </c>
      <c r="E94" s="576"/>
      <c r="F94" s="576"/>
      <c r="G94" s="576"/>
      <c r="H94" s="576"/>
      <c r="I94" s="577"/>
    </row>
    <row r="95" spans="1:10" ht="12.9" customHeight="1">
      <c r="A95" s="48" t="s">
        <v>13</v>
      </c>
      <c r="B95" s="232"/>
      <c r="C95" s="232"/>
      <c r="D95" s="83"/>
      <c r="E95" s="233"/>
      <c r="F95" s="233"/>
      <c r="G95" s="83"/>
      <c r="H95" s="233"/>
      <c r="I95" s="234"/>
      <c r="J95" s="16"/>
    </row>
    <row r="96" spans="1:10" ht="12.9" customHeight="1">
      <c r="A96" s="48"/>
      <c r="B96" s="579" t="s">
        <v>59</v>
      </c>
      <c r="C96" s="579"/>
      <c r="D96" s="579"/>
      <c r="E96" s="579"/>
      <c r="F96" s="579"/>
      <c r="G96" s="579"/>
      <c r="H96" s="579"/>
      <c r="I96" s="91">
        <f>G99+G100+G101</f>
        <v>0</v>
      </c>
    </row>
    <row r="97" spans="1:14" ht="12.9" customHeight="1">
      <c r="A97" s="48">
        <v>10</v>
      </c>
      <c r="B97" s="558" t="s">
        <v>0</v>
      </c>
      <c r="C97" s="65"/>
      <c r="D97" s="562" t="s">
        <v>14</v>
      </c>
      <c r="E97" s="84" t="s">
        <v>15</v>
      </c>
      <c r="F97" s="578" t="s">
        <v>1</v>
      </c>
      <c r="G97" s="558" t="s">
        <v>2</v>
      </c>
      <c r="H97" s="558" t="s">
        <v>16</v>
      </c>
      <c r="I97" s="565"/>
    </row>
    <row r="98" spans="1:14" ht="12.9" customHeight="1">
      <c r="A98" s="402" t="s">
        <v>13</v>
      </c>
      <c r="B98" s="558"/>
      <c r="C98" s="65"/>
      <c r="D98" s="562"/>
      <c r="E98" s="85" t="s">
        <v>17</v>
      </c>
      <c r="F98" s="578"/>
      <c r="G98" s="558"/>
      <c r="H98" s="558"/>
      <c r="I98" s="565"/>
    </row>
    <row r="99" spans="1:14" ht="12.9" customHeight="1">
      <c r="A99" s="48" t="s">
        <v>13</v>
      </c>
      <c r="B99" s="82">
        <v>1</v>
      </c>
      <c r="C99" s="51">
        <v>46</v>
      </c>
      <c r="D99" s="235" t="s">
        <v>376</v>
      </c>
      <c r="E99" s="237">
        <v>39485</v>
      </c>
      <c r="F99" s="236"/>
      <c r="G99" s="236"/>
      <c r="H99" s="122" t="s">
        <v>29</v>
      </c>
      <c r="I99" s="69" t="str">
        <f>IF($C99="","",VLOOKUP($C99,[1]Список!$A:$W,8,FALSE))</f>
        <v xml:space="preserve"> </v>
      </c>
    </row>
    <row r="100" spans="1:14" ht="12.9" customHeight="1">
      <c r="A100" s="48" t="s">
        <v>13</v>
      </c>
      <c r="B100" s="82">
        <v>2</v>
      </c>
      <c r="C100" s="51">
        <f>1+C99</f>
        <v>47</v>
      </c>
      <c r="D100" s="238" t="s">
        <v>377</v>
      </c>
      <c r="E100" s="239">
        <v>39363</v>
      </c>
      <c r="F100" s="236"/>
      <c r="G100" s="240"/>
      <c r="H100" s="56"/>
      <c r="I100" s="69" t="str">
        <f>IF($C100="","",VLOOKUP($C100,[1]Список!$A:$W,8,FALSE))</f>
        <v xml:space="preserve"> </v>
      </c>
    </row>
    <row r="101" spans="1:14" ht="12.9" customHeight="1">
      <c r="A101" s="48" t="s">
        <v>13</v>
      </c>
      <c r="B101" s="82">
        <v>3</v>
      </c>
      <c r="C101" s="51">
        <f>1+C100</f>
        <v>48</v>
      </c>
      <c r="D101" s="238" t="s">
        <v>378</v>
      </c>
      <c r="E101" s="239">
        <v>39821</v>
      </c>
      <c r="F101" s="236"/>
      <c r="G101" s="240"/>
      <c r="H101" s="56"/>
      <c r="I101" s="69" t="str">
        <f>IF($C101="","",VLOOKUP($C101,[1]Список!$A:$W,8,FALSE))</f>
        <v xml:space="preserve"> </v>
      </c>
    </row>
    <row r="102" spans="1:14" ht="12.9" customHeight="1">
      <c r="A102" s="48" t="s">
        <v>13</v>
      </c>
      <c r="B102" s="82">
        <v>4</v>
      </c>
      <c r="C102" s="51">
        <f>1+C101</f>
        <v>49</v>
      </c>
      <c r="D102" s="250" t="s">
        <v>379</v>
      </c>
      <c r="E102" s="251">
        <v>40084</v>
      </c>
      <c r="F102" s="236"/>
      <c r="G102" s="248"/>
      <c r="H102" s="56"/>
      <c r="I102" s="69" t="str">
        <f>IF($C102="","",VLOOKUP($C102,[1]Список!$A:$W,8,FALSE))</f>
        <v xml:space="preserve"> </v>
      </c>
    </row>
    <row r="103" spans="1:14" ht="12.9" customHeight="1">
      <c r="A103" s="48" t="s">
        <v>13</v>
      </c>
      <c r="B103" s="82">
        <v>5</v>
      </c>
      <c r="C103" s="51">
        <f>1+C102</f>
        <v>50</v>
      </c>
      <c r="D103" s="52" t="s">
        <v>380</v>
      </c>
      <c r="E103" s="50">
        <v>40094</v>
      </c>
      <c r="F103" s="51"/>
      <c r="G103" s="51"/>
      <c r="H103" s="51"/>
      <c r="I103" s="69" t="str">
        <f>IF($C103="","",VLOOKUP($C103,[1]Список!$A:$W,8,FALSE))</f>
        <v xml:space="preserve"> </v>
      </c>
    </row>
    <row r="104" spans="1:14" ht="12.9" customHeight="1">
      <c r="A104" s="48" t="s">
        <v>13</v>
      </c>
      <c r="B104" s="71"/>
      <c r="C104" s="72"/>
      <c r="D104" s="566" t="s">
        <v>416</v>
      </c>
      <c r="E104" s="566"/>
      <c r="F104" s="566"/>
      <c r="G104" s="566"/>
      <c r="H104" s="566"/>
      <c r="I104" s="566"/>
    </row>
    <row r="105" spans="1:14" ht="12.9" customHeight="1">
      <c r="A105" s="48"/>
      <c r="B105" s="74"/>
      <c r="C105" s="356"/>
      <c r="D105" s="357"/>
      <c r="E105" s="357"/>
      <c r="F105" s="357"/>
      <c r="G105" s="357"/>
      <c r="H105" s="357"/>
      <c r="I105" s="357"/>
    </row>
    <row r="106" spans="1:14" ht="12.9" customHeight="1">
      <c r="A106" s="49" t="s">
        <v>13</v>
      </c>
      <c r="B106" s="560" t="s">
        <v>60</v>
      </c>
      <c r="C106" s="560"/>
      <c r="D106" s="560"/>
      <c r="E106" s="561"/>
      <c r="F106" s="560"/>
      <c r="G106" s="560"/>
      <c r="H106" s="560"/>
      <c r="I106" s="77">
        <f>G109+G110+G111</f>
        <v>0</v>
      </c>
    </row>
    <row r="107" spans="1:14" ht="12.9" customHeight="1">
      <c r="A107" s="48">
        <v>11</v>
      </c>
      <c r="B107" s="559" t="s">
        <v>0</v>
      </c>
      <c r="C107" s="78"/>
      <c r="D107" s="569" t="s">
        <v>14</v>
      </c>
      <c r="E107" s="61" t="s">
        <v>15</v>
      </c>
      <c r="F107" s="570" t="s">
        <v>1</v>
      </c>
      <c r="G107" s="559" t="s">
        <v>2</v>
      </c>
      <c r="H107" s="558" t="s">
        <v>16</v>
      </c>
      <c r="I107" s="565"/>
      <c r="J107" s="14"/>
    </row>
    <row r="108" spans="1:14" ht="12.9" customHeight="1">
      <c r="A108" s="48" t="s">
        <v>13</v>
      </c>
      <c r="B108" s="559"/>
      <c r="C108" s="78"/>
      <c r="D108" s="569"/>
      <c r="E108" s="62" t="s">
        <v>17</v>
      </c>
      <c r="F108" s="570"/>
      <c r="G108" s="559"/>
      <c r="H108" s="558"/>
      <c r="I108" s="565"/>
    </row>
    <row r="109" spans="1:14" ht="12.9" customHeight="1">
      <c r="A109" s="48" t="s">
        <v>13</v>
      </c>
      <c r="B109" s="81">
        <v>1</v>
      </c>
      <c r="C109" s="55">
        <v>51</v>
      </c>
      <c r="D109" s="59" t="s">
        <v>156</v>
      </c>
      <c r="E109" s="60">
        <v>38751</v>
      </c>
      <c r="F109" s="47">
        <v>1</v>
      </c>
      <c r="G109" s="47"/>
      <c r="H109" s="317" t="s">
        <v>60</v>
      </c>
      <c r="I109" s="326"/>
      <c r="J109" s="316"/>
      <c r="K109" s="315"/>
      <c r="L109" s="315"/>
      <c r="M109" s="315"/>
      <c r="N109" s="315"/>
    </row>
    <row r="110" spans="1:14" ht="12.9" customHeight="1">
      <c r="A110" s="48" t="s">
        <v>13</v>
      </c>
      <c r="B110" s="81">
        <v>2</v>
      </c>
      <c r="C110" s="55">
        <f>1+C109</f>
        <v>52</v>
      </c>
      <c r="D110" s="59" t="s">
        <v>157</v>
      </c>
      <c r="E110" s="60">
        <v>39749</v>
      </c>
      <c r="F110" s="47">
        <v>1</v>
      </c>
      <c r="G110" s="47"/>
      <c r="H110" s="317" t="s">
        <v>60</v>
      </c>
      <c r="I110" s="63" t="str">
        <f>IF($C110="","",VLOOKUP($C110,[1]Список!$A:$W,8,FALSE))</f>
        <v xml:space="preserve"> </v>
      </c>
    </row>
    <row r="111" spans="1:14" ht="12.9" customHeight="1">
      <c r="A111" s="48" t="s">
        <v>13</v>
      </c>
      <c r="B111" s="81">
        <v>3</v>
      </c>
      <c r="C111" s="55">
        <f>1+C110</f>
        <v>53</v>
      </c>
      <c r="D111" s="59" t="s">
        <v>277</v>
      </c>
      <c r="E111" s="60">
        <v>39093</v>
      </c>
      <c r="F111" s="47" t="s">
        <v>269</v>
      </c>
      <c r="G111" s="47"/>
      <c r="H111" s="317" t="s">
        <v>60</v>
      </c>
      <c r="I111" s="63" t="str">
        <f>IF($C111="","",VLOOKUP($C111,[1]Список!$A:$W,8,FALSE))</f>
        <v xml:space="preserve"> </v>
      </c>
    </row>
    <row r="112" spans="1:14" ht="12.9" customHeight="1">
      <c r="A112" s="48" t="s">
        <v>13</v>
      </c>
      <c r="B112" s="81">
        <v>4</v>
      </c>
      <c r="C112" s="55">
        <f>1+C111</f>
        <v>54</v>
      </c>
      <c r="D112" s="59" t="s">
        <v>278</v>
      </c>
      <c r="E112" s="60">
        <v>39314</v>
      </c>
      <c r="F112" s="47" t="s">
        <v>269</v>
      </c>
      <c r="G112" s="47"/>
      <c r="H112" s="317" t="s">
        <v>60</v>
      </c>
      <c r="I112" s="63" t="str">
        <f>IF($C112="","",VLOOKUP($C112,[1]Список!$A:$W,8,FALSE))</f>
        <v xml:space="preserve"> </v>
      </c>
    </row>
    <row r="113" spans="1:10" ht="12.9" customHeight="1">
      <c r="A113" s="48" t="s">
        <v>13</v>
      </c>
      <c r="B113" s="81">
        <v>5</v>
      </c>
      <c r="C113" s="55">
        <f>1+C112</f>
        <v>55</v>
      </c>
      <c r="D113" s="59" t="s">
        <v>279</v>
      </c>
      <c r="E113" s="60">
        <v>39723</v>
      </c>
      <c r="F113" s="47" t="s">
        <v>269</v>
      </c>
      <c r="G113" s="47"/>
      <c r="H113" s="317" t="s">
        <v>60</v>
      </c>
      <c r="I113" s="63" t="str">
        <f>IF($C113="","",VLOOKUP($C113,[1]Список!$A:$W,8,FALSE))</f>
        <v xml:space="preserve"> </v>
      </c>
    </row>
    <row r="114" spans="1:10" ht="12.9" customHeight="1">
      <c r="A114" s="48" t="s">
        <v>13</v>
      </c>
      <c r="B114" s="71"/>
      <c r="C114" s="72"/>
      <c r="D114" s="566" t="s">
        <v>280</v>
      </c>
      <c r="E114" s="566"/>
      <c r="F114" s="566"/>
      <c r="G114" s="566"/>
      <c r="H114" s="566"/>
      <c r="I114" s="566"/>
    </row>
    <row r="115" spans="1:10" ht="12.9" customHeight="1">
      <c r="A115" s="48"/>
      <c r="B115" s="74"/>
      <c r="C115" s="356"/>
      <c r="D115" s="358"/>
      <c r="E115" s="358"/>
      <c r="F115" s="358"/>
      <c r="G115" s="358"/>
      <c r="H115" s="358"/>
      <c r="I115" s="358"/>
    </row>
    <row r="116" spans="1:10" ht="12.9" customHeight="1">
      <c r="A116" s="48" t="s">
        <v>13</v>
      </c>
      <c r="B116" s="560" t="s">
        <v>221</v>
      </c>
      <c r="C116" s="560"/>
      <c r="D116" s="560"/>
      <c r="E116" s="560"/>
      <c r="F116" s="560"/>
      <c r="G116" s="560"/>
      <c r="H116" s="560"/>
      <c r="I116" s="77">
        <f>G119+G120+G121</f>
        <v>48</v>
      </c>
    </row>
    <row r="117" spans="1:10" ht="12.9" customHeight="1">
      <c r="A117" s="48">
        <v>12</v>
      </c>
      <c r="B117" s="559" t="s">
        <v>0</v>
      </c>
      <c r="C117" s="78"/>
      <c r="D117" s="569" t="s">
        <v>14</v>
      </c>
      <c r="E117" s="61" t="s">
        <v>15</v>
      </c>
      <c r="F117" s="570" t="s">
        <v>1</v>
      </c>
      <c r="G117" s="559" t="s">
        <v>2</v>
      </c>
      <c r="H117" s="558" t="s">
        <v>16</v>
      </c>
      <c r="I117" s="565"/>
    </row>
    <row r="118" spans="1:10" ht="12.9" customHeight="1">
      <c r="A118" s="402"/>
      <c r="B118" s="559"/>
      <c r="C118" s="78"/>
      <c r="D118" s="569"/>
      <c r="E118" s="62" t="s">
        <v>17</v>
      </c>
      <c r="F118" s="570"/>
      <c r="G118" s="559"/>
      <c r="H118" s="558"/>
      <c r="I118" s="565"/>
    </row>
    <row r="119" spans="1:10" ht="12.9" customHeight="1">
      <c r="A119" s="48"/>
      <c r="B119" s="81">
        <v>1</v>
      </c>
      <c r="C119" s="55">
        <v>56</v>
      </c>
      <c r="D119" s="389" t="s">
        <v>215</v>
      </c>
      <c r="E119" s="390" t="s">
        <v>216</v>
      </c>
      <c r="F119" s="390" t="s">
        <v>71</v>
      </c>
      <c r="G119" s="390">
        <v>25</v>
      </c>
      <c r="H119" s="236" t="s">
        <v>205</v>
      </c>
      <c r="I119" s="377"/>
    </row>
    <row r="120" spans="1:10" ht="12.9" customHeight="1">
      <c r="A120" s="48"/>
      <c r="B120" s="81">
        <v>2</v>
      </c>
      <c r="C120" s="55">
        <f>1+C119</f>
        <v>57</v>
      </c>
      <c r="D120" s="389" t="s">
        <v>217</v>
      </c>
      <c r="E120" s="390" t="s">
        <v>218</v>
      </c>
      <c r="F120" s="390" t="s">
        <v>71</v>
      </c>
      <c r="G120" s="390">
        <v>23</v>
      </c>
      <c r="H120" s="236" t="s">
        <v>205</v>
      </c>
      <c r="I120" s="337" t="str">
        <f>IF($C120="","",VLOOKUP($C120,[1]Список!$A:$W,8,FALSE))</f>
        <v xml:space="preserve"> </v>
      </c>
      <c r="J120" s="311"/>
    </row>
    <row r="121" spans="1:10" ht="12.9" customHeight="1">
      <c r="A121" s="48"/>
      <c r="B121" s="81">
        <v>3</v>
      </c>
      <c r="C121" s="55">
        <f>1+C120</f>
        <v>58</v>
      </c>
      <c r="D121" s="391" t="s">
        <v>389</v>
      </c>
      <c r="E121" s="392">
        <v>38839</v>
      </c>
      <c r="F121" s="393">
        <v>2</v>
      </c>
      <c r="G121" s="393"/>
      <c r="H121" s="236" t="s">
        <v>205</v>
      </c>
      <c r="I121" s="337" t="str">
        <f>IF($C121="","",VLOOKUP($C121,[1]Список!$A:$W,8,FALSE))</f>
        <v xml:space="preserve"> </v>
      </c>
    </row>
    <row r="122" spans="1:10" ht="12.9" customHeight="1">
      <c r="A122" s="48"/>
      <c r="B122" s="81">
        <v>4</v>
      </c>
      <c r="C122" s="55">
        <f>1+C121</f>
        <v>59</v>
      </c>
      <c r="D122" s="391" t="s">
        <v>390</v>
      </c>
      <c r="E122" s="392">
        <v>38913</v>
      </c>
      <c r="F122" s="393" t="s">
        <v>71</v>
      </c>
      <c r="G122" s="393"/>
      <c r="H122" s="236" t="s">
        <v>205</v>
      </c>
      <c r="I122" s="337" t="str">
        <f>IF($C122="","",VLOOKUP($C122,[1]Список!$A:$W,8,FALSE))</f>
        <v xml:space="preserve"> </v>
      </c>
    </row>
    <row r="123" spans="1:10" ht="12.9" customHeight="1">
      <c r="A123" s="48"/>
      <c r="B123" s="81">
        <v>5</v>
      </c>
      <c r="C123" s="55">
        <f>1+C122</f>
        <v>60</v>
      </c>
      <c r="D123" s="391" t="s">
        <v>391</v>
      </c>
      <c r="E123" s="392">
        <v>40220</v>
      </c>
      <c r="F123" s="393">
        <v>2</v>
      </c>
      <c r="G123" s="393"/>
      <c r="H123" s="236" t="s">
        <v>205</v>
      </c>
      <c r="I123" s="337" t="str">
        <f>IF($C123="","",VLOOKUP($C123,[1]Список!$A:$W,8,FALSE))</f>
        <v xml:space="preserve"> </v>
      </c>
    </row>
    <row r="124" spans="1:10" ht="12.9" customHeight="1">
      <c r="A124" s="48"/>
      <c r="B124" s="44"/>
      <c r="C124" s="88"/>
      <c r="D124" s="567" t="s">
        <v>392</v>
      </c>
      <c r="E124" s="567"/>
      <c r="F124" s="567"/>
      <c r="G124" s="567"/>
      <c r="H124" s="567"/>
      <c r="I124" s="567"/>
    </row>
    <row r="125" spans="1:10" ht="12.9" customHeight="1">
      <c r="A125" s="48"/>
      <c r="B125" s="49"/>
      <c r="C125" s="216"/>
      <c r="D125" s="217"/>
      <c r="E125" s="217"/>
      <c r="F125" s="217"/>
      <c r="G125" s="217"/>
      <c r="H125" s="217"/>
      <c r="I125" s="217"/>
    </row>
    <row r="126" spans="1:10" ht="12.9" customHeight="1">
      <c r="A126" s="48">
        <v>13</v>
      </c>
      <c r="B126" s="568" t="s">
        <v>158</v>
      </c>
      <c r="C126" s="568"/>
      <c r="D126" s="568"/>
      <c r="E126" s="568"/>
      <c r="F126" s="568"/>
      <c r="G126" s="568"/>
      <c r="H126" s="568"/>
      <c r="I126" s="86">
        <f>G129+G130+G131</f>
        <v>0</v>
      </c>
    </row>
    <row r="127" spans="1:10" ht="12.9" customHeight="1">
      <c r="A127" s="48"/>
      <c r="B127" s="559" t="s">
        <v>0</v>
      </c>
      <c r="C127" s="210"/>
      <c r="D127" s="569" t="s">
        <v>14</v>
      </c>
      <c r="E127" s="61" t="s">
        <v>15</v>
      </c>
      <c r="F127" s="570" t="s">
        <v>1</v>
      </c>
      <c r="G127" s="559" t="s">
        <v>2</v>
      </c>
      <c r="H127" s="558" t="s">
        <v>16</v>
      </c>
      <c r="I127" s="565"/>
    </row>
    <row r="128" spans="1:10" ht="12.9" customHeight="1">
      <c r="A128" s="48"/>
      <c r="B128" s="559"/>
      <c r="C128" s="210"/>
      <c r="D128" s="569"/>
      <c r="E128" s="62" t="s">
        <v>17</v>
      </c>
      <c r="F128" s="570"/>
      <c r="G128" s="559"/>
      <c r="H128" s="558"/>
      <c r="I128" s="565"/>
    </row>
    <row r="129" spans="1:9" ht="12.9" customHeight="1">
      <c r="A129" s="48"/>
      <c r="B129" s="81">
        <v>1</v>
      </c>
      <c r="C129" s="55">
        <v>56</v>
      </c>
      <c r="D129" s="59" t="s">
        <v>359</v>
      </c>
      <c r="E129" s="46">
        <v>39145</v>
      </c>
      <c r="F129" s="47"/>
      <c r="G129" s="47"/>
      <c r="H129" s="359" t="s">
        <v>150</v>
      </c>
      <c r="I129" s="211"/>
    </row>
    <row r="130" spans="1:9" ht="12.9" customHeight="1">
      <c r="A130" s="48"/>
      <c r="B130" s="81">
        <v>2</v>
      </c>
      <c r="C130" s="55">
        <f>1+C129</f>
        <v>57</v>
      </c>
      <c r="D130" s="59" t="s">
        <v>360</v>
      </c>
      <c r="E130" s="60">
        <v>39765</v>
      </c>
      <c r="F130" s="47"/>
      <c r="G130" s="47"/>
      <c r="H130" s="359" t="s">
        <v>150</v>
      </c>
      <c r="I130" s="63" t="str">
        <f>IF($C130="","",VLOOKUP($C130,[1]Список!$A:$W,8,FALSE))</f>
        <v xml:space="preserve"> </v>
      </c>
    </row>
    <row r="131" spans="1:9" ht="12.9" customHeight="1">
      <c r="A131" s="48"/>
      <c r="B131" s="81">
        <v>3</v>
      </c>
      <c r="C131" s="55">
        <f>1+C130</f>
        <v>58</v>
      </c>
      <c r="D131" s="59" t="s">
        <v>361</v>
      </c>
      <c r="E131" s="60">
        <v>39680</v>
      </c>
      <c r="F131" s="47"/>
      <c r="G131" s="47"/>
      <c r="H131" s="359" t="s">
        <v>150</v>
      </c>
      <c r="I131" s="63" t="str">
        <f>IF($C131="","",VLOOKUP($C131,[1]Список!$A:$W,8,FALSE))</f>
        <v xml:space="preserve"> </v>
      </c>
    </row>
    <row r="132" spans="1:9" ht="12.9" customHeight="1">
      <c r="A132" s="48"/>
      <c r="B132" s="81">
        <v>4</v>
      </c>
      <c r="C132" s="55">
        <f>1+C131</f>
        <v>59</v>
      </c>
      <c r="D132" s="59" t="s">
        <v>362</v>
      </c>
      <c r="E132" s="60">
        <v>39080</v>
      </c>
      <c r="F132" s="47"/>
      <c r="G132" s="47"/>
      <c r="H132" s="359" t="s">
        <v>150</v>
      </c>
      <c r="I132" s="63" t="str">
        <f>IF($C132="","",VLOOKUP($C132,[1]Список!$A:$W,8,FALSE))</f>
        <v xml:space="preserve"> </v>
      </c>
    </row>
    <row r="133" spans="1:9" ht="12.9" customHeight="1">
      <c r="A133" s="48"/>
      <c r="B133" s="81">
        <v>5</v>
      </c>
      <c r="C133" s="55">
        <f>1+C132</f>
        <v>60</v>
      </c>
      <c r="D133" s="408" t="s">
        <v>363</v>
      </c>
      <c r="E133" s="409">
        <v>40105</v>
      </c>
      <c r="F133" s="410"/>
      <c r="G133" s="410"/>
      <c r="H133" s="388" t="s">
        <v>150</v>
      </c>
      <c r="I133" s="411" t="str">
        <f>IF($C133="","",VLOOKUP($C133,[1]Список!$A:$W,8,FALSE))</f>
        <v xml:space="preserve"> </v>
      </c>
    </row>
    <row r="134" spans="1:9" ht="12.9" customHeight="1">
      <c r="A134" s="48"/>
      <c r="B134" s="44"/>
      <c r="C134" s="407"/>
      <c r="D134" s="571" t="s">
        <v>189</v>
      </c>
      <c r="E134" s="572"/>
      <c r="F134" s="572"/>
      <c r="G134" s="572"/>
      <c r="H134" s="572"/>
      <c r="I134" s="573"/>
    </row>
    <row r="135" spans="1:9" ht="12.9" customHeight="1">
      <c r="A135" s="48"/>
      <c r="B135" s="48"/>
      <c r="C135" s="48"/>
      <c r="D135" s="48"/>
      <c r="E135" s="57"/>
      <c r="F135" s="57"/>
      <c r="G135" s="48"/>
      <c r="H135" s="57"/>
      <c r="I135" s="58"/>
    </row>
    <row r="136" spans="1:9" ht="12.9" customHeight="1">
      <c r="A136" s="48"/>
      <c r="B136" s="568" t="s">
        <v>57</v>
      </c>
      <c r="C136" s="568"/>
      <c r="D136" s="568"/>
      <c r="E136" s="568"/>
      <c r="F136" s="568"/>
      <c r="G136" s="568"/>
      <c r="H136" s="568"/>
      <c r="I136" s="86">
        <f>G139+G140+G141</f>
        <v>76</v>
      </c>
    </row>
    <row r="137" spans="1:9" ht="12.9" customHeight="1">
      <c r="A137" s="48">
        <v>14</v>
      </c>
      <c r="B137" s="559" t="s">
        <v>0</v>
      </c>
      <c r="C137" s="78"/>
      <c r="D137" s="569" t="s">
        <v>14</v>
      </c>
      <c r="E137" s="61" t="s">
        <v>15</v>
      </c>
      <c r="F137" s="570" t="s">
        <v>1</v>
      </c>
      <c r="G137" s="559" t="s">
        <v>2</v>
      </c>
      <c r="H137" s="558" t="s">
        <v>16</v>
      </c>
      <c r="I137" s="565"/>
    </row>
    <row r="138" spans="1:9" ht="12.9" customHeight="1">
      <c r="A138" s="48"/>
      <c r="B138" s="559"/>
      <c r="C138" s="78"/>
      <c r="D138" s="569"/>
      <c r="E138" s="62" t="s">
        <v>17</v>
      </c>
      <c r="F138" s="570"/>
      <c r="G138" s="559"/>
      <c r="H138" s="558"/>
      <c r="I138" s="565"/>
    </row>
    <row r="139" spans="1:9" ht="12.9" customHeight="1">
      <c r="A139" s="48"/>
      <c r="B139" s="81">
        <v>1</v>
      </c>
      <c r="C139" s="55">
        <f>1+C138</f>
        <v>1</v>
      </c>
      <c r="D139" s="235" t="s">
        <v>41</v>
      </c>
      <c r="E139" s="236" t="s">
        <v>42</v>
      </c>
      <c r="F139" s="236" t="s">
        <v>71</v>
      </c>
      <c r="G139" s="236">
        <v>34</v>
      </c>
      <c r="H139" s="23" t="s">
        <v>21</v>
      </c>
      <c r="I139" s="63"/>
    </row>
    <row r="140" spans="1:9" ht="12.9" customHeight="1">
      <c r="A140" s="48"/>
      <c r="B140" s="81">
        <v>2</v>
      </c>
      <c r="C140" s="55"/>
      <c r="D140" s="235" t="s">
        <v>33</v>
      </c>
      <c r="E140" s="236" t="s">
        <v>34</v>
      </c>
      <c r="F140" s="236" t="s">
        <v>71</v>
      </c>
      <c r="G140" s="236">
        <v>33</v>
      </c>
      <c r="H140" s="23" t="s">
        <v>21</v>
      </c>
      <c r="I140" s="63"/>
    </row>
    <row r="141" spans="1:9" ht="12.9" customHeight="1">
      <c r="A141" s="48"/>
      <c r="B141" s="81">
        <v>3</v>
      </c>
      <c r="C141" s="55"/>
      <c r="D141" s="235" t="s">
        <v>219</v>
      </c>
      <c r="E141" s="236" t="s">
        <v>220</v>
      </c>
      <c r="F141" s="236" t="s">
        <v>71</v>
      </c>
      <c r="G141" s="236">
        <v>9</v>
      </c>
      <c r="H141" s="23" t="s">
        <v>21</v>
      </c>
      <c r="I141" s="63"/>
    </row>
    <row r="142" spans="1:9" ht="12.9" customHeight="1">
      <c r="A142" s="48"/>
      <c r="B142" s="81">
        <v>4</v>
      </c>
      <c r="C142" s="55"/>
      <c r="D142" s="235" t="s">
        <v>664</v>
      </c>
      <c r="E142" s="237">
        <v>39213</v>
      </c>
      <c r="F142" s="236" t="s">
        <v>71</v>
      </c>
      <c r="G142" s="236">
        <v>0</v>
      </c>
      <c r="H142" s="23" t="s">
        <v>21</v>
      </c>
      <c r="I142" s="63"/>
    </row>
    <row r="143" spans="1:9" ht="12.9" customHeight="1">
      <c r="A143" s="48"/>
      <c r="B143" s="81">
        <v>5</v>
      </c>
      <c r="C143" s="55"/>
      <c r="D143" s="235" t="s">
        <v>76</v>
      </c>
      <c r="E143" s="237">
        <v>39500</v>
      </c>
      <c r="F143" s="236" t="s">
        <v>71</v>
      </c>
      <c r="G143" s="236">
        <v>0</v>
      </c>
      <c r="H143" s="23" t="s">
        <v>21</v>
      </c>
      <c r="I143" s="63"/>
    </row>
    <row r="144" spans="1:9" ht="12.9" customHeight="1">
      <c r="A144" s="48"/>
      <c r="B144" s="44"/>
      <c r="C144" s="88"/>
      <c r="D144" s="567" t="s">
        <v>398</v>
      </c>
      <c r="E144" s="567"/>
      <c r="F144" s="567"/>
      <c r="G144" s="567"/>
      <c r="H144" s="567"/>
      <c r="I144" s="567"/>
    </row>
    <row r="145" spans="1:15" ht="12.9" customHeight="1"/>
    <row r="146" spans="1:15" ht="12.9" customHeight="1">
      <c r="A146">
        <v>15</v>
      </c>
      <c r="B146" s="591" t="s">
        <v>248</v>
      </c>
      <c r="C146" s="591"/>
      <c r="D146" s="591"/>
      <c r="E146" s="591"/>
      <c r="F146" s="591"/>
      <c r="G146" s="591"/>
      <c r="H146" s="591"/>
      <c r="I146" s="324">
        <f>G149+G150+G151</f>
        <v>0</v>
      </c>
    </row>
    <row r="147" spans="1:15" ht="12.9" customHeight="1">
      <c r="B147" s="559" t="s">
        <v>0</v>
      </c>
      <c r="C147" s="310"/>
      <c r="D147" s="569" t="s">
        <v>14</v>
      </c>
      <c r="E147" s="61" t="s">
        <v>15</v>
      </c>
      <c r="F147" s="570" t="s">
        <v>1</v>
      </c>
      <c r="G147" s="559" t="s">
        <v>2</v>
      </c>
      <c r="H147" s="558" t="s">
        <v>16</v>
      </c>
      <c r="I147" s="565"/>
    </row>
    <row r="148" spans="1:15" ht="12.9" customHeight="1">
      <c r="B148" s="559"/>
      <c r="C148" s="310"/>
      <c r="D148" s="569"/>
      <c r="E148" s="62" t="s">
        <v>17</v>
      </c>
      <c r="F148" s="570"/>
      <c r="G148" s="559"/>
      <c r="H148" s="558"/>
      <c r="I148" s="565"/>
    </row>
    <row r="149" spans="1:15" ht="12.9" customHeight="1">
      <c r="B149" s="81">
        <v>1</v>
      </c>
      <c r="C149" s="55">
        <v>56</v>
      </c>
      <c r="D149" s="318" t="s">
        <v>257</v>
      </c>
      <c r="E149" s="319">
        <v>38722</v>
      </c>
      <c r="F149" s="320"/>
      <c r="G149" s="320"/>
      <c r="H149" s="323" t="s">
        <v>248</v>
      </c>
      <c r="I149" s="87"/>
      <c r="J149" s="316"/>
      <c r="K149" s="315"/>
      <c r="L149" s="315"/>
      <c r="M149" s="315"/>
      <c r="N149" s="315"/>
      <c r="O149" s="322"/>
    </row>
    <row r="150" spans="1:15" ht="12.9" customHeight="1">
      <c r="B150" s="81">
        <v>2</v>
      </c>
      <c r="C150" s="55">
        <f>1+C149</f>
        <v>57</v>
      </c>
      <c r="D150" s="318" t="s">
        <v>258</v>
      </c>
      <c r="E150" s="321">
        <v>38833</v>
      </c>
      <c r="F150" s="320"/>
      <c r="G150" s="320"/>
      <c r="H150" s="323" t="s">
        <v>248</v>
      </c>
      <c r="I150" s="63" t="str">
        <f>IF($C150="","",VLOOKUP($C150,[1]Список!$A:$W,8,FALSE))</f>
        <v xml:space="preserve"> </v>
      </c>
    </row>
    <row r="151" spans="1:15" ht="12.9" customHeight="1">
      <c r="B151" s="81">
        <v>3</v>
      </c>
      <c r="C151" s="55">
        <f>1+C150</f>
        <v>58</v>
      </c>
      <c r="D151" s="318" t="s">
        <v>259</v>
      </c>
      <c r="E151" s="321">
        <v>39812</v>
      </c>
      <c r="F151" s="320"/>
      <c r="G151" s="320"/>
      <c r="H151" s="323" t="s">
        <v>248</v>
      </c>
      <c r="I151" s="63" t="str">
        <f>IF($C151="","",VLOOKUP($C151,[1]Список!$A:$W,8,FALSE))</f>
        <v xml:space="preserve"> </v>
      </c>
    </row>
    <row r="152" spans="1:15" ht="12.9" customHeight="1">
      <c r="B152" s="81">
        <v>4</v>
      </c>
      <c r="C152" s="55">
        <f>1+C151</f>
        <v>59</v>
      </c>
      <c r="D152" s="318" t="s">
        <v>260</v>
      </c>
      <c r="E152" s="321">
        <v>38728</v>
      </c>
      <c r="F152" s="320"/>
      <c r="G152" s="320"/>
      <c r="H152" s="323" t="s">
        <v>248</v>
      </c>
      <c r="I152" s="63" t="str">
        <f>IF($C152="","",VLOOKUP($C152,[1]Список!$A:$W,8,FALSE))</f>
        <v xml:space="preserve"> </v>
      </c>
    </row>
    <row r="153" spans="1:15" ht="12.9" customHeight="1">
      <c r="B153" s="44"/>
      <c r="C153" s="88"/>
      <c r="D153" s="567" t="s">
        <v>253</v>
      </c>
      <c r="E153" s="567"/>
      <c r="F153" s="567"/>
      <c r="G153" s="567"/>
      <c r="H153" s="567"/>
      <c r="I153" s="567"/>
    </row>
    <row r="154" spans="1:15" ht="12.9" customHeight="1">
      <c r="B154" s="49"/>
      <c r="C154" s="216"/>
      <c r="D154" s="331"/>
      <c r="E154" s="331"/>
      <c r="F154" s="331"/>
      <c r="G154" s="331"/>
      <c r="H154" s="331"/>
      <c r="I154" s="331"/>
    </row>
    <row r="155" spans="1:15" ht="12.9" customHeight="1">
      <c r="A155">
        <v>16</v>
      </c>
      <c r="B155" s="591" t="s">
        <v>63</v>
      </c>
      <c r="C155" s="591"/>
      <c r="D155" s="591"/>
      <c r="E155" s="591"/>
      <c r="F155" s="591"/>
      <c r="G155" s="591"/>
      <c r="H155" s="591"/>
      <c r="I155" s="324">
        <f>G158+G159+G160</f>
        <v>0</v>
      </c>
    </row>
    <row r="156" spans="1:15" ht="12.9" customHeight="1">
      <c r="B156" s="559" t="s">
        <v>0</v>
      </c>
      <c r="C156" s="325"/>
      <c r="D156" s="569" t="s">
        <v>14</v>
      </c>
      <c r="E156" s="61" t="s">
        <v>15</v>
      </c>
      <c r="F156" s="570" t="s">
        <v>1</v>
      </c>
      <c r="G156" s="559" t="s">
        <v>2</v>
      </c>
      <c r="H156" s="558" t="s">
        <v>16</v>
      </c>
      <c r="I156" s="565"/>
    </row>
    <row r="157" spans="1:15" ht="12.9" customHeight="1">
      <c r="B157" s="559"/>
      <c r="C157" s="325"/>
      <c r="D157" s="569"/>
      <c r="E157" s="62" t="s">
        <v>17</v>
      </c>
      <c r="F157" s="570"/>
      <c r="G157" s="559"/>
      <c r="H157" s="558"/>
      <c r="I157" s="595"/>
    </row>
    <row r="158" spans="1:15" ht="12.9" customHeight="1">
      <c r="B158" s="81">
        <v>1</v>
      </c>
      <c r="C158" s="55">
        <v>56</v>
      </c>
      <c r="D158" s="318" t="s">
        <v>372</v>
      </c>
      <c r="E158" s="319">
        <v>39418</v>
      </c>
      <c r="F158" s="320"/>
      <c r="G158" s="320"/>
      <c r="H158" s="386" t="s">
        <v>63</v>
      </c>
      <c r="I158" s="334"/>
      <c r="J158" s="333"/>
      <c r="K158" s="333"/>
      <c r="L158" s="333"/>
      <c r="M158" s="333"/>
      <c r="N158" s="333"/>
    </row>
    <row r="159" spans="1:15" ht="12.9" customHeight="1">
      <c r="B159" s="81">
        <v>2</v>
      </c>
      <c r="C159" s="55">
        <f>1+C158</f>
        <v>57</v>
      </c>
      <c r="D159" s="318" t="s">
        <v>373</v>
      </c>
      <c r="E159" s="321">
        <v>39415</v>
      </c>
      <c r="F159" s="320"/>
      <c r="G159" s="320"/>
      <c r="H159" s="386" t="s">
        <v>63</v>
      </c>
      <c r="I159" s="332"/>
    </row>
    <row r="160" spans="1:15" ht="12.9" customHeight="1">
      <c r="B160" s="81">
        <v>3</v>
      </c>
      <c r="C160" s="55">
        <f>1+C159</f>
        <v>58</v>
      </c>
      <c r="D160" s="318" t="s">
        <v>374</v>
      </c>
      <c r="E160" s="321">
        <v>39752</v>
      </c>
      <c r="F160" s="320"/>
      <c r="G160" s="320"/>
      <c r="H160" s="386" t="s">
        <v>63</v>
      </c>
      <c r="I160" s="394"/>
    </row>
    <row r="161" spans="2:9" ht="12.9" customHeight="1">
      <c r="B161" s="81">
        <v>4</v>
      </c>
      <c r="C161" s="55">
        <f>1+C160</f>
        <v>59</v>
      </c>
      <c r="D161" s="318" t="s">
        <v>375</v>
      </c>
      <c r="E161" s="321">
        <v>39282</v>
      </c>
      <c r="F161" s="320"/>
      <c r="G161" s="320"/>
      <c r="H161" s="386" t="s">
        <v>63</v>
      </c>
      <c r="I161" s="63"/>
    </row>
    <row r="162" spans="2:9" ht="12.9" customHeight="1">
      <c r="B162" s="44"/>
      <c r="C162" s="88"/>
      <c r="D162" s="567" t="s">
        <v>417</v>
      </c>
      <c r="E162" s="567"/>
      <c r="F162" s="567"/>
      <c r="G162" s="567"/>
      <c r="H162" s="567"/>
      <c r="I162" s="567"/>
    </row>
    <row r="163" spans="2:9" ht="12.9" customHeight="1">
      <c r="B163" s="49"/>
      <c r="C163" s="216"/>
      <c r="D163" s="331"/>
      <c r="E163" s="331"/>
      <c r="F163" s="331"/>
      <c r="G163" s="331"/>
      <c r="H163" s="331"/>
      <c r="I163" s="331"/>
    </row>
    <row r="164" spans="2:9" ht="12.9" customHeight="1">
      <c r="D164" s="588" t="s">
        <v>312</v>
      </c>
      <c r="E164" s="588"/>
      <c r="F164" s="588"/>
      <c r="G164" s="588"/>
      <c r="H164" s="139"/>
    </row>
    <row r="165" spans="2:9" ht="12.9" customHeight="1">
      <c r="D165" s="589" t="s">
        <v>313</v>
      </c>
      <c r="E165" s="589"/>
      <c r="F165" s="589"/>
      <c r="G165" s="589"/>
      <c r="H165" s="139"/>
    </row>
    <row r="166" spans="2:9" ht="12.9" customHeight="1"/>
    <row r="167" spans="2:9" ht="12.9" customHeight="1"/>
    <row r="168" spans="2:9" ht="12.9" customHeight="1"/>
    <row r="169" spans="2:9" ht="12.9" customHeight="1"/>
    <row r="170" spans="2:9" ht="12.9" customHeight="1"/>
    <row r="171" spans="2:9" ht="12.9" customHeight="1"/>
    <row r="172" spans="2:9" ht="12.9" customHeight="1"/>
    <row r="173" spans="2:9" ht="12.9" customHeight="1"/>
    <row r="174" spans="2:9" ht="12.9" customHeight="1"/>
    <row r="175" spans="2:9" ht="12.9" customHeight="1"/>
    <row r="176" spans="2:9" ht="12.9" customHeight="1"/>
  </sheetData>
  <mergeCells count="136">
    <mergeCell ref="I58:I59"/>
    <mergeCell ref="B155:H155"/>
    <mergeCell ref="B156:B157"/>
    <mergeCell ref="D156:D157"/>
    <mergeCell ref="F156:F157"/>
    <mergeCell ref="G156:G157"/>
    <mergeCell ref="H156:H157"/>
    <mergeCell ref="I156:I157"/>
    <mergeCell ref="D162:I162"/>
    <mergeCell ref="H127:H128"/>
    <mergeCell ref="I127:I128"/>
    <mergeCell ref="D65:I65"/>
    <mergeCell ref="H68:H69"/>
    <mergeCell ref="F77:F78"/>
    <mergeCell ref="G77:G78"/>
    <mergeCell ref="H77:H78"/>
    <mergeCell ref="I68:I69"/>
    <mergeCell ref="D74:I74"/>
    <mergeCell ref="I107:I108"/>
    <mergeCell ref="B106:H106"/>
    <mergeCell ref="B107:B108"/>
    <mergeCell ref="D107:D108"/>
    <mergeCell ref="F107:F108"/>
    <mergeCell ref="G107:G108"/>
    <mergeCell ref="F27:F28"/>
    <mergeCell ref="D153:I153"/>
    <mergeCell ref="D164:G164"/>
    <mergeCell ref="D165:G165"/>
    <mergeCell ref="B4:I4"/>
    <mergeCell ref="B146:H146"/>
    <mergeCell ref="B147:B148"/>
    <mergeCell ref="D147:D148"/>
    <mergeCell ref="F147:F148"/>
    <mergeCell ref="G147:G148"/>
    <mergeCell ref="H147:H148"/>
    <mergeCell ref="I147:I148"/>
    <mergeCell ref="D24:I24"/>
    <mergeCell ref="G10:G11"/>
    <mergeCell ref="H10:H11"/>
    <mergeCell ref="I10:I11"/>
    <mergeCell ref="B18:H18"/>
    <mergeCell ref="B19:B20"/>
    <mergeCell ref="D19:D20"/>
    <mergeCell ref="F19:F20"/>
    <mergeCell ref="G19:G20"/>
    <mergeCell ref="H19:H20"/>
    <mergeCell ref="I19:I20"/>
    <mergeCell ref="D16:I16"/>
    <mergeCell ref="B1:I1"/>
    <mergeCell ref="B2:I2"/>
    <mergeCell ref="B3:I3"/>
    <mergeCell ref="B5:I5"/>
    <mergeCell ref="B7:I7"/>
    <mergeCell ref="B9:H9"/>
    <mergeCell ref="B10:B11"/>
    <mergeCell ref="D10:D11"/>
    <mergeCell ref="F10:F11"/>
    <mergeCell ref="G27:G28"/>
    <mergeCell ref="H27:H28"/>
    <mergeCell ref="G38:G39"/>
    <mergeCell ref="H38:H39"/>
    <mergeCell ref="I38:I39"/>
    <mergeCell ref="D27:D28"/>
    <mergeCell ref="D35:I35"/>
    <mergeCell ref="D45:I45"/>
    <mergeCell ref="F58:F59"/>
    <mergeCell ref="G58:G59"/>
    <mergeCell ref="H58:H59"/>
    <mergeCell ref="H48:H49"/>
    <mergeCell ref="B57:H57"/>
    <mergeCell ref="D55:I55"/>
    <mergeCell ref="F48:F49"/>
    <mergeCell ref="G48:G49"/>
    <mergeCell ref="B47:H47"/>
    <mergeCell ref="B58:B59"/>
    <mergeCell ref="I27:I28"/>
    <mergeCell ref="B37:H37"/>
    <mergeCell ref="B38:B39"/>
    <mergeCell ref="D38:D39"/>
    <mergeCell ref="F38:F39"/>
    <mergeCell ref="I48:I49"/>
    <mergeCell ref="B26:H26"/>
    <mergeCell ref="B27:B28"/>
    <mergeCell ref="I97:I98"/>
    <mergeCell ref="D104:I104"/>
    <mergeCell ref="D84:I84"/>
    <mergeCell ref="I87:I88"/>
    <mergeCell ref="B76:H76"/>
    <mergeCell ref="B48:B49"/>
    <mergeCell ref="D48:D49"/>
    <mergeCell ref="B77:B78"/>
    <mergeCell ref="D77:D78"/>
    <mergeCell ref="D58:D59"/>
    <mergeCell ref="D94:I94"/>
    <mergeCell ref="F68:F69"/>
    <mergeCell ref="G68:G69"/>
    <mergeCell ref="B96:H96"/>
    <mergeCell ref="B97:B98"/>
    <mergeCell ref="D97:D98"/>
    <mergeCell ref="F97:F98"/>
    <mergeCell ref="G97:G98"/>
    <mergeCell ref="H97:H98"/>
    <mergeCell ref="B87:B88"/>
    <mergeCell ref="D87:D88"/>
    <mergeCell ref="F87:F88"/>
    <mergeCell ref="D144:I144"/>
    <mergeCell ref="B136:H136"/>
    <mergeCell ref="B137:B138"/>
    <mergeCell ref="D137:D138"/>
    <mergeCell ref="F137:F138"/>
    <mergeCell ref="G137:G138"/>
    <mergeCell ref="H137:H138"/>
    <mergeCell ref="I137:I138"/>
    <mergeCell ref="B116:H116"/>
    <mergeCell ref="B117:B118"/>
    <mergeCell ref="D117:D118"/>
    <mergeCell ref="F117:F118"/>
    <mergeCell ref="G117:G118"/>
    <mergeCell ref="H117:H118"/>
    <mergeCell ref="I117:I118"/>
    <mergeCell ref="D124:I124"/>
    <mergeCell ref="D134:I134"/>
    <mergeCell ref="B126:H126"/>
    <mergeCell ref="B127:B128"/>
    <mergeCell ref="D127:D128"/>
    <mergeCell ref="F127:F128"/>
    <mergeCell ref="G127:G128"/>
    <mergeCell ref="H107:H108"/>
    <mergeCell ref="G87:G88"/>
    <mergeCell ref="H87:H88"/>
    <mergeCell ref="B86:H86"/>
    <mergeCell ref="B68:B69"/>
    <mergeCell ref="D68:D69"/>
    <mergeCell ref="B67:H67"/>
    <mergeCell ref="I77:I78"/>
    <mergeCell ref="D114:I114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04"/>
  <sheetViews>
    <sheetView topLeftCell="A59" workbookViewId="0">
      <selection activeCell="L57" sqref="L57"/>
    </sheetView>
  </sheetViews>
  <sheetFormatPr defaultColWidth="9.109375" defaultRowHeight="14.4"/>
  <cols>
    <col min="1" max="1" width="2.44140625" customWidth="1"/>
    <col min="2" max="2" width="11.88671875" customWidth="1"/>
    <col min="3" max="3" width="2.44140625" customWidth="1"/>
    <col min="4" max="4" width="13" customWidth="1"/>
    <col min="5" max="5" width="2.5546875" customWidth="1"/>
    <col min="6" max="6" width="12" customWidth="1"/>
    <col min="7" max="7" width="2.44140625" customWidth="1"/>
    <col min="8" max="8" width="11.6640625" customWidth="1"/>
    <col min="9" max="9" width="2.44140625" customWidth="1"/>
    <col min="10" max="10" width="11.6640625" customWidth="1"/>
    <col min="11" max="11" width="3" customWidth="1"/>
    <col min="12" max="12" width="14.109375" style="132" customWidth="1"/>
    <col min="13" max="13" width="2.5546875" customWidth="1"/>
    <col min="14" max="14" width="21.109375" customWidth="1"/>
    <col min="15" max="15" width="3.88671875" customWidth="1"/>
    <col min="16" max="23" width="20.6640625" customWidth="1"/>
    <col min="24" max="24" width="2.33203125" customWidth="1"/>
    <col min="26" max="26" width="2.88671875" customWidth="1"/>
    <col min="27" max="27" width="22.6640625" customWidth="1"/>
    <col min="28" max="32" width="20.6640625" customWidth="1"/>
    <col min="33" max="33" width="3" customWidth="1"/>
  </cols>
  <sheetData>
    <row r="1" spans="1:16" ht="13.5" customHeight="1">
      <c r="C1" s="584" t="s">
        <v>254</v>
      </c>
      <c r="D1" s="584"/>
      <c r="E1" s="584"/>
      <c r="F1" s="584"/>
      <c r="G1" s="584"/>
      <c r="H1" s="584"/>
      <c r="I1" s="584"/>
      <c r="J1" s="584"/>
      <c r="K1" s="452"/>
      <c r="L1" s="452"/>
      <c r="M1" s="452"/>
    </row>
    <row r="2" spans="1:16" ht="13.5" customHeight="1">
      <c r="C2" s="585" t="s">
        <v>18</v>
      </c>
      <c r="D2" s="585"/>
      <c r="E2" s="585"/>
      <c r="F2" s="585"/>
      <c r="G2" s="585"/>
      <c r="H2" s="585"/>
      <c r="I2" s="585"/>
      <c r="J2" s="585"/>
      <c r="K2" s="452"/>
      <c r="L2" s="452"/>
      <c r="M2" s="452"/>
    </row>
    <row r="3" spans="1:16" ht="13.5" customHeight="1">
      <c r="C3" s="590" t="s">
        <v>571</v>
      </c>
      <c r="D3" s="590"/>
      <c r="E3" s="590"/>
      <c r="F3" s="590"/>
      <c r="G3" s="590"/>
      <c r="H3" s="590"/>
      <c r="I3" s="590"/>
      <c r="J3" s="590"/>
      <c r="K3" s="452"/>
      <c r="L3" s="452"/>
      <c r="M3" s="452"/>
    </row>
    <row r="4" spans="1:16" ht="9.9" customHeight="1">
      <c r="A4" s="37"/>
      <c r="C4" s="586" t="s">
        <v>255</v>
      </c>
      <c r="D4" s="586"/>
      <c r="E4" s="586"/>
      <c r="F4" s="586"/>
      <c r="G4" s="586"/>
      <c r="H4" s="586"/>
      <c r="I4" s="586"/>
      <c r="J4" s="586"/>
      <c r="K4" s="452"/>
      <c r="L4" s="452"/>
      <c r="M4" s="452"/>
    </row>
    <row r="5" spans="1:16" ht="11.85" customHeight="1">
      <c r="A5" s="37">
        <v>1</v>
      </c>
      <c r="B5" s="111" t="s">
        <v>193</v>
      </c>
      <c r="C5" s="449"/>
      <c r="D5" s="449"/>
      <c r="E5" s="449"/>
      <c r="F5" s="449"/>
      <c r="G5" s="449"/>
      <c r="H5" s="449"/>
      <c r="I5" s="449"/>
      <c r="J5" s="449"/>
      <c r="K5" s="452"/>
      <c r="L5" s="452"/>
      <c r="M5" s="452"/>
    </row>
    <row r="6" spans="1:16" ht="11.85" customHeight="1">
      <c r="A6" s="112"/>
      <c r="B6" s="281"/>
      <c r="C6" s="649">
        <v>1</v>
      </c>
      <c r="D6" s="138" t="str">
        <f>B5</f>
        <v>КУРМАНГАЛИЕВ</v>
      </c>
      <c r="E6" s="282"/>
      <c r="F6" s="267"/>
      <c r="G6" s="283"/>
      <c r="H6" s="304" t="s">
        <v>426</v>
      </c>
      <c r="I6" s="284"/>
      <c r="J6" s="267"/>
      <c r="K6" s="284"/>
      <c r="L6" s="267"/>
      <c r="M6" s="37"/>
    </row>
    <row r="7" spans="1:16" ht="11.85" customHeight="1">
      <c r="A7" s="112">
        <v>2</v>
      </c>
      <c r="B7" s="138" t="s">
        <v>562</v>
      </c>
      <c r="C7" s="650"/>
      <c r="D7" s="281" t="s">
        <v>665</v>
      </c>
      <c r="E7" s="649">
        <v>17</v>
      </c>
      <c r="F7" s="267"/>
      <c r="G7" s="283"/>
      <c r="H7" s="105"/>
      <c r="I7" s="284"/>
      <c r="J7" s="267"/>
      <c r="K7" s="284"/>
      <c r="L7" s="267"/>
      <c r="M7" s="37"/>
    </row>
    <row r="8" spans="1:16" ht="11.85" customHeight="1">
      <c r="A8" s="112"/>
      <c r="B8" s="267"/>
      <c r="C8" s="283"/>
      <c r="D8" s="266"/>
      <c r="E8" s="651"/>
      <c r="F8" s="138" t="str">
        <f>D6</f>
        <v>КУРМАНГАЛИЕВ</v>
      </c>
      <c r="G8" s="264"/>
      <c r="H8" s="105"/>
      <c r="I8" s="284"/>
      <c r="J8" s="267"/>
      <c r="K8" s="284"/>
      <c r="L8" s="267"/>
      <c r="M8" s="37"/>
    </row>
    <row r="9" spans="1:16" ht="11.85" customHeight="1">
      <c r="A9" s="112">
        <v>3</v>
      </c>
      <c r="B9" s="138" t="s">
        <v>482</v>
      </c>
      <c r="C9" s="264"/>
      <c r="D9" s="266"/>
      <c r="E9" s="651"/>
      <c r="F9" s="281" t="s">
        <v>686</v>
      </c>
      <c r="G9" s="649">
        <v>25</v>
      </c>
      <c r="H9" s="105"/>
      <c r="I9" s="284"/>
      <c r="J9" s="267"/>
      <c r="K9" s="284"/>
      <c r="L9" s="267"/>
      <c r="M9" s="37"/>
    </row>
    <row r="10" spans="1:16" ht="11.85" customHeight="1">
      <c r="A10" s="112"/>
      <c r="B10" s="281"/>
      <c r="C10" s="649">
        <v>2</v>
      </c>
      <c r="D10" s="138" t="str">
        <f>B11</f>
        <v xml:space="preserve">ОРАЛХАНОВ  </v>
      </c>
      <c r="E10" s="650"/>
      <c r="F10" s="266"/>
      <c r="G10" s="651"/>
      <c r="H10" s="105"/>
      <c r="I10" s="284"/>
      <c r="J10" s="267"/>
      <c r="K10" s="284"/>
      <c r="L10" s="267"/>
      <c r="M10" s="37"/>
    </row>
    <row r="11" spans="1:16" ht="11.85" customHeight="1">
      <c r="A11" s="112">
        <v>4</v>
      </c>
      <c r="B11" s="138" t="s">
        <v>563</v>
      </c>
      <c r="C11" s="650"/>
      <c r="D11" s="267" t="s">
        <v>675</v>
      </c>
      <c r="E11" s="283"/>
      <c r="F11" s="266"/>
      <c r="G11" s="651"/>
      <c r="H11" s="105"/>
      <c r="I11" s="284"/>
      <c r="J11" s="267"/>
      <c r="K11" s="284"/>
      <c r="L11" s="267"/>
      <c r="M11" s="37"/>
    </row>
    <row r="12" spans="1:16" ht="11.85" customHeight="1">
      <c r="A12" s="112"/>
      <c r="B12" s="267"/>
      <c r="C12" s="283"/>
      <c r="D12" s="267"/>
      <c r="E12" s="283"/>
      <c r="F12" s="266"/>
      <c r="G12" s="651"/>
      <c r="H12" s="107" t="str">
        <f>F8</f>
        <v>КУРМАНГАЛИЕВ</v>
      </c>
      <c r="I12" s="282"/>
      <c r="J12" s="267"/>
      <c r="K12" s="284"/>
      <c r="L12" s="267"/>
      <c r="M12" s="37"/>
    </row>
    <row r="13" spans="1:16" ht="11.85" customHeight="1">
      <c r="A13" s="112">
        <v>5</v>
      </c>
      <c r="B13" s="138" t="s">
        <v>556</v>
      </c>
      <c r="C13" s="264"/>
      <c r="D13" s="267"/>
      <c r="E13" s="283"/>
      <c r="F13" s="266"/>
      <c r="G13" s="651"/>
      <c r="H13" s="106" t="s">
        <v>741</v>
      </c>
      <c r="I13" s="649">
        <v>29</v>
      </c>
      <c r="J13" s="267"/>
      <c r="K13" s="284"/>
      <c r="L13" s="267"/>
      <c r="M13" s="37"/>
    </row>
    <row r="14" spans="1:16" ht="11.85" customHeight="1">
      <c r="A14" s="112"/>
      <c r="B14" s="281"/>
      <c r="C14" s="649">
        <v>3</v>
      </c>
      <c r="D14" s="138" t="str">
        <f>B15</f>
        <v>САРСЕНБАЙ</v>
      </c>
      <c r="E14" s="264"/>
      <c r="F14" s="266"/>
      <c r="G14" s="651"/>
      <c r="H14" s="108"/>
      <c r="I14" s="651"/>
      <c r="J14" s="267"/>
      <c r="K14" s="284"/>
      <c r="L14" s="267"/>
      <c r="M14" s="37"/>
      <c r="P14" s="139"/>
    </row>
    <row r="15" spans="1:16" ht="11.85" customHeight="1">
      <c r="A15" s="112">
        <v>6</v>
      </c>
      <c r="B15" s="138" t="s">
        <v>82</v>
      </c>
      <c r="C15" s="650"/>
      <c r="D15" s="281" t="s">
        <v>684</v>
      </c>
      <c r="E15" s="649">
        <v>18</v>
      </c>
      <c r="F15" s="266"/>
      <c r="G15" s="651"/>
      <c r="H15" s="108"/>
      <c r="I15" s="651"/>
      <c r="J15" s="267"/>
      <c r="K15" s="284"/>
      <c r="L15" s="267"/>
      <c r="M15" s="37"/>
    </row>
    <row r="16" spans="1:16" ht="11.85" customHeight="1">
      <c r="A16" s="112"/>
      <c r="B16" s="267"/>
      <c r="C16" s="283"/>
      <c r="D16" s="266"/>
      <c r="E16" s="651"/>
      <c r="F16" s="138" t="str">
        <f>D18</f>
        <v>КАБДЫЛУАХИТОВ</v>
      </c>
      <c r="G16" s="650"/>
      <c r="H16" s="108"/>
      <c r="I16" s="651"/>
      <c r="J16" s="267"/>
      <c r="K16" s="284"/>
      <c r="L16" s="267"/>
      <c r="M16" s="37"/>
    </row>
    <row r="17" spans="1:13" ht="11.85" customHeight="1">
      <c r="A17" s="112">
        <v>7</v>
      </c>
      <c r="B17" s="138" t="s">
        <v>564</v>
      </c>
      <c r="C17" s="264"/>
      <c r="D17" s="266"/>
      <c r="E17" s="651"/>
      <c r="F17" s="267" t="s">
        <v>677</v>
      </c>
      <c r="G17" s="283"/>
      <c r="H17" s="108"/>
      <c r="I17" s="651"/>
      <c r="J17" s="267"/>
      <c r="K17" s="284"/>
      <c r="L17" s="267"/>
      <c r="M17" s="37"/>
    </row>
    <row r="18" spans="1:13" ht="11.85" customHeight="1">
      <c r="A18" s="112"/>
      <c r="B18" s="281"/>
      <c r="C18" s="649">
        <v>4</v>
      </c>
      <c r="D18" s="138" t="str">
        <f>B19</f>
        <v>КАБДЫЛУАХИТОВ</v>
      </c>
      <c r="E18" s="650"/>
      <c r="F18" s="267"/>
      <c r="G18" s="283"/>
      <c r="H18" s="108"/>
      <c r="I18" s="651"/>
      <c r="J18" s="267"/>
      <c r="K18" s="284"/>
      <c r="L18" s="267"/>
      <c r="M18" s="37"/>
    </row>
    <row r="19" spans="1:13" ht="11.85" customHeight="1">
      <c r="A19" s="112">
        <v>8</v>
      </c>
      <c r="B19" s="258" t="s">
        <v>520</v>
      </c>
      <c r="C19" s="650"/>
      <c r="D19" s="267" t="s">
        <v>694</v>
      </c>
      <c r="E19" s="283"/>
      <c r="F19" s="267"/>
      <c r="G19" s="283"/>
      <c r="H19" s="108"/>
      <c r="I19" s="651"/>
      <c r="J19" s="267"/>
      <c r="K19" s="284"/>
      <c r="L19" s="267"/>
      <c r="M19" s="37"/>
    </row>
    <row r="20" spans="1:13" ht="11.85" customHeight="1">
      <c r="A20" s="112"/>
      <c r="B20" s="267"/>
      <c r="C20" s="283"/>
      <c r="D20" s="267"/>
      <c r="E20" s="283"/>
      <c r="F20" s="267"/>
      <c r="G20" s="283"/>
      <c r="H20" s="108"/>
      <c r="I20" s="651"/>
      <c r="J20" s="138" t="str">
        <f>H12</f>
        <v>КУРМАНГАЛИЕВ</v>
      </c>
      <c r="K20" s="282"/>
      <c r="L20" s="267"/>
      <c r="M20" s="37"/>
    </row>
    <row r="21" spans="1:13" ht="11.85" customHeight="1">
      <c r="A21" s="112">
        <v>9</v>
      </c>
      <c r="B21" s="138" t="s">
        <v>490</v>
      </c>
      <c r="C21" s="264"/>
      <c r="D21" s="267"/>
      <c r="E21" s="283"/>
      <c r="F21" s="267"/>
      <c r="G21" s="283"/>
      <c r="H21" s="108"/>
      <c r="I21" s="651"/>
      <c r="J21" s="291" t="s">
        <v>744</v>
      </c>
      <c r="K21" s="289"/>
      <c r="L21" s="267"/>
      <c r="M21" s="37"/>
    </row>
    <row r="22" spans="1:13" ht="11.85" customHeight="1">
      <c r="A22" s="112"/>
      <c r="B22" s="281"/>
      <c r="C22" s="649">
        <v>5</v>
      </c>
      <c r="D22" s="138" t="str">
        <f>B21</f>
        <v>ШИ ДАНЯН</v>
      </c>
      <c r="E22" s="264"/>
      <c r="F22" s="267"/>
      <c r="G22" s="283"/>
      <c r="H22" s="108"/>
      <c r="I22" s="651"/>
      <c r="J22" s="266"/>
      <c r="K22" s="651">
        <v>30</v>
      </c>
      <c r="L22" s="267"/>
      <c r="M22" s="37"/>
    </row>
    <row r="23" spans="1:13" ht="11.85" customHeight="1">
      <c r="A23" s="112">
        <v>10</v>
      </c>
      <c r="B23" s="138" t="s">
        <v>565</v>
      </c>
      <c r="C23" s="650"/>
      <c r="D23" s="281" t="s">
        <v>705</v>
      </c>
      <c r="E23" s="649">
        <v>19</v>
      </c>
      <c r="F23" s="267"/>
      <c r="G23" s="283"/>
      <c r="H23" s="108"/>
      <c r="I23" s="651"/>
      <c r="J23" s="266"/>
      <c r="K23" s="651"/>
      <c r="L23" s="267"/>
      <c r="M23" s="37"/>
    </row>
    <row r="24" spans="1:13" ht="11.85" customHeight="1">
      <c r="A24" s="112"/>
      <c r="B24" s="267"/>
      <c r="C24" s="283"/>
      <c r="D24" s="266"/>
      <c r="E24" s="651"/>
      <c r="F24" s="266" t="str">
        <f>D22</f>
        <v>ШИ ДАНЯН</v>
      </c>
      <c r="G24" s="264"/>
      <c r="H24" s="108"/>
      <c r="I24" s="651"/>
      <c r="J24" s="266"/>
      <c r="K24" s="651"/>
      <c r="L24" s="267"/>
      <c r="M24" s="37"/>
    </row>
    <row r="25" spans="1:13" ht="11.85" customHeight="1">
      <c r="A25" s="112">
        <v>11</v>
      </c>
      <c r="B25" s="266" t="s">
        <v>474</v>
      </c>
      <c r="C25" s="264"/>
      <c r="D25" s="266"/>
      <c r="E25" s="652"/>
      <c r="F25" s="499" t="s">
        <v>668</v>
      </c>
      <c r="G25" s="500"/>
      <c r="H25" s="108"/>
      <c r="I25" s="651"/>
      <c r="J25" s="266"/>
      <c r="K25" s="651"/>
      <c r="L25" s="267"/>
      <c r="M25" s="37"/>
    </row>
    <row r="26" spans="1:13" ht="11.85" customHeight="1">
      <c r="A26" s="112"/>
      <c r="B26" s="281"/>
      <c r="C26" s="649">
        <v>6</v>
      </c>
      <c r="D26" s="138" t="str">
        <f>B27</f>
        <v>КАСЕНОВ</v>
      </c>
      <c r="E26" s="650"/>
      <c r="F26" s="266"/>
      <c r="G26" s="651">
        <v>26</v>
      </c>
      <c r="H26" s="108"/>
      <c r="I26" s="651"/>
      <c r="J26" s="266"/>
      <c r="K26" s="651"/>
      <c r="L26" s="267"/>
      <c r="M26" s="37"/>
    </row>
    <row r="27" spans="1:13" ht="11.85" customHeight="1">
      <c r="A27" s="112">
        <v>12</v>
      </c>
      <c r="B27" s="138" t="s">
        <v>480</v>
      </c>
      <c r="C27" s="650"/>
      <c r="D27" s="267" t="s">
        <v>708</v>
      </c>
      <c r="E27" s="283"/>
      <c r="F27" s="266"/>
      <c r="G27" s="651"/>
      <c r="H27" s="108"/>
      <c r="I27" s="651"/>
      <c r="J27" s="266"/>
      <c r="K27" s="651"/>
      <c r="L27" s="267"/>
      <c r="M27" s="37"/>
    </row>
    <row r="28" spans="1:13" ht="11.85" customHeight="1">
      <c r="A28" s="112"/>
      <c r="B28" s="267"/>
      <c r="C28" s="283"/>
      <c r="D28" s="267"/>
      <c r="E28" s="283"/>
      <c r="F28" s="266"/>
      <c r="G28" s="651"/>
      <c r="H28" s="231" t="str">
        <f>F24</f>
        <v>ШИ ДАНЯН</v>
      </c>
      <c r="I28" s="650"/>
      <c r="J28" s="266"/>
      <c r="K28" s="651"/>
      <c r="L28" s="267"/>
      <c r="M28" s="37"/>
    </row>
    <row r="29" spans="1:13" ht="11.85" customHeight="1">
      <c r="A29" s="112">
        <v>13</v>
      </c>
      <c r="B29" s="138" t="s">
        <v>475</v>
      </c>
      <c r="C29" s="264"/>
      <c r="D29" s="267"/>
      <c r="E29" s="283"/>
      <c r="F29" s="266"/>
      <c r="G29" s="651"/>
      <c r="H29" s="496" t="s">
        <v>699</v>
      </c>
      <c r="I29" s="284"/>
      <c r="J29" s="266"/>
      <c r="K29" s="651"/>
      <c r="L29" s="267"/>
      <c r="M29" s="37"/>
    </row>
    <row r="30" spans="1:13" ht="11.85" customHeight="1">
      <c r="A30" s="112"/>
      <c r="B30" s="281"/>
      <c r="C30" s="649">
        <v>7</v>
      </c>
      <c r="D30" s="138" t="str">
        <f>B29</f>
        <v>ТАГАБЕК</v>
      </c>
      <c r="E30" s="264"/>
      <c r="F30" s="266"/>
      <c r="G30" s="651"/>
      <c r="H30" s="105"/>
      <c r="I30" s="284"/>
      <c r="J30" s="266"/>
      <c r="K30" s="651"/>
      <c r="L30" s="267"/>
      <c r="M30" s="37"/>
    </row>
    <row r="31" spans="1:13" ht="11.85" customHeight="1">
      <c r="A31" s="112">
        <v>14</v>
      </c>
      <c r="B31" s="138" t="s">
        <v>493</v>
      </c>
      <c r="C31" s="650"/>
      <c r="D31" s="281" t="s">
        <v>199</v>
      </c>
      <c r="E31" s="649">
        <v>20</v>
      </c>
      <c r="F31" s="266"/>
      <c r="G31" s="651"/>
      <c r="H31" s="105"/>
      <c r="I31" s="284"/>
      <c r="J31" s="266"/>
      <c r="K31" s="651"/>
      <c r="L31" s="267"/>
      <c r="M31" s="37"/>
    </row>
    <row r="32" spans="1:13" ht="11.85" customHeight="1">
      <c r="A32" s="112"/>
      <c r="B32" s="267"/>
      <c r="C32" s="283"/>
      <c r="D32" s="266"/>
      <c r="E32" s="651"/>
      <c r="F32" s="138" t="str">
        <f>D34</f>
        <v>БАКЫТ А.</v>
      </c>
      <c r="G32" s="650"/>
      <c r="H32" s="105"/>
      <c r="I32" s="284"/>
      <c r="J32" s="266"/>
      <c r="K32" s="651"/>
      <c r="L32" s="267"/>
      <c r="M32" s="37"/>
    </row>
    <row r="33" spans="1:14" ht="11.85" customHeight="1">
      <c r="A33" s="112">
        <v>15</v>
      </c>
      <c r="B33" s="138" t="s">
        <v>476</v>
      </c>
      <c r="C33" s="264"/>
      <c r="D33" s="266"/>
      <c r="E33" s="651"/>
      <c r="F33" s="267" t="s">
        <v>711</v>
      </c>
      <c r="G33" s="283"/>
      <c r="H33" s="105"/>
      <c r="I33" s="284"/>
      <c r="J33" s="266"/>
      <c r="K33" s="651"/>
      <c r="L33" s="267"/>
      <c r="M33" s="37"/>
    </row>
    <row r="34" spans="1:14" ht="11.85" customHeight="1">
      <c r="A34" s="112"/>
      <c r="B34" s="281"/>
      <c r="C34" s="649">
        <v>8</v>
      </c>
      <c r="D34" s="138" t="str">
        <f>B35</f>
        <v>БАКЫТ А.</v>
      </c>
      <c r="E34" s="650"/>
      <c r="F34" s="267"/>
      <c r="G34" s="283"/>
      <c r="H34" s="105"/>
      <c r="I34" s="284"/>
      <c r="J34" s="266"/>
      <c r="K34" s="651"/>
      <c r="L34" s="267"/>
      <c r="M34" s="37"/>
    </row>
    <row r="35" spans="1:14" ht="11.85" customHeight="1">
      <c r="A35" s="112">
        <v>16</v>
      </c>
      <c r="B35" s="138" t="s">
        <v>566</v>
      </c>
      <c r="C35" s="650"/>
      <c r="D35" s="267" t="s">
        <v>730</v>
      </c>
      <c r="E35" s="283"/>
      <c r="F35" s="267"/>
      <c r="G35" s="283"/>
      <c r="H35" s="105"/>
      <c r="I35" s="284"/>
      <c r="J35" s="266"/>
      <c r="K35" s="651"/>
      <c r="L35" s="267"/>
      <c r="M35" s="37"/>
    </row>
    <row r="36" spans="1:14" ht="11.85" customHeight="1">
      <c r="A36" s="112"/>
      <c r="B36" s="267"/>
      <c r="C36" s="283"/>
      <c r="D36" s="267"/>
      <c r="E36" s="283"/>
      <c r="F36" s="267"/>
      <c r="G36" s="283"/>
      <c r="H36" s="105"/>
      <c r="I36" s="284"/>
      <c r="J36" s="266"/>
      <c r="K36" s="651"/>
      <c r="L36" s="138" t="str">
        <f>J20</f>
        <v>КУРМАНГАЛИЕВ</v>
      </c>
      <c r="M36" s="611">
        <v>1</v>
      </c>
      <c r="N36" s="222"/>
    </row>
    <row r="37" spans="1:14" ht="11.85" customHeight="1">
      <c r="A37" s="112">
        <v>17</v>
      </c>
      <c r="B37" s="138" t="s">
        <v>79</v>
      </c>
      <c r="C37" s="264"/>
      <c r="D37" s="267"/>
      <c r="E37" s="283"/>
      <c r="F37" s="267"/>
      <c r="G37" s="283"/>
      <c r="H37" s="105"/>
      <c r="I37" s="284"/>
      <c r="J37" s="266"/>
      <c r="K37" s="651"/>
      <c r="L37" s="267" t="s">
        <v>904</v>
      </c>
      <c r="M37" s="611"/>
    </row>
    <row r="38" spans="1:14" ht="11.85" customHeight="1">
      <c r="A38" s="112"/>
      <c r="B38" s="281"/>
      <c r="C38" s="649">
        <v>9</v>
      </c>
      <c r="D38" s="138" t="str">
        <f>B37</f>
        <v>ТОРГАЙБЕКОВ</v>
      </c>
      <c r="E38" s="264"/>
      <c r="F38" s="267"/>
      <c r="G38" s="283"/>
      <c r="H38" s="105"/>
      <c r="I38" s="284"/>
      <c r="J38" s="266"/>
      <c r="K38" s="651"/>
      <c r="L38" s="267"/>
      <c r="M38" s="37"/>
    </row>
    <row r="39" spans="1:14" ht="11.85" customHeight="1">
      <c r="A39" s="112">
        <v>18</v>
      </c>
      <c r="B39" s="138" t="s">
        <v>518</v>
      </c>
      <c r="C39" s="650"/>
      <c r="D39" s="281" t="s">
        <v>666</v>
      </c>
      <c r="E39" s="649">
        <v>21</v>
      </c>
      <c r="F39" s="267"/>
      <c r="G39" s="283"/>
      <c r="H39" s="105"/>
      <c r="I39" s="284"/>
      <c r="J39" s="288"/>
      <c r="K39" s="651"/>
      <c r="L39" s="267"/>
      <c r="M39" s="37"/>
    </row>
    <row r="40" spans="1:14" ht="11.85" customHeight="1">
      <c r="A40" s="112"/>
      <c r="B40" s="267"/>
      <c r="C40" s="283"/>
      <c r="D40" s="266"/>
      <c r="E40" s="651"/>
      <c r="F40" s="266" t="str">
        <f>D38</f>
        <v>ТОРГАЙБЕКОВ</v>
      </c>
      <c r="G40" s="264"/>
      <c r="H40" s="105"/>
      <c r="I40" s="284"/>
      <c r="J40" s="266"/>
      <c r="K40" s="651"/>
      <c r="L40" s="267"/>
      <c r="M40" s="37"/>
    </row>
    <row r="41" spans="1:14" ht="11.85" customHeight="1">
      <c r="A41" s="112">
        <v>19</v>
      </c>
      <c r="B41" s="138" t="s">
        <v>557</v>
      </c>
      <c r="C41" s="264"/>
      <c r="D41" s="266"/>
      <c r="E41" s="652"/>
      <c r="F41" s="499" t="s">
        <v>687</v>
      </c>
      <c r="G41" s="455"/>
      <c r="H41" s="105"/>
      <c r="I41" s="284"/>
      <c r="J41" s="266"/>
      <c r="K41" s="651"/>
      <c r="L41" s="267"/>
      <c r="M41" s="37"/>
    </row>
    <row r="42" spans="1:14" ht="11.85" customHeight="1">
      <c r="A42" s="112"/>
      <c r="B42" s="281"/>
      <c r="C42" s="649">
        <v>10</v>
      </c>
      <c r="D42" s="138" t="str">
        <f>B43</f>
        <v>КНЯЗЕВ</v>
      </c>
      <c r="E42" s="650"/>
      <c r="F42" s="266"/>
      <c r="G42" s="651">
        <v>27</v>
      </c>
      <c r="H42" s="105"/>
      <c r="I42" s="284"/>
      <c r="J42" s="266"/>
      <c r="K42" s="651"/>
      <c r="L42" s="267"/>
      <c r="M42" s="37"/>
    </row>
    <row r="43" spans="1:14" ht="11.85" customHeight="1">
      <c r="A43" s="112">
        <v>20</v>
      </c>
      <c r="B43" s="138" t="s">
        <v>500</v>
      </c>
      <c r="C43" s="650"/>
      <c r="D43" s="286" t="s">
        <v>719</v>
      </c>
      <c r="E43" s="283"/>
      <c r="F43" s="266"/>
      <c r="G43" s="651"/>
      <c r="H43" s="105"/>
      <c r="I43" s="284"/>
      <c r="J43" s="266"/>
      <c r="K43" s="651"/>
      <c r="L43" s="267"/>
      <c r="M43" s="37"/>
    </row>
    <row r="44" spans="1:14" ht="11.85" customHeight="1">
      <c r="A44" s="112"/>
      <c r="B44" s="267"/>
      <c r="C44" s="283"/>
      <c r="D44" s="266"/>
      <c r="E44" s="264"/>
      <c r="F44" s="266"/>
      <c r="G44" s="651"/>
      <c r="H44" s="108" t="str">
        <f>F40</f>
        <v>ТОРГАЙБЕКОВ</v>
      </c>
      <c r="I44" s="282"/>
      <c r="J44" s="266"/>
      <c r="K44" s="651"/>
      <c r="L44" s="267"/>
      <c r="M44" s="37"/>
    </row>
    <row r="45" spans="1:14" ht="11.85" customHeight="1">
      <c r="A45" s="112">
        <v>21</v>
      </c>
      <c r="B45" s="138" t="s">
        <v>486</v>
      </c>
      <c r="C45" s="264"/>
      <c r="D45" s="266"/>
      <c r="E45" s="264"/>
      <c r="F45" s="266"/>
      <c r="G45" s="652"/>
      <c r="H45" s="456" t="s">
        <v>742</v>
      </c>
      <c r="I45" s="457"/>
      <c r="J45" s="266"/>
      <c r="K45" s="651"/>
      <c r="L45" s="266"/>
      <c r="M45" s="37"/>
    </row>
    <row r="46" spans="1:14" ht="11.85" customHeight="1">
      <c r="A46" s="112"/>
      <c r="B46" s="281"/>
      <c r="C46" s="649">
        <v>11</v>
      </c>
      <c r="D46" s="138" t="str">
        <f>B45</f>
        <v>БИРИМГАЛИЕВ</v>
      </c>
      <c r="E46" s="264"/>
      <c r="F46" s="266"/>
      <c r="G46" s="651"/>
      <c r="H46" s="108"/>
      <c r="I46" s="651">
        <v>30</v>
      </c>
      <c r="J46" s="266"/>
      <c r="K46" s="651"/>
      <c r="L46" s="266"/>
      <c r="M46" s="37"/>
    </row>
    <row r="47" spans="1:14" ht="11.85" customHeight="1">
      <c r="A47" s="112">
        <v>22</v>
      </c>
      <c r="B47" s="258" t="s">
        <v>495</v>
      </c>
      <c r="C47" s="650"/>
      <c r="D47" s="281" t="s">
        <v>695</v>
      </c>
      <c r="E47" s="649">
        <v>22</v>
      </c>
      <c r="F47" s="266"/>
      <c r="G47" s="651"/>
      <c r="H47" s="108"/>
      <c r="I47" s="651"/>
      <c r="J47" s="266"/>
      <c r="K47" s="651"/>
      <c r="L47" s="267"/>
      <c r="M47" s="37"/>
    </row>
    <row r="48" spans="1:14" ht="11.85" customHeight="1">
      <c r="A48" s="112"/>
      <c r="B48" s="267"/>
      <c r="C48" s="283"/>
      <c r="D48" s="266"/>
      <c r="E48" s="651"/>
      <c r="F48" s="138" t="str">
        <f>D46</f>
        <v>БИРИМГАЛИЕВ</v>
      </c>
      <c r="G48" s="650"/>
      <c r="H48" s="108"/>
      <c r="I48" s="651"/>
      <c r="J48" s="266"/>
      <c r="K48" s="651"/>
      <c r="L48" s="267"/>
      <c r="M48" s="37"/>
    </row>
    <row r="49" spans="1:13" ht="11.85" customHeight="1">
      <c r="A49" s="112">
        <v>23</v>
      </c>
      <c r="B49" s="138" t="s">
        <v>567</v>
      </c>
      <c r="C49" s="264"/>
      <c r="D49" s="266"/>
      <c r="E49" s="651"/>
      <c r="F49" s="267" t="s">
        <v>740</v>
      </c>
      <c r="G49" s="283"/>
      <c r="H49" s="108"/>
      <c r="I49" s="651"/>
      <c r="J49" s="266"/>
      <c r="K49" s="651"/>
      <c r="L49" s="267"/>
      <c r="M49" s="37"/>
    </row>
    <row r="50" spans="1:13" ht="11.85" customHeight="1">
      <c r="A50" s="112"/>
      <c r="B50" s="281"/>
      <c r="C50" s="649">
        <v>12</v>
      </c>
      <c r="D50" s="138" t="str">
        <f>B51</f>
        <v>АБИЛ</v>
      </c>
      <c r="E50" s="650"/>
      <c r="F50" s="267"/>
      <c r="G50" s="283"/>
      <c r="H50" s="108"/>
      <c r="I50" s="651"/>
      <c r="J50" s="266"/>
      <c r="K50" s="651"/>
      <c r="L50" s="267"/>
      <c r="M50" s="37"/>
    </row>
    <row r="51" spans="1:13" ht="11.85" customHeight="1">
      <c r="A51" s="112">
        <v>24</v>
      </c>
      <c r="B51" s="138" t="s">
        <v>169</v>
      </c>
      <c r="C51" s="650"/>
      <c r="D51" s="267" t="s">
        <v>709</v>
      </c>
      <c r="E51" s="283"/>
      <c r="F51" s="267"/>
      <c r="G51" s="283"/>
      <c r="H51" s="108"/>
      <c r="I51" s="651"/>
      <c r="J51" s="266"/>
      <c r="K51" s="651"/>
      <c r="L51" s="267"/>
      <c r="M51" s="37"/>
    </row>
    <row r="52" spans="1:13" ht="11.85" customHeight="1">
      <c r="A52" s="112"/>
      <c r="B52" s="267"/>
      <c r="C52" s="283"/>
      <c r="D52" s="267"/>
      <c r="E52" s="283"/>
      <c r="F52" s="267"/>
      <c r="G52" s="283"/>
      <c r="H52" s="108"/>
      <c r="I52" s="651"/>
      <c r="J52" s="138" t="str">
        <f>H44</f>
        <v>ТОРГАЙБЕКОВ</v>
      </c>
      <c r="K52" s="290"/>
      <c r="L52" s="267"/>
      <c r="M52" s="37"/>
    </row>
    <row r="53" spans="1:13" ht="11.85" customHeight="1">
      <c r="A53" s="112">
        <v>25</v>
      </c>
      <c r="B53" s="138" t="s">
        <v>161</v>
      </c>
      <c r="C53" s="264"/>
      <c r="D53" s="267"/>
      <c r="E53" s="283"/>
      <c r="F53" s="267"/>
      <c r="G53" s="283"/>
      <c r="H53" s="108"/>
      <c r="I53" s="651"/>
      <c r="J53" s="267" t="s">
        <v>743</v>
      </c>
      <c r="K53" s="284"/>
      <c r="L53" s="267"/>
      <c r="M53" s="37"/>
    </row>
    <row r="54" spans="1:13" ht="11.85" customHeight="1">
      <c r="A54" s="112"/>
      <c r="B54" s="281"/>
      <c r="C54" s="649">
        <v>13</v>
      </c>
      <c r="D54" s="138" t="str">
        <f>B53</f>
        <v>ХАНЗАДА</v>
      </c>
      <c r="E54" s="264"/>
      <c r="F54" s="267"/>
      <c r="G54" s="283"/>
      <c r="H54" s="108"/>
      <c r="I54" s="651"/>
      <c r="J54" s="267"/>
      <c r="K54" s="284"/>
      <c r="L54" s="266"/>
      <c r="M54" s="114"/>
    </row>
    <row r="55" spans="1:13" ht="11.85" customHeight="1">
      <c r="A55" s="112">
        <v>26</v>
      </c>
      <c r="B55" s="138" t="s">
        <v>477</v>
      </c>
      <c r="C55" s="650"/>
      <c r="D55" s="281" t="s">
        <v>700</v>
      </c>
      <c r="E55" s="649">
        <v>23</v>
      </c>
      <c r="F55" s="267"/>
      <c r="G55" s="283"/>
      <c r="H55" s="108"/>
      <c r="I55" s="651"/>
      <c r="J55" s="267"/>
      <c r="K55" s="284"/>
      <c r="L55" s="267"/>
      <c r="M55" s="37"/>
    </row>
    <row r="56" spans="1:13" ht="11.85" customHeight="1">
      <c r="A56" s="112"/>
      <c r="B56" s="267"/>
      <c r="C56" s="283"/>
      <c r="D56" s="266"/>
      <c r="E56" s="651"/>
      <c r="F56" s="138" t="str">
        <f>D54</f>
        <v>ХАНЗАДА</v>
      </c>
      <c r="G56" s="264"/>
      <c r="H56" s="108"/>
      <c r="I56" s="651"/>
      <c r="J56" s="267"/>
      <c r="K56" s="285">
        <v>-31</v>
      </c>
      <c r="L56" s="138" t="str">
        <f>J52</f>
        <v>ТОРГАЙБЕКОВ</v>
      </c>
      <c r="M56" s="611">
        <v>2</v>
      </c>
    </row>
    <row r="57" spans="1:13" ht="11.85" customHeight="1">
      <c r="A57" s="112">
        <v>27</v>
      </c>
      <c r="B57" s="267" t="s">
        <v>568</v>
      </c>
      <c r="C57" s="264"/>
      <c r="D57" s="266"/>
      <c r="E57" s="651"/>
      <c r="F57" s="281" t="s">
        <v>697</v>
      </c>
      <c r="G57" s="649">
        <v>28</v>
      </c>
      <c r="H57" s="108"/>
      <c r="I57" s="651"/>
      <c r="J57" s="267"/>
      <c r="K57" s="284"/>
      <c r="L57" s="267"/>
      <c r="M57" s="611"/>
    </row>
    <row r="58" spans="1:13" ht="11.85" customHeight="1">
      <c r="A58" s="112"/>
      <c r="B58" s="281"/>
      <c r="C58" s="649">
        <v>14</v>
      </c>
      <c r="D58" s="138" t="str">
        <f>B57</f>
        <v>ТОКТАРХАН</v>
      </c>
      <c r="E58" s="650"/>
      <c r="F58" s="266"/>
      <c r="G58" s="651"/>
      <c r="H58" s="108"/>
      <c r="I58" s="651"/>
      <c r="J58" s="267"/>
      <c r="K58" s="284"/>
      <c r="L58" s="267"/>
      <c r="M58" s="37"/>
    </row>
    <row r="59" spans="1:13" ht="11.85" customHeight="1">
      <c r="A59" s="112">
        <v>28</v>
      </c>
      <c r="B59" s="138" t="s">
        <v>478</v>
      </c>
      <c r="C59" s="650"/>
      <c r="D59" s="267" t="s">
        <v>685</v>
      </c>
      <c r="E59" s="283"/>
      <c r="F59" s="266"/>
      <c r="G59" s="651"/>
      <c r="H59" s="108"/>
      <c r="I59" s="651"/>
      <c r="J59" s="267"/>
      <c r="K59" s="284"/>
      <c r="L59" s="267"/>
      <c r="M59" s="37"/>
    </row>
    <row r="60" spans="1:13" ht="11.85" customHeight="1">
      <c r="A60" s="112"/>
      <c r="B60" s="267"/>
      <c r="C60" s="283"/>
      <c r="D60" s="267"/>
      <c r="E60" s="283"/>
      <c r="F60" s="266"/>
      <c r="G60" s="651"/>
      <c r="H60" s="107" t="str">
        <f>F64</f>
        <v>МЭЛСОВ</v>
      </c>
      <c r="I60" s="650"/>
      <c r="J60" s="267"/>
      <c r="K60" s="284"/>
      <c r="L60" s="267"/>
      <c r="M60" s="37"/>
    </row>
    <row r="61" spans="1:13" ht="11.85" customHeight="1">
      <c r="A61" s="112">
        <v>29</v>
      </c>
      <c r="B61" s="138" t="s">
        <v>489</v>
      </c>
      <c r="C61" s="264"/>
      <c r="D61" s="267"/>
      <c r="E61" s="283"/>
      <c r="F61" s="266"/>
      <c r="G61" s="651"/>
      <c r="H61" s="496" t="s">
        <v>700</v>
      </c>
      <c r="I61" s="284"/>
      <c r="J61" s="267"/>
      <c r="K61" s="284"/>
      <c r="L61" s="267"/>
      <c r="M61" s="37"/>
    </row>
    <row r="62" spans="1:13" ht="11.85" customHeight="1">
      <c r="A62" s="112"/>
      <c r="B62" s="281"/>
      <c r="C62" s="649">
        <v>15</v>
      </c>
      <c r="D62" s="138" t="str">
        <f>B61</f>
        <v>АБДЫХАЛЫК</v>
      </c>
      <c r="E62" s="264"/>
      <c r="F62" s="266"/>
      <c r="G62" s="651"/>
      <c r="H62" s="105"/>
      <c r="I62" s="284"/>
      <c r="J62" s="267"/>
      <c r="K62" s="284"/>
      <c r="L62" s="267"/>
      <c r="M62" s="37"/>
    </row>
    <row r="63" spans="1:13" ht="11.85" customHeight="1">
      <c r="A63" s="112">
        <v>30</v>
      </c>
      <c r="B63" s="138" t="s">
        <v>502</v>
      </c>
      <c r="C63" s="650"/>
      <c r="D63" s="281" t="s">
        <v>706</v>
      </c>
      <c r="E63" s="649">
        <v>24</v>
      </c>
      <c r="F63" s="266"/>
      <c r="G63" s="651"/>
      <c r="H63" s="105"/>
      <c r="I63" s="284"/>
      <c r="J63" s="267"/>
      <c r="K63" s="284"/>
      <c r="L63" s="267"/>
      <c r="M63" s="37"/>
    </row>
    <row r="64" spans="1:13" ht="11.85" customHeight="1">
      <c r="A64" s="112"/>
      <c r="B64" s="267"/>
      <c r="C64" s="283"/>
      <c r="D64" s="266"/>
      <c r="E64" s="651"/>
      <c r="F64" s="138" t="str">
        <f>D66</f>
        <v>МЭЛСОВ</v>
      </c>
      <c r="G64" s="650"/>
      <c r="H64" s="105"/>
      <c r="I64" s="284"/>
      <c r="J64" s="267"/>
      <c r="K64" s="284"/>
      <c r="L64" s="267"/>
      <c r="M64" s="37"/>
    </row>
    <row r="65" spans="1:13" ht="11.85" customHeight="1">
      <c r="A65" s="112">
        <v>31</v>
      </c>
      <c r="B65" s="138" t="s">
        <v>472</v>
      </c>
      <c r="C65" s="264"/>
      <c r="D65" s="266"/>
      <c r="E65" s="651"/>
      <c r="F65" s="286" t="s">
        <v>721</v>
      </c>
      <c r="G65" s="283"/>
      <c r="H65" s="105"/>
      <c r="I65" s="284"/>
      <c r="J65" s="267"/>
      <c r="K65" s="284"/>
      <c r="L65" s="267"/>
      <c r="M65" s="37"/>
    </row>
    <row r="66" spans="1:13" ht="11.85" customHeight="1">
      <c r="A66" s="112"/>
      <c r="B66" s="281"/>
      <c r="C66" s="649">
        <v>16</v>
      </c>
      <c r="D66" s="138" t="str">
        <f>B67</f>
        <v>МЭЛСОВ</v>
      </c>
      <c r="E66" s="650"/>
      <c r="F66" s="267"/>
      <c r="G66" s="283"/>
      <c r="H66" s="283"/>
      <c r="I66" s="284"/>
      <c r="J66" s="284"/>
      <c r="K66" s="284"/>
      <c r="L66" s="267"/>
      <c r="M66" s="37"/>
    </row>
    <row r="67" spans="1:13" ht="11.85" customHeight="1">
      <c r="A67" s="112">
        <v>32</v>
      </c>
      <c r="B67" s="138" t="s">
        <v>83</v>
      </c>
      <c r="C67" s="650"/>
      <c r="D67" s="267" t="s">
        <v>710</v>
      </c>
      <c r="E67" s="284"/>
      <c r="F67" s="267"/>
      <c r="G67" s="283"/>
      <c r="H67" s="283"/>
      <c r="I67" s="284"/>
      <c r="J67" s="284"/>
      <c r="K67" s="284"/>
      <c r="L67" s="267"/>
      <c r="M67" s="37"/>
    </row>
    <row r="68" spans="1:13" ht="11.85" customHeight="1">
      <c r="A68" s="37"/>
      <c r="B68" s="640" t="s">
        <v>575</v>
      </c>
      <c r="C68" s="640"/>
      <c r="D68" s="640"/>
      <c r="E68" s="640"/>
      <c r="F68" s="640"/>
      <c r="G68" s="640"/>
      <c r="H68" s="640"/>
      <c r="I68" s="640"/>
      <c r="J68" s="640"/>
      <c r="K68" s="640"/>
      <c r="L68" s="640"/>
      <c r="M68" s="37"/>
    </row>
    <row r="69" spans="1:13" ht="11.85" customHeight="1">
      <c r="A69" s="37"/>
      <c r="B69" s="640" t="s">
        <v>574</v>
      </c>
      <c r="C69" s="640"/>
      <c r="D69" s="640"/>
      <c r="E69" s="640"/>
      <c r="F69" s="640"/>
      <c r="G69" s="640"/>
      <c r="H69" s="640"/>
      <c r="I69" s="640"/>
      <c r="J69" s="640"/>
      <c r="K69" s="640"/>
      <c r="L69" s="640"/>
      <c r="M69" s="37"/>
    </row>
    <row r="70" spans="1:13" ht="11.85" customHeight="1">
      <c r="A70" s="37"/>
      <c r="B70" s="131"/>
      <c r="C70" s="37"/>
      <c r="D70" s="37"/>
      <c r="E70" s="37"/>
      <c r="F70" s="37"/>
      <c r="G70" s="30"/>
      <c r="H70" s="30"/>
      <c r="I70" s="37"/>
      <c r="J70" s="37"/>
      <c r="K70" s="37"/>
      <c r="M70" s="37"/>
    </row>
    <row r="71" spans="1:13" ht="11.85" customHeight="1">
      <c r="B71" s="131"/>
      <c r="G71" s="102"/>
      <c r="H71" s="102"/>
    </row>
    <row r="72" spans="1:13" ht="11.85" customHeight="1">
      <c r="G72" s="102"/>
      <c r="H72" s="102"/>
    </row>
    <row r="73" spans="1:13" ht="11.85" customHeight="1">
      <c r="G73" s="102"/>
      <c r="H73" s="102"/>
    </row>
    <row r="74" spans="1:13" ht="11.85" customHeight="1">
      <c r="G74" s="102"/>
      <c r="H74" s="102"/>
    </row>
    <row r="75" spans="1:13" ht="11.85" customHeight="1">
      <c r="G75" s="102"/>
      <c r="H75" s="102"/>
    </row>
    <row r="76" spans="1:13" ht="11.85" customHeight="1">
      <c r="A76" s="21"/>
      <c r="G76" s="102"/>
      <c r="H76" s="102"/>
    </row>
    <row r="77" spans="1:13" ht="11.85" customHeight="1">
      <c r="A77" s="21"/>
      <c r="G77" s="102"/>
      <c r="H77" s="102"/>
    </row>
    <row r="78" spans="1:13" ht="11.85" customHeight="1">
      <c r="A78" s="21"/>
      <c r="G78" s="102"/>
      <c r="H78" s="102"/>
    </row>
    <row r="79" spans="1:13" ht="11.85" customHeight="1">
      <c r="A79" s="21"/>
      <c r="G79" s="102"/>
      <c r="H79" s="102"/>
    </row>
    <row r="80" spans="1:13" ht="11.85" customHeight="1">
      <c r="G80" s="102"/>
      <c r="H80" s="102"/>
    </row>
    <row r="81" spans="1:8" ht="9.9" customHeight="1">
      <c r="G81" s="102"/>
      <c r="H81" s="102"/>
    </row>
    <row r="82" spans="1:8" ht="9.9" customHeight="1">
      <c r="G82" s="102"/>
      <c r="H82" s="102"/>
    </row>
    <row r="83" spans="1:8" ht="9.9" customHeight="1">
      <c r="G83" s="102"/>
      <c r="H83" s="102"/>
    </row>
    <row r="84" spans="1:8" ht="9.9" customHeight="1">
      <c r="A84" s="21"/>
      <c r="G84" s="102"/>
      <c r="H84" s="102"/>
    </row>
    <row r="85" spans="1:8" ht="9.9" customHeight="1">
      <c r="A85" s="21"/>
      <c r="G85" s="102"/>
      <c r="H85" s="102"/>
    </row>
    <row r="86" spans="1:8" ht="9.9" customHeight="1">
      <c r="A86" s="21"/>
      <c r="G86" s="102"/>
      <c r="H86" s="102"/>
    </row>
    <row r="87" spans="1:8" ht="9.9" customHeight="1">
      <c r="A87" s="21"/>
      <c r="G87" s="102"/>
      <c r="H87" s="102"/>
    </row>
    <row r="88" spans="1:8" ht="9.9" customHeight="1">
      <c r="G88" s="102"/>
      <c r="H88" s="102"/>
    </row>
    <row r="89" spans="1:8" ht="9.9" customHeight="1">
      <c r="G89" s="102"/>
      <c r="H89" s="102"/>
    </row>
    <row r="90" spans="1:8" ht="9.9" customHeight="1">
      <c r="G90" s="102"/>
      <c r="H90" s="102"/>
    </row>
    <row r="91" spans="1:8" ht="9.9" customHeight="1">
      <c r="G91" s="102"/>
      <c r="H91" s="102"/>
    </row>
    <row r="92" spans="1:8" ht="9.9" customHeight="1">
      <c r="A92" s="21"/>
      <c r="G92" s="102"/>
      <c r="H92" s="102"/>
    </row>
    <row r="93" spans="1:8" ht="9.9" customHeight="1">
      <c r="A93" s="21"/>
      <c r="G93" s="102"/>
      <c r="H93" s="102"/>
    </row>
    <row r="94" spans="1:8" ht="9.9" customHeight="1">
      <c r="A94" s="21"/>
      <c r="G94" s="102"/>
      <c r="H94" s="102"/>
    </row>
    <row r="95" spans="1:8" ht="9.9" customHeight="1">
      <c r="A95" s="21"/>
      <c r="G95" s="102"/>
      <c r="H95" s="102"/>
    </row>
    <row r="96" spans="1:8" ht="9.9" customHeight="1">
      <c r="G96" s="102"/>
      <c r="H96" s="102"/>
    </row>
    <row r="97" spans="1:8" ht="9.9" customHeight="1">
      <c r="G97" s="102"/>
      <c r="H97" s="102"/>
    </row>
    <row r="98" spans="1:8" ht="9.9" customHeight="1">
      <c r="G98" s="102"/>
      <c r="H98" s="102"/>
    </row>
    <row r="99" spans="1:8" ht="9.9" customHeight="1">
      <c r="G99" s="102"/>
      <c r="H99" s="102"/>
    </row>
    <row r="100" spans="1:8" ht="9.9" customHeight="1">
      <c r="A100" s="21"/>
      <c r="G100" s="102"/>
      <c r="H100" s="102"/>
    </row>
    <row r="101" spans="1:8" ht="9.9" customHeight="1">
      <c r="A101" s="21"/>
      <c r="G101" s="102"/>
      <c r="H101" s="102"/>
    </row>
    <row r="102" spans="1:8" ht="9.9" customHeight="1">
      <c r="A102" s="21"/>
      <c r="G102" s="102"/>
      <c r="H102" s="102"/>
    </row>
    <row r="103" spans="1:8" ht="9.9" customHeight="1">
      <c r="A103" s="21"/>
      <c r="G103" s="102"/>
      <c r="H103" s="102"/>
    </row>
    <row r="104" spans="1:8" ht="9.9" customHeight="1">
      <c r="G104" s="102"/>
      <c r="H104" s="102"/>
    </row>
  </sheetData>
  <mergeCells count="39">
    <mergeCell ref="C1:J1"/>
    <mergeCell ref="C2:J2"/>
    <mergeCell ref="C3:J3"/>
    <mergeCell ref="C4:J4"/>
    <mergeCell ref="C38:C39"/>
    <mergeCell ref="E39:E42"/>
    <mergeCell ref="C42:C43"/>
    <mergeCell ref="G42:G48"/>
    <mergeCell ref="M56:M57"/>
    <mergeCell ref="G57:G64"/>
    <mergeCell ref="C58:C59"/>
    <mergeCell ref="C62:C63"/>
    <mergeCell ref="E63:E66"/>
    <mergeCell ref="C66:C67"/>
    <mergeCell ref="M36:M37"/>
    <mergeCell ref="C22:C23"/>
    <mergeCell ref="E23:E26"/>
    <mergeCell ref="C26:C27"/>
    <mergeCell ref="C30:C31"/>
    <mergeCell ref="I13:I28"/>
    <mergeCell ref="C14:C15"/>
    <mergeCell ref="E15:E18"/>
    <mergeCell ref="C18:C19"/>
    <mergeCell ref="E31:E34"/>
    <mergeCell ref="B68:L68"/>
    <mergeCell ref="B69:L69"/>
    <mergeCell ref="C34:C35"/>
    <mergeCell ref="C6:C7"/>
    <mergeCell ref="E7:E10"/>
    <mergeCell ref="G9:G16"/>
    <mergeCell ref="C10:C11"/>
    <mergeCell ref="G26:G32"/>
    <mergeCell ref="I46:I60"/>
    <mergeCell ref="K22:K51"/>
    <mergeCell ref="C46:C47"/>
    <mergeCell ref="E47:E50"/>
    <mergeCell ref="C50:C51"/>
    <mergeCell ref="C54:C55"/>
    <mergeCell ref="E55:E58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99"/>
  <sheetViews>
    <sheetView view="pageLayout" topLeftCell="A22" workbookViewId="0">
      <selection activeCell="N37" sqref="N37"/>
    </sheetView>
  </sheetViews>
  <sheetFormatPr defaultRowHeight="14.4"/>
  <cols>
    <col min="1" max="1" width="2.88671875" customWidth="1"/>
    <col min="2" max="2" width="15.6640625" customWidth="1"/>
    <col min="3" max="3" width="2.88671875" customWidth="1"/>
    <col min="4" max="4" width="15.6640625" customWidth="1"/>
    <col min="5" max="5" width="3" customWidth="1"/>
    <col min="6" max="6" width="15.6640625" customWidth="1"/>
    <col min="7" max="7" width="3" customWidth="1"/>
    <col min="8" max="8" width="15.6640625" customWidth="1"/>
    <col min="9" max="9" width="2.88671875" customWidth="1"/>
    <col min="10" max="10" width="14.6640625" customWidth="1"/>
    <col min="11" max="11" width="2.88671875" customWidth="1"/>
    <col min="12" max="12" width="14.6640625" customWidth="1"/>
    <col min="13" max="13" width="2.88671875" customWidth="1"/>
    <col min="14" max="14" width="14.6640625" customWidth="1"/>
    <col min="15" max="15" width="3" customWidth="1"/>
    <col min="16" max="16" width="15.6640625" customWidth="1"/>
    <col min="17" max="17" width="2.5546875" customWidth="1"/>
  </cols>
  <sheetData>
    <row r="1" spans="1:17" ht="11.85" customHeight="1">
      <c r="A1" s="495"/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</row>
    <row r="2" spans="1:17" ht="11.85" customHeight="1">
      <c r="A2" s="643" t="s">
        <v>298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</row>
    <row r="3" spans="1:17" ht="11.85" customHeight="1">
      <c r="A3" s="37"/>
      <c r="B3" s="37"/>
      <c r="C3" s="37"/>
      <c r="D3" s="644" t="s">
        <v>255</v>
      </c>
      <c r="E3" s="644"/>
      <c r="F3" s="644"/>
      <c r="G3" s="644"/>
      <c r="H3" s="644"/>
      <c r="I3" s="644"/>
      <c r="J3" s="644"/>
      <c r="K3" s="644"/>
      <c r="L3" s="644"/>
      <c r="M3" s="501"/>
      <c r="N3" s="501"/>
      <c r="O3" s="37"/>
    </row>
    <row r="4" spans="1:17" ht="11.85" customHeight="1">
      <c r="A4" s="37"/>
      <c r="B4" s="145" t="s">
        <v>426</v>
      </c>
      <c r="D4" s="148" t="s">
        <v>84</v>
      </c>
      <c r="E4" s="115"/>
      <c r="F4" s="132"/>
      <c r="G4" s="30"/>
      <c r="H4" s="132"/>
      <c r="I4" s="30"/>
      <c r="J4" s="132"/>
      <c r="K4" s="30">
        <v>-30</v>
      </c>
      <c r="L4" s="132" t="s">
        <v>83</v>
      </c>
      <c r="M4" s="30"/>
      <c r="N4" s="132"/>
      <c r="O4" s="30"/>
      <c r="P4" s="115" t="s">
        <v>84</v>
      </c>
      <c r="Q4" s="102"/>
    </row>
    <row r="5" spans="1:17" ht="11.85" customHeight="1">
      <c r="A5" s="37"/>
      <c r="B5" s="132"/>
      <c r="C5" s="30"/>
      <c r="D5" s="125"/>
      <c r="E5" s="30"/>
      <c r="F5" s="132"/>
      <c r="G5" s="30"/>
      <c r="H5" s="132"/>
      <c r="I5" s="30"/>
      <c r="J5" s="132"/>
      <c r="K5" s="30"/>
      <c r="L5" s="134"/>
      <c r="M5" s="618">
        <v>58</v>
      </c>
      <c r="N5" s="132"/>
      <c r="O5" s="30"/>
      <c r="P5" s="30"/>
      <c r="Q5" s="102"/>
    </row>
    <row r="6" spans="1:17" ht="11.85" customHeight="1">
      <c r="A6" s="37"/>
      <c r="B6" s="132"/>
      <c r="C6" s="30"/>
      <c r="D6" s="125"/>
      <c r="E6" s="30"/>
      <c r="F6" s="132"/>
      <c r="G6" s="30">
        <v>-26</v>
      </c>
      <c r="H6" s="132" t="s">
        <v>566</v>
      </c>
      <c r="I6" s="30"/>
      <c r="J6" s="132"/>
      <c r="K6" s="30"/>
      <c r="L6" s="136"/>
      <c r="M6" s="641"/>
      <c r="N6" s="132"/>
      <c r="O6" s="30"/>
      <c r="P6" s="30"/>
      <c r="Q6" s="102"/>
    </row>
    <row r="7" spans="1:17" ht="11.85" customHeight="1">
      <c r="A7" s="37"/>
      <c r="B7" s="132"/>
      <c r="C7" s="30">
        <v>-24</v>
      </c>
      <c r="D7" s="125" t="str">
        <f>МужФ1!D62</f>
        <v>АБДЫХАЛЫК</v>
      </c>
      <c r="E7" s="30"/>
      <c r="F7" s="132"/>
      <c r="G7" s="30"/>
      <c r="H7" s="134"/>
      <c r="I7" s="618">
        <v>52</v>
      </c>
      <c r="J7" s="132"/>
      <c r="K7" s="30"/>
      <c r="L7" s="136"/>
      <c r="M7" s="641"/>
      <c r="N7" s="132"/>
      <c r="O7" s="30"/>
      <c r="P7" s="30"/>
      <c r="Q7" s="102"/>
    </row>
    <row r="8" spans="1:17" ht="11.85" customHeight="1">
      <c r="A8" s="37">
        <v>-1</v>
      </c>
      <c r="B8" s="133" t="str">
        <f>МужФ1!B7</f>
        <v>ЖУМАГАЛИЕВ</v>
      </c>
      <c r="C8" s="33"/>
      <c r="D8" s="126"/>
      <c r="E8" s="618">
        <v>40</v>
      </c>
      <c r="F8" s="132" t="str">
        <f>D7</f>
        <v>АБДЫХАЛЫК</v>
      </c>
      <c r="G8" s="30"/>
      <c r="H8" s="136"/>
      <c r="I8" s="641"/>
      <c r="J8" s="132" t="str">
        <f>H10</f>
        <v>АБДЫХАЛЫК</v>
      </c>
      <c r="K8" s="30"/>
      <c r="L8" s="136"/>
      <c r="M8" s="641"/>
      <c r="N8" s="132" t="str">
        <f>L4</f>
        <v>МЭЛСОВ</v>
      </c>
      <c r="O8" s="611"/>
      <c r="P8" s="32"/>
      <c r="Q8" s="102"/>
    </row>
    <row r="9" spans="1:17" ht="11.85" customHeight="1">
      <c r="A9" s="37"/>
      <c r="B9" s="134"/>
      <c r="C9" s="618">
        <v>32</v>
      </c>
      <c r="D9" s="127" t="str">
        <f>B10</f>
        <v>НАЗИР</v>
      </c>
      <c r="E9" s="619"/>
      <c r="F9" s="134" t="s">
        <v>713</v>
      </c>
      <c r="G9" s="618">
        <v>48</v>
      </c>
      <c r="H9" s="136"/>
      <c r="I9" s="641"/>
      <c r="J9" s="134" t="s">
        <v>192</v>
      </c>
      <c r="K9" s="618">
        <v>56</v>
      </c>
      <c r="L9" s="136"/>
      <c r="M9" s="641"/>
      <c r="N9" s="503" t="s">
        <v>704</v>
      </c>
      <c r="O9" s="611"/>
      <c r="P9" s="30"/>
      <c r="Q9" s="102"/>
    </row>
    <row r="10" spans="1:17" ht="11.85" customHeight="1">
      <c r="A10" s="37">
        <v>-2</v>
      </c>
      <c r="B10" s="133" t="str">
        <f>МужФ1!B9</f>
        <v>НАЗИР</v>
      </c>
      <c r="C10" s="619"/>
      <c r="D10" s="126" t="s">
        <v>707</v>
      </c>
      <c r="E10" s="33"/>
      <c r="F10" s="136"/>
      <c r="G10" s="641"/>
      <c r="H10" s="133" t="str">
        <f>F8</f>
        <v>АБДЫХАЛЫК</v>
      </c>
      <c r="I10" s="619"/>
      <c r="J10" s="136"/>
      <c r="K10" s="641"/>
      <c r="L10" s="136"/>
      <c r="M10" s="641"/>
      <c r="N10" s="504"/>
      <c r="O10" s="124"/>
      <c r="P10" s="30"/>
      <c r="Q10" s="102"/>
    </row>
    <row r="11" spans="1:17" ht="11.85" customHeight="1">
      <c r="A11" s="37"/>
      <c r="B11" s="132"/>
      <c r="C11" s="30">
        <v>-23</v>
      </c>
      <c r="D11" s="128" t="s">
        <v>568</v>
      </c>
      <c r="E11" s="33"/>
      <c r="F11" s="136"/>
      <c r="G11" s="641"/>
      <c r="H11" s="132" t="s">
        <v>714</v>
      </c>
      <c r="I11" s="30"/>
      <c r="J11" s="136"/>
      <c r="K11" s="641"/>
      <c r="L11" s="136"/>
      <c r="M11" s="641"/>
      <c r="N11" s="504"/>
      <c r="O11" s="124"/>
      <c r="P11" s="30"/>
      <c r="Q11" s="102"/>
    </row>
    <row r="12" spans="1:17" ht="11.85" customHeight="1">
      <c r="A12" s="37">
        <v>-3</v>
      </c>
      <c r="B12" s="133" t="s">
        <v>556</v>
      </c>
      <c r="C12" s="33"/>
      <c r="D12" s="126"/>
      <c r="E12" s="618">
        <v>41</v>
      </c>
      <c r="F12" s="133" t="str">
        <f>D11</f>
        <v>ТОКТАРХАН</v>
      </c>
      <c r="G12" s="619"/>
      <c r="H12" s="132"/>
      <c r="I12" s="30"/>
      <c r="J12" s="136"/>
      <c r="K12" s="641"/>
      <c r="L12" s="133" t="str">
        <f>J16</f>
        <v>КАБДЫЛУАХИТОВ</v>
      </c>
      <c r="M12" s="619"/>
      <c r="N12" s="504"/>
      <c r="O12" s="124"/>
      <c r="P12" s="30"/>
      <c r="Q12" s="102"/>
    </row>
    <row r="13" spans="1:17" ht="11.85" customHeight="1">
      <c r="A13" s="37"/>
      <c r="B13" s="134"/>
      <c r="C13" s="618">
        <v>33</v>
      </c>
      <c r="D13" s="127" t="str">
        <f>B12</f>
        <v>УКЛЕИН</v>
      </c>
      <c r="E13" s="619"/>
      <c r="F13" s="132" t="s">
        <v>712</v>
      </c>
      <c r="G13" s="30"/>
      <c r="H13" s="132"/>
      <c r="I13" s="30"/>
      <c r="J13" s="136"/>
      <c r="K13" s="641"/>
      <c r="L13" s="132" t="s">
        <v>682</v>
      </c>
      <c r="M13" s="30"/>
      <c r="N13" s="504"/>
      <c r="O13" s="124"/>
      <c r="P13" s="30"/>
      <c r="Q13" s="102"/>
    </row>
    <row r="14" spans="1:17" ht="11.85" customHeight="1">
      <c r="A14" s="37">
        <v>-4</v>
      </c>
      <c r="B14" s="133" t="str">
        <f>МужФ1!B17</f>
        <v xml:space="preserve">ТУРАЛ   </v>
      </c>
      <c r="C14" s="619"/>
      <c r="D14" s="125" t="s">
        <v>667</v>
      </c>
      <c r="E14" s="30"/>
      <c r="F14" s="132"/>
      <c r="G14" s="30">
        <v>-25</v>
      </c>
      <c r="H14" s="132" t="str">
        <f>МужФ1!F16</f>
        <v>КАБДЫЛУАХИТОВ</v>
      </c>
      <c r="I14" s="30"/>
      <c r="J14" s="136"/>
      <c r="K14" s="641"/>
      <c r="L14" s="132"/>
      <c r="M14" s="30"/>
      <c r="N14" s="504"/>
      <c r="O14" s="124"/>
      <c r="P14" s="30"/>
      <c r="Q14" s="102"/>
    </row>
    <row r="15" spans="1:17" ht="11.85" customHeight="1">
      <c r="A15" s="37"/>
      <c r="B15" s="132"/>
      <c r="C15" s="30">
        <v>-22</v>
      </c>
      <c r="D15" s="125" t="s">
        <v>169</v>
      </c>
      <c r="E15" s="30"/>
      <c r="F15" s="132"/>
      <c r="G15" s="30"/>
      <c r="H15" s="134"/>
      <c r="I15" s="618">
        <v>53</v>
      </c>
      <c r="J15" s="136"/>
      <c r="K15" s="641"/>
      <c r="L15" s="132"/>
      <c r="M15" s="30"/>
      <c r="N15" s="504"/>
      <c r="O15" s="124"/>
      <c r="P15" s="30"/>
      <c r="Q15" s="116"/>
    </row>
    <row r="16" spans="1:17" ht="11.85" customHeight="1">
      <c r="A16" s="37">
        <v>-5</v>
      </c>
      <c r="B16" s="133" t="str">
        <f>МужФ1!B23</f>
        <v>БАКЫТ М.</v>
      </c>
      <c r="C16" s="33"/>
      <c r="D16" s="126"/>
      <c r="E16" s="618">
        <v>42</v>
      </c>
      <c r="F16" s="132" t="str">
        <f>D15</f>
        <v>АБИЛ</v>
      </c>
      <c r="G16" s="30"/>
      <c r="H16" s="136"/>
      <c r="I16" s="641"/>
      <c r="J16" s="133" t="str">
        <f>H14</f>
        <v>КАБДЫЛУАХИТОВ</v>
      </c>
      <c r="K16" s="619"/>
      <c r="L16" s="132"/>
      <c r="M16" s="30"/>
      <c r="N16" s="505" t="str">
        <f>N8</f>
        <v>МЭЛСОВ</v>
      </c>
      <c r="O16" s="653">
        <v>3</v>
      </c>
      <c r="P16" s="33"/>
      <c r="Q16" s="638"/>
    </row>
    <row r="17" spans="1:17" ht="11.85" customHeight="1">
      <c r="A17" s="37"/>
      <c r="B17" s="134"/>
      <c r="C17" s="618">
        <v>34</v>
      </c>
      <c r="D17" s="127" t="s">
        <v>553</v>
      </c>
      <c r="E17" s="619"/>
      <c r="F17" s="134" t="s">
        <v>722</v>
      </c>
      <c r="G17" s="618">
        <v>49</v>
      </c>
      <c r="H17" s="136"/>
      <c r="I17" s="641"/>
      <c r="J17" s="132" t="s">
        <v>671</v>
      </c>
      <c r="K17" s="30"/>
      <c r="L17" s="132"/>
      <c r="M17" s="30"/>
      <c r="N17" s="504" t="s">
        <v>905</v>
      </c>
      <c r="O17" s="653"/>
      <c r="P17" s="33"/>
      <c r="Q17" s="638"/>
    </row>
    <row r="18" spans="1:17" ht="11.85" customHeight="1">
      <c r="A18" s="37">
        <v>-6</v>
      </c>
      <c r="B18" s="133" t="s">
        <v>553</v>
      </c>
      <c r="C18" s="619"/>
      <c r="D18" s="126" t="s">
        <v>676</v>
      </c>
      <c r="E18" s="33"/>
      <c r="F18" s="136"/>
      <c r="G18" s="641"/>
      <c r="H18" s="133" t="str">
        <f>F20</f>
        <v>КНЯЗЕВ</v>
      </c>
      <c r="I18" s="619"/>
      <c r="J18" s="132"/>
      <c r="K18" s="30"/>
      <c r="L18" s="132"/>
      <c r="M18" s="30"/>
      <c r="N18" s="504"/>
      <c r="O18" s="124"/>
      <c r="P18" s="30"/>
      <c r="Q18" s="116"/>
    </row>
    <row r="19" spans="1:17" ht="11.85" customHeight="1">
      <c r="A19" s="37"/>
      <c r="B19" s="132"/>
      <c r="C19" s="30">
        <v>-21</v>
      </c>
      <c r="D19" s="128" t="str">
        <f>МужФ1!D42</f>
        <v>КНЯЗЕВ</v>
      </c>
      <c r="E19" s="33"/>
      <c r="F19" s="136"/>
      <c r="G19" s="641"/>
      <c r="H19" s="132" t="s">
        <v>734</v>
      </c>
      <c r="I19" s="30"/>
      <c r="J19" s="132"/>
      <c r="K19" s="30"/>
      <c r="L19" s="132"/>
      <c r="M19" s="30"/>
      <c r="N19" s="504"/>
      <c r="O19" s="124"/>
      <c r="P19" s="30"/>
      <c r="Q19" s="116"/>
    </row>
    <row r="20" spans="1:17" ht="11.85" customHeight="1">
      <c r="A20" s="37">
        <v>-7</v>
      </c>
      <c r="B20" s="133" t="s">
        <v>493</v>
      </c>
      <c r="C20" s="33"/>
      <c r="D20" s="126"/>
      <c r="E20" s="618">
        <v>43</v>
      </c>
      <c r="F20" s="133" t="str">
        <f>D19</f>
        <v>КНЯЗЕВ</v>
      </c>
      <c r="G20" s="619"/>
      <c r="H20" s="132"/>
      <c r="I20" s="30"/>
      <c r="J20" s="132"/>
      <c r="K20" s="30">
        <v>-29</v>
      </c>
      <c r="L20" s="132" t="s">
        <v>490</v>
      </c>
      <c r="M20" s="30"/>
      <c r="N20" s="504"/>
      <c r="O20" s="124"/>
      <c r="P20" s="30"/>
      <c r="Q20" s="116"/>
    </row>
    <row r="21" spans="1:17" ht="11.85" customHeight="1">
      <c r="A21" s="37"/>
      <c r="B21" s="134"/>
      <c r="C21" s="618">
        <v>35</v>
      </c>
      <c r="D21" s="127" t="str">
        <f>B22</f>
        <v>АБЕЗОВ</v>
      </c>
      <c r="E21" s="619"/>
      <c r="F21" s="132" t="s">
        <v>733</v>
      </c>
      <c r="G21" s="30"/>
      <c r="H21" s="132"/>
      <c r="I21" s="30"/>
      <c r="J21" s="132"/>
      <c r="K21" s="30"/>
      <c r="L21" s="134"/>
      <c r="M21" s="618">
        <v>59</v>
      </c>
      <c r="N21" s="504"/>
      <c r="O21" s="124"/>
      <c r="P21" s="30"/>
      <c r="Q21" s="116"/>
    </row>
    <row r="22" spans="1:17" ht="11.85" customHeight="1">
      <c r="A22" s="37">
        <v>-8</v>
      </c>
      <c r="B22" s="133" t="str">
        <f>МужФ1!B33</f>
        <v>АБЕЗОВ</v>
      </c>
      <c r="C22" s="619"/>
      <c r="D22" s="125" t="s">
        <v>696</v>
      </c>
      <c r="E22" s="30"/>
      <c r="F22" s="132"/>
      <c r="G22" s="30">
        <v>-28</v>
      </c>
      <c r="H22" s="132" t="s">
        <v>161</v>
      </c>
      <c r="I22" s="30"/>
      <c r="J22" s="132"/>
      <c r="K22" s="30"/>
      <c r="L22" s="136"/>
      <c r="M22" s="641"/>
      <c r="N22" s="504"/>
      <c r="O22" s="124"/>
      <c r="P22" s="30"/>
      <c r="Q22" s="116"/>
    </row>
    <row r="23" spans="1:17" ht="11.85" customHeight="1">
      <c r="A23" s="37"/>
      <c r="B23" s="132"/>
      <c r="C23" s="30">
        <v>-20</v>
      </c>
      <c r="D23" s="125" t="str">
        <f>МужФ1!D30</f>
        <v>ТАГАБЕК</v>
      </c>
      <c r="E23" s="30"/>
      <c r="F23" s="132"/>
      <c r="G23" s="30"/>
      <c r="H23" s="134"/>
      <c r="I23" s="618">
        <v>54</v>
      </c>
      <c r="J23" s="132"/>
      <c r="K23" s="30"/>
      <c r="L23" s="136"/>
      <c r="M23" s="641"/>
      <c r="N23" s="504"/>
      <c r="O23" s="124"/>
      <c r="P23" s="30"/>
      <c r="Q23" s="116"/>
    </row>
    <row r="24" spans="1:17" ht="11.85" customHeight="1">
      <c r="A24" s="37">
        <v>-9</v>
      </c>
      <c r="B24" s="133" t="str">
        <f>МужФ1!B39</f>
        <v>ПЕРДЕБЕКОВ</v>
      </c>
      <c r="C24" s="33"/>
      <c r="D24" s="126"/>
      <c r="E24" s="618">
        <v>44</v>
      </c>
      <c r="F24" s="132" t="str">
        <f>D25</f>
        <v>ПЕРДЕБЕКОВ</v>
      </c>
      <c r="G24" s="30"/>
      <c r="H24" s="136"/>
      <c r="I24" s="641"/>
      <c r="J24" s="132" t="str">
        <f>H26</f>
        <v>ПЕРДЕБЕКОВ</v>
      </c>
      <c r="K24" s="30"/>
      <c r="L24" s="136"/>
      <c r="M24" s="641"/>
      <c r="N24" s="505" t="str">
        <f>L20</f>
        <v>ШИ ДАНЯН</v>
      </c>
      <c r="O24" s="654"/>
      <c r="P24" s="30"/>
      <c r="Q24" s="116"/>
    </row>
    <row r="25" spans="1:17" ht="11.85" customHeight="1">
      <c r="A25" s="37"/>
      <c r="B25" s="134"/>
      <c r="C25" s="618">
        <v>36</v>
      </c>
      <c r="D25" s="127" t="s">
        <v>518</v>
      </c>
      <c r="E25" s="619"/>
      <c r="F25" s="134" t="s">
        <v>678</v>
      </c>
      <c r="G25" s="618">
        <v>50</v>
      </c>
      <c r="H25" s="136"/>
      <c r="I25" s="641"/>
      <c r="J25" s="502" t="s">
        <v>691</v>
      </c>
      <c r="K25" s="618">
        <v>57</v>
      </c>
      <c r="L25" s="136"/>
      <c r="M25" s="641"/>
      <c r="N25" s="132" t="s">
        <v>745</v>
      </c>
      <c r="O25" s="654"/>
      <c r="P25" s="30"/>
      <c r="Q25" s="116"/>
    </row>
    <row r="26" spans="1:17" ht="11.85" customHeight="1">
      <c r="A26" s="37">
        <v>-10</v>
      </c>
      <c r="B26" s="133" t="str">
        <f>МужФ1!B41</f>
        <v>БАКАЕВ</v>
      </c>
      <c r="C26" s="619"/>
      <c r="D26" s="126" t="s">
        <v>720</v>
      </c>
      <c r="E26" s="33"/>
      <c r="F26" s="136"/>
      <c r="G26" s="641"/>
      <c r="H26" s="133" t="str">
        <f>F24</f>
        <v>ПЕРДЕБЕКОВ</v>
      </c>
      <c r="I26" s="619"/>
      <c r="J26" s="136"/>
      <c r="K26" s="641"/>
      <c r="L26" s="136"/>
      <c r="M26" s="641"/>
      <c r="N26" s="132"/>
      <c r="O26" s="30"/>
      <c r="P26" s="30"/>
      <c r="Q26" s="116"/>
    </row>
    <row r="27" spans="1:17" ht="11.85" customHeight="1">
      <c r="A27" s="37"/>
      <c r="B27" s="132"/>
      <c r="C27" s="30">
        <v>-19</v>
      </c>
      <c r="D27" s="128" t="str">
        <f>МужФ1!D26</f>
        <v>КАСЕНОВ</v>
      </c>
      <c r="E27" s="33"/>
      <c r="F27" s="136"/>
      <c r="G27" s="641"/>
      <c r="H27" s="132" t="s">
        <v>679</v>
      </c>
      <c r="I27" s="30"/>
      <c r="J27" s="136"/>
      <c r="K27" s="641"/>
      <c r="L27" s="136"/>
      <c r="M27" s="641"/>
      <c r="N27" s="132"/>
      <c r="O27" s="30"/>
      <c r="P27" s="30"/>
      <c r="Q27" s="116"/>
    </row>
    <row r="28" spans="1:17" ht="11.85" customHeight="1">
      <c r="A28" s="37">
        <v>-11</v>
      </c>
      <c r="B28" s="133" t="str">
        <f>МужФ1!B47</f>
        <v>АЛЬМАГАМБЕТОВ</v>
      </c>
      <c r="C28" s="33"/>
      <c r="D28" s="126"/>
      <c r="E28" s="618">
        <v>45</v>
      </c>
      <c r="F28" s="133" t="str">
        <f>D27</f>
        <v>КАСЕНОВ</v>
      </c>
      <c r="G28" s="619"/>
      <c r="H28" s="132"/>
      <c r="I28" s="30"/>
      <c r="J28" s="136"/>
      <c r="K28" s="641"/>
      <c r="L28" s="133" t="str">
        <f>J32</f>
        <v>ДЖИЕНБАЕВ</v>
      </c>
      <c r="M28" s="619"/>
      <c r="N28" s="132"/>
      <c r="O28" s="30"/>
      <c r="P28" s="33"/>
      <c r="Q28" s="638"/>
    </row>
    <row r="29" spans="1:17" ht="11.85" customHeight="1">
      <c r="A29" s="37"/>
      <c r="B29" s="134"/>
      <c r="C29" s="618">
        <v>37</v>
      </c>
      <c r="D29" s="127" t="str">
        <f>B28</f>
        <v>АЛЬМАГАМБЕТОВ</v>
      </c>
      <c r="E29" s="619"/>
      <c r="F29" s="132" t="s">
        <v>698</v>
      </c>
      <c r="G29" s="30"/>
      <c r="H29" s="132"/>
      <c r="I29" s="30"/>
      <c r="J29" s="136"/>
      <c r="K29" s="641"/>
      <c r="L29" s="132" t="s">
        <v>738</v>
      </c>
      <c r="M29" s="30"/>
      <c r="N29" s="132"/>
      <c r="O29" s="30"/>
      <c r="P29" s="30"/>
      <c r="Q29" s="638"/>
    </row>
    <row r="30" spans="1:17" ht="11.85" customHeight="1">
      <c r="A30" s="37">
        <v>-12</v>
      </c>
      <c r="B30" s="133" t="str">
        <f>МужФ1!B49</f>
        <v>СУЮНДЫК</v>
      </c>
      <c r="C30" s="619"/>
      <c r="D30" s="125" t="s">
        <v>731</v>
      </c>
      <c r="E30" s="30"/>
      <c r="F30" s="132"/>
      <c r="G30" s="30">
        <v>-27</v>
      </c>
      <c r="H30" s="132" t="str">
        <f>МужФ1!F48</f>
        <v>БИРИМГАЛИЕВ</v>
      </c>
      <c r="I30" s="30"/>
      <c r="J30" s="136"/>
      <c r="K30" s="641"/>
      <c r="L30" s="132"/>
      <c r="M30" s="30"/>
      <c r="N30" s="132"/>
      <c r="O30" s="30"/>
      <c r="P30" s="30"/>
      <c r="Q30" s="116"/>
    </row>
    <row r="31" spans="1:17" ht="11.85" customHeight="1">
      <c r="A31" s="37"/>
      <c r="B31" s="132"/>
      <c r="C31" s="30">
        <v>-18</v>
      </c>
      <c r="D31" s="125" t="str">
        <f>МужФ1!D14</f>
        <v>САРСЕНБАЙ</v>
      </c>
      <c r="E31" s="30"/>
      <c r="F31" s="132"/>
      <c r="G31" s="30"/>
      <c r="H31" s="134"/>
      <c r="I31" s="618">
        <v>55</v>
      </c>
      <c r="J31" s="136"/>
      <c r="K31" s="641"/>
      <c r="L31" s="132"/>
      <c r="M31" s="30"/>
      <c r="N31" s="132"/>
      <c r="O31" s="30"/>
      <c r="P31" s="30"/>
      <c r="Q31" s="116"/>
    </row>
    <row r="32" spans="1:17" ht="11.85" customHeight="1">
      <c r="A32" s="37">
        <v>-13</v>
      </c>
      <c r="B32" s="133" t="str">
        <f>МужФ1!B55</f>
        <v>МОМИНЖАНОВ</v>
      </c>
      <c r="C32" s="33"/>
      <c r="D32" s="126"/>
      <c r="E32" s="618">
        <v>46</v>
      </c>
      <c r="F32" s="132" t="str">
        <f>D33</f>
        <v>МОМИНЖАНОВ</v>
      </c>
      <c r="G32" s="30"/>
      <c r="H32" s="136"/>
      <c r="I32" s="641"/>
      <c r="J32" s="133" t="str">
        <f>H34</f>
        <v>ДЖИЕНБАЕВ</v>
      </c>
      <c r="K32" s="619"/>
      <c r="L32" s="132"/>
      <c r="M32" s="30">
        <v>-60</v>
      </c>
      <c r="N32" s="133"/>
      <c r="O32" s="654">
        <v>4</v>
      </c>
      <c r="P32" s="30"/>
      <c r="Q32" s="102"/>
    </row>
    <row r="33" spans="1:17" ht="11.85" customHeight="1">
      <c r="A33" s="37"/>
      <c r="B33" s="134"/>
      <c r="C33" s="618">
        <v>38</v>
      </c>
      <c r="D33" s="127" t="str">
        <f>B32</f>
        <v>МОМИНЖАНОВ</v>
      </c>
      <c r="E33" s="619"/>
      <c r="F33" s="134" t="s">
        <v>688</v>
      </c>
      <c r="G33" s="618">
        <v>51</v>
      </c>
      <c r="H33" s="136"/>
      <c r="I33" s="641"/>
      <c r="J33" s="132" t="s">
        <v>672</v>
      </c>
      <c r="K33" s="30"/>
      <c r="L33" s="132"/>
      <c r="M33" s="30"/>
      <c r="N33" s="132"/>
      <c r="O33" s="654"/>
      <c r="P33" s="30"/>
      <c r="Q33" s="102"/>
    </row>
    <row r="34" spans="1:17" ht="11.85" customHeight="1">
      <c r="A34" s="37">
        <v>-14</v>
      </c>
      <c r="B34" s="133" t="s">
        <v>478</v>
      </c>
      <c r="C34" s="619"/>
      <c r="D34" s="126" t="s">
        <v>697</v>
      </c>
      <c r="E34" s="33"/>
      <c r="F34" s="136"/>
      <c r="G34" s="641"/>
      <c r="H34" s="133" t="str">
        <f>F36</f>
        <v>ДЖИЕНБАЕВ</v>
      </c>
      <c r="I34" s="619"/>
      <c r="J34" s="132"/>
      <c r="K34" s="30"/>
      <c r="L34" s="132"/>
      <c r="M34" s="30"/>
      <c r="N34" s="132"/>
      <c r="O34" s="30"/>
      <c r="P34" s="30"/>
      <c r="Q34" s="102"/>
    </row>
    <row r="35" spans="1:17" ht="11.85" customHeight="1">
      <c r="A35" s="37"/>
      <c r="B35" s="132"/>
      <c r="C35" s="30">
        <v>-17</v>
      </c>
      <c r="D35" s="128" t="s">
        <v>471</v>
      </c>
      <c r="E35" s="33"/>
      <c r="F35" s="136"/>
      <c r="G35" s="641"/>
      <c r="H35" s="132" t="s">
        <v>200</v>
      </c>
      <c r="I35" s="30"/>
      <c r="J35" s="132"/>
      <c r="K35" s="30"/>
      <c r="L35" s="132"/>
      <c r="M35" s="30"/>
      <c r="N35" s="132"/>
      <c r="O35" s="30"/>
      <c r="P35" s="30"/>
      <c r="Q35" s="102"/>
    </row>
    <row r="36" spans="1:17" ht="11.85" customHeight="1">
      <c r="A36" s="37">
        <v>-15</v>
      </c>
      <c r="B36" s="133" t="str">
        <f>МужФ1!B63</f>
        <v>СИДДИК</v>
      </c>
      <c r="C36" s="33"/>
      <c r="D36" s="126"/>
      <c r="E36" s="618">
        <v>47</v>
      </c>
      <c r="F36" s="133" t="str">
        <f>D37</f>
        <v>ДЖИЕНБАЕВ</v>
      </c>
      <c r="G36" s="619"/>
      <c r="H36" s="132"/>
      <c r="I36" s="30"/>
      <c r="J36" s="132"/>
      <c r="K36" s="30"/>
      <c r="L36" s="132"/>
      <c r="M36" s="30"/>
      <c r="N36" s="132"/>
      <c r="O36" s="30"/>
      <c r="P36" s="30"/>
      <c r="Q36" s="102"/>
    </row>
    <row r="37" spans="1:17" ht="11.85" customHeight="1">
      <c r="A37" s="37"/>
      <c r="B37" s="134"/>
      <c r="C37" s="618">
        <v>39</v>
      </c>
      <c r="D37" s="127" t="str">
        <f>B38</f>
        <v>ДЖИЕНБАЕВ</v>
      </c>
      <c r="E37" s="619"/>
      <c r="F37" s="132" t="s">
        <v>670</v>
      </c>
      <c r="G37" s="30"/>
      <c r="H37" s="132"/>
      <c r="I37" s="30"/>
      <c r="J37" s="132"/>
      <c r="K37" s="30"/>
      <c r="L37" s="132"/>
      <c r="M37" s="30"/>
      <c r="N37" s="132"/>
      <c r="O37" s="30"/>
      <c r="P37" s="30"/>
      <c r="Q37" s="102"/>
    </row>
    <row r="38" spans="1:17" ht="11.85" customHeight="1">
      <c r="A38" s="37">
        <v>-16</v>
      </c>
      <c r="B38" s="133" t="str">
        <f>МужФ1!B65</f>
        <v>ДЖИЕНБАЕВ</v>
      </c>
      <c r="C38" s="619"/>
      <c r="D38" s="125" t="s">
        <v>732</v>
      </c>
      <c r="E38" s="30"/>
      <c r="F38" s="132"/>
      <c r="G38" s="30"/>
      <c r="H38" s="132"/>
      <c r="I38" s="30"/>
      <c r="J38" s="132"/>
      <c r="K38" s="30"/>
      <c r="L38" s="132"/>
      <c r="M38" s="30"/>
      <c r="N38" s="132"/>
      <c r="O38" s="30"/>
      <c r="P38" s="30"/>
      <c r="Q38" s="102"/>
    </row>
    <row r="39" spans="1:17" ht="11.85" customHeight="1">
      <c r="A39" s="37"/>
      <c r="B39" s="132"/>
      <c r="C39" s="30"/>
      <c r="D39" s="125"/>
      <c r="E39" s="30"/>
      <c r="F39" s="132"/>
      <c r="G39" s="30"/>
      <c r="H39" s="132"/>
      <c r="I39" s="30"/>
      <c r="J39" s="132"/>
      <c r="K39" s="30"/>
      <c r="L39" s="132"/>
      <c r="M39" s="30"/>
      <c r="N39" s="132"/>
      <c r="O39" s="30"/>
      <c r="P39" s="30"/>
      <c r="Q39" s="102"/>
    </row>
    <row r="40" spans="1:17" ht="11.85" customHeight="1">
      <c r="A40" s="37"/>
      <c r="B40" s="30"/>
      <c r="C40" s="30">
        <v>-58</v>
      </c>
      <c r="D40" s="125" t="str">
        <f>L12</f>
        <v>КАБДЫЛУАХИТОВ</v>
      </c>
      <c r="E40" s="30"/>
      <c r="F40" s="132"/>
      <c r="G40" s="30"/>
      <c r="H40" s="30"/>
      <c r="I40" s="30"/>
      <c r="J40" s="132"/>
      <c r="K40" s="30">
        <v>-56</v>
      </c>
      <c r="L40" s="132" t="str">
        <f>J8</f>
        <v>АБДЫХАЛЫК</v>
      </c>
      <c r="M40" s="30"/>
      <c r="N40" s="132"/>
      <c r="O40" s="30"/>
      <c r="P40" s="30"/>
      <c r="Q40" s="102"/>
    </row>
    <row r="41" spans="1:17" ht="11.85" customHeight="1">
      <c r="A41" s="37"/>
      <c r="B41" s="30"/>
      <c r="C41" s="30"/>
      <c r="D41" s="126"/>
      <c r="E41" s="618">
        <v>61</v>
      </c>
      <c r="F41" s="133" t="str">
        <f>D40</f>
        <v>КАБДЫЛУАХИТОВ</v>
      </c>
      <c r="G41" s="638">
        <v>5</v>
      </c>
      <c r="H41" s="102"/>
      <c r="I41" s="121"/>
      <c r="J41" s="132"/>
      <c r="K41" s="30"/>
      <c r="L41" s="134"/>
      <c r="M41" s="618">
        <v>62</v>
      </c>
      <c r="N41" s="133" t="str">
        <f>L40</f>
        <v>АБДЫХАЛЫК</v>
      </c>
      <c r="O41" s="638">
        <v>7</v>
      </c>
      <c r="P41" s="120"/>
      <c r="Q41" s="102"/>
    </row>
    <row r="42" spans="1:17" ht="11.85" customHeight="1">
      <c r="A42" s="37"/>
      <c r="B42" s="30"/>
      <c r="C42" s="30">
        <v>-59</v>
      </c>
      <c r="D42" s="127" t="str">
        <f>L28</f>
        <v>ДЖИЕНБАЕВ</v>
      </c>
      <c r="E42" s="619"/>
      <c r="F42" s="169" t="s">
        <v>906</v>
      </c>
      <c r="G42" s="638"/>
      <c r="H42" s="102"/>
      <c r="I42" s="121"/>
      <c r="J42" s="30"/>
      <c r="K42" s="30">
        <v>-57</v>
      </c>
      <c r="L42" s="133" t="str">
        <f>F24</f>
        <v>ПЕРДЕБЕКОВ</v>
      </c>
      <c r="M42" s="619"/>
      <c r="N42" s="132" t="s">
        <v>683</v>
      </c>
      <c r="O42" s="638"/>
      <c r="P42" s="30"/>
      <c r="Q42" s="102"/>
    </row>
    <row r="43" spans="1:17" ht="11.85" customHeight="1">
      <c r="A43" s="37"/>
      <c r="B43" s="30"/>
      <c r="C43" s="30"/>
      <c r="D43" s="125"/>
      <c r="E43" s="30">
        <v>-61</v>
      </c>
      <c r="F43" s="133" t="str">
        <f>D42</f>
        <v>ДЖИЕНБАЕВ</v>
      </c>
      <c r="G43" s="638">
        <v>6</v>
      </c>
      <c r="H43" s="102"/>
      <c r="I43" s="121"/>
      <c r="J43" s="30"/>
      <c r="K43" s="30"/>
      <c r="L43" s="132"/>
      <c r="M43" s="30">
        <v>-62</v>
      </c>
      <c r="N43" s="133" t="str">
        <f>L42</f>
        <v>ПЕРДЕБЕКОВ</v>
      </c>
      <c r="O43" s="638">
        <v>8</v>
      </c>
      <c r="P43" s="102"/>
      <c r="Q43" s="102"/>
    </row>
    <row r="44" spans="1:17" ht="11.85" customHeight="1">
      <c r="A44" s="37"/>
      <c r="B44" s="30"/>
      <c r="C44" s="30"/>
      <c r="D44" s="125"/>
      <c r="E44" s="30"/>
      <c r="F44" s="132"/>
      <c r="G44" s="638"/>
      <c r="H44" s="102"/>
      <c r="I44" s="121"/>
      <c r="J44" s="30"/>
      <c r="K44" s="30"/>
      <c r="L44" s="132"/>
      <c r="M44" s="30"/>
      <c r="N44" s="132"/>
      <c r="O44" s="638"/>
      <c r="P44" s="102"/>
      <c r="Q44" s="102"/>
    </row>
    <row r="45" spans="1:17" ht="11.85" customHeight="1">
      <c r="A45" s="37"/>
      <c r="B45" s="30"/>
      <c r="C45" s="30"/>
      <c r="D45" s="640" t="s">
        <v>575</v>
      </c>
      <c r="E45" s="640"/>
      <c r="F45" s="640"/>
      <c r="G45" s="640"/>
      <c r="H45" s="640"/>
      <c r="I45" s="640"/>
      <c r="J45" s="640"/>
      <c r="K45" s="640"/>
      <c r="L45" s="640"/>
      <c r="M45" s="640"/>
      <c r="N45" s="640"/>
      <c r="O45" s="30"/>
      <c r="P45" s="102"/>
      <c r="Q45" s="102"/>
    </row>
    <row r="46" spans="1:17" ht="11.85" customHeight="1">
      <c r="A46" s="37"/>
      <c r="B46" s="30"/>
      <c r="C46" s="30"/>
      <c r="D46" s="640" t="s">
        <v>574</v>
      </c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0"/>
      <c r="P46" s="102"/>
      <c r="Q46" s="102"/>
    </row>
    <row r="47" spans="1:17" ht="11.85" customHeight="1">
      <c r="P47" s="37"/>
    </row>
    <row r="48" spans="1:17">
      <c r="P48" s="37"/>
    </row>
    <row r="81" spans="1:1">
      <c r="A81" s="21"/>
    </row>
    <row r="82" spans="1:1">
      <c r="A82" s="21"/>
    </row>
    <row r="83" spans="1:1">
      <c r="A83" s="21"/>
    </row>
    <row r="84" spans="1:1">
      <c r="A84" s="21"/>
    </row>
    <row r="89" spans="1:1">
      <c r="A89" s="21"/>
    </row>
    <row r="90" spans="1:1">
      <c r="A90" s="21"/>
    </row>
    <row r="91" spans="1:1">
      <c r="A91" s="21"/>
    </row>
    <row r="92" spans="1:1">
      <c r="A92" s="21"/>
    </row>
    <row r="97" spans="1:1">
      <c r="A97" s="21"/>
    </row>
    <row r="98" spans="1:1">
      <c r="A98" s="21"/>
    </row>
    <row r="99" spans="1:1">
      <c r="A99" s="21"/>
    </row>
  </sheetData>
  <mergeCells count="44">
    <mergeCell ref="O41:O42"/>
    <mergeCell ref="E28:E29"/>
    <mergeCell ref="G43:G44"/>
    <mergeCell ref="O43:O44"/>
    <mergeCell ref="I31:I34"/>
    <mergeCell ref="E32:E33"/>
    <mergeCell ref="E8:E9"/>
    <mergeCell ref="C9:C10"/>
    <mergeCell ref="G9:G12"/>
    <mergeCell ref="D45:N45"/>
    <mergeCell ref="D46:N46"/>
    <mergeCell ref="E41:E42"/>
    <mergeCell ref="G41:G42"/>
    <mergeCell ref="M41:M42"/>
    <mergeCell ref="Q28:Q29"/>
    <mergeCell ref="C29:C30"/>
    <mergeCell ref="M21:M28"/>
    <mergeCell ref="I23:I26"/>
    <mergeCell ref="E24:E25"/>
    <mergeCell ref="C25:C26"/>
    <mergeCell ref="G25:G28"/>
    <mergeCell ref="K25:K32"/>
    <mergeCell ref="O32:O33"/>
    <mergeCell ref="C33:C34"/>
    <mergeCell ref="G33:G36"/>
    <mergeCell ref="E36:E37"/>
    <mergeCell ref="C37:C38"/>
    <mergeCell ref="O24:O25"/>
    <mergeCell ref="A2:O2"/>
    <mergeCell ref="D3:L3"/>
    <mergeCell ref="I15:I18"/>
    <mergeCell ref="E16:E17"/>
    <mergeCell ref="Q16:Q17"/>
    <mergeCell ref="C17:C18"/>
    <mergeCell ref="G17:G20"/>
    <mergeCell ref="E20:E21"/>
    <mergeCell ref="C21:C22"/>
    <mergeCell ref="K9:K16"/>
    <mergeCell ref="O8:O9"/>
    <mergeCell ref="O16:O17"/>
    <mergeCell ref="E12:E13"/>
    <mergeCell ref="C13:C14"/>
    <mergeCell ref="M5:M12"/>
    <mergeCell ref="I7:I10"/>
  </mergeCells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100"/>
  <sheetViews>
    <sheetView topLeftCell="A52" workbookViewId="0">
      <selection activeCell="L8" sqref="L8"/>
    </sheetView>
  </sheetViews>
  <sheetFormatPr defaultRowHeight="14.4"/>
  <cols>
    <col min="1" max="1" width="3.109375" customWidth="1"/>
    <col min="2" max="2" width="16.6640625" customWidth="1"/>
    <col min="3" max="3" width="3.109375" customWidth="1"/>
    <col min="4" max="4" width="17.6640625" customWidth="1"/>
    <col min="5" max="5" width="3.109375" customWidth="1"/>
    <col min="6" max="6" width="17.6640625" customWidth="1"/>
    <col min="7" max="7" width="2.88671875" customWidth="1"/>
    <col min="8" max="8" width="18.6640625" customWidth="1"/>
    <col min="9" max="9" width="3.33203125" customWidth="1"/>
  </cols>
  <sheetData>
    <row r="1" spans="1:15" ht="9.9" customHeight="1">
      <c r="A1" s="643" t="s">
        <v>298</v>
      </c>
      <c r="B1" s="643"/>
      <c r="C1" s="643"/>
      <c r="D1" s="643"/>
      <c r="E1" s="643"/>
      <c r="F1" s="643"/>
      <c r="G1" s="643"/>
      <c r="H1" s="643"/>
      <c r="I1" s="643"/>
      <c r="J1" s="495"/>
      <c r="K1" s="495"/>
      <c r="L1" s="495"/>
      <c r="M1" s="495"/>
      <c r="N1" s="495"/>
      <c r="O1" s="495"/>
    </row>
    <row r="2" spans="1:15" ht="9.9" customHeight="1">
      <c r="A2" s="644" t="s">
        <v>255</v>
      </c>
      <c r="B2" s="644"/>
      <c r="C2" s="644"/>
      <c r="D2" s="644"/>
      <c r="E2" s="644"/>
      <c r="F2" s="644"/>
      <c r="G2" s="644"/>
      <c r="H2" s="644"/>
      <c r="I2" s="644"/>
      <c r="J2" s="498"/>
      <c r="K2" s="498"/>
      <c r="L2" s="498"/>
      <c r="M2" s="498"/>
      <c r="N2" s="498"/>
      <c r="O2" s="498"/>
    </row>
    <row r="3" spans="1:15" ht="8.1" customHeight="1">
      <c r="B3" s="140"/>
      <c r="C3" s="140"/>
      <c r="D3" s="269"/>
      <c r="E3" s="140"/>
      <c r="F3" s="140"/>
      <c r="G3" s="140"/>
      <c r="H3" s="269"/>
    </row>
    <row r="4" spans="1:15" ht="8.1" customHeight="1">
      <c r="A4" s="37"/>
      <c r="B4" s="125"/>
      <c r="C4" s="30">
        <v>-52</v>
      </c>
      <c r="D4" s="105" t="str">
        <f>МужФ2!H6</f>
        <v>БАКЫТ А.</v>
      </c>
      <c r="E4" s="30"/>
      <c r="F4" s="105"/>
      <c r="G4" s="37"/>
      <c r="H4" s="146" t="s">
        <v>748</v>
      </c>
    </row>
    <row r="5" spans="1:15" ht="8.1" customHeight="1">
      <c r="A5" s="37"/>
      <c r="B5" s="125"/>
      <c r="C5" s="30"/>
      <c r="D5" s="106"/>
      <c r="E5" s="618">
        <v>63</v>
      </c>
      <c r="F5" s="105" t="str">
        <f>D4</f>
        <v>БАКЫТ А.</v>
      </c>
      <c r="G5" s="37"/>
      <c r="H5" s="108"/>
      <c r="I5" s="117"/>
    </row>
    <row r="6" spans="1:15" ht="8.1" customHeight="1">
      <c r="A6" s="37"/>
      <c r="B6" s="125"/>
      <c r="C6" s="30">
        <v>-53</v>
      </c>
      <c r="D6" s="107" t="str">
        <f>МужФ2!H18</f>
        <v>КНЯЗЕВ</v>
      </c>
      <c r="E6" s="619"/>
      <c r="F6" s="106" t="s">
        <v>681</v>
      </c>
      <c r="G6" s="618">
        <v>65</v>
      </c>
      <c r="H6" s="108"/>
      <c r="I6" s="117"/>
    </row>
    <row r="7" spans="1:15" ht="8.1" customHeight="1">
      <c r="A7" s="37"/>
      <c r="B7" s="125"/>
      <c r="C7" s="30"/>
      <c r="D7" s="105"/>
      <c r="E7" s="30"/>
      <c r="F7" s="108"/>
      <c r="G7" s="641"/>
      <c r="H7" s="107" t="str">
        <f>F5</f>
        <v>БАКЫТ А.</v>
      </c>
      <c r="I7" s="645">
        <v>9</v>
      </c>
    </row>
    <row r="8" spans="1:15" ht="8.1" customHeight="1">
      <c r="A8" s="37"/>
      <c r="B8" s="105"/>
      <c r="C8" s="30">
        <v>-54</v>
      </c>
      <c r="D8" s="107" t="s">
        <v>161</v>
      </c>
      <c r="E8" s="33"/>
      <c r="F8" s="108"/>
      <c r="G8" s="641"/>
      <c r="H8" s="108" t="s">
        <v>693</v>
      </c>
      <c r="I8" s="645"/>
    </row>
    <row r="9" spans="1:15" ht="8.1" customHeight="1">
      <c r="A9" s="37"/>
      <c r="B9" s="105"/>
      <c r="C9" s="30"/>
      <c r="D9" s="106"/>
      <c r="E9" s="618">
        <v>64</v>
      </c>
      <c r="F9" s="107" t="str">
        <f>D10</f>
        <v>БИРИМГАЛИЕВ</v>
      </c>
      <c r="G9" s="619"/>
      <c r="H9" s="108"/>
      <c r="I9" s="117"/>
    </row>
    <row r="10" spans="1:15" ht="8.1" customHeight="1">
      <c r="A10" s="37"/>
      <c r="B10" s="105"/>
      <c r="C10" s="30">
        <v>-55</v>
      </c>
      <c r="D10" s="107" t="str">
        <f>МужФ2!H30</f>
        <v>БИРИМГАЛИЕВ</v>
      </c>
      <c r="E10" s="619"/>
      <c r="F10" s="496" t="s">
        <v>700</v>
      </c>
      <c r="G10" s="30">
        <v>-65</v>
      </c>
      <c r="H10" s="107" t="str">
        <f>F9</f>
        <v>БИРИМГАЛИЕВ</v>
      </c>
      <c r="I10" s="645">
        <v>10</v>
      </c>
    </row>
    <row r="11" spans="1:15" ht="8.1" customHeight="1">
      <c r="A11" s="37"/>
      <c r="B11" s="105"/>
      <c r="C11" s="30"/>
      <c r="D11" s="105"/>
      <c r="E11" s="30"/>
      <c r="F11" s="105"/>
      <c r="G11" s="30"/>
      <c r="H11" s="105"/>
      <c r="I11" s="645"/>
    </row>
    <row r="12" spans="1:15" ht="8.1" customHeight="1">
      <c r="A12" s="37"/>
      <c r="B12" s="105"/>
      <c r="C12" s="30"/>
      <c r="D12" s="105"/>
      <c r="E12" s="30">
        <v>-63</v>
      </c>
      <c r="F12" s="105" t="str">
        <f>D6</f>
        <v>КНЯЗЕВ</v>
      </c>
      <c r="G12" s="30"/>
      <c r="H12" s="105"/>
      <c r="I12" s="117"/>
      <c r="K12" s="109"/>
    </row>
    <row r="13" spans="1:15" ht="8.1" customHeight="1">
      <c r="A13" s="37"/>
      <c r="B13" s="105"/>
      <c r="C13" s="30"/>
      <c r="D13" s="105"/>
      <c r="E13" s="30"/>
      <c r="F13" s="106"/>
      <c r="G13" s="618">
        <v>66</v>
      </c>
      <c r="H13" s="107" t="str">
        <f>F12</f>
        <v>КНЯЗЕВ</v>
      </c>
      <c r="I13" s="645">
        <v>11</v>
      </c>
    </row>
    <row r="14" spans="1:15" ht="8.1" customHeight="1">
      <c r="A14" s="37"/>
      <c r="B14" s="105"/>
      <c r="C14" s="30"/>
      <c r="D14" s="105"/>
      <c r="E14" s="30">
        <v>-64</v>
      </c>
      <c r="F14" s="107" t="str">
        <f>D8</f>
        <v>ХАНЗАДА</v>
      </c>
      <c r="G14" s="619"/>
      <c r="H14" s="496" t="s">
        <v>729</v>
      </c>
      <c r="I14" s="645"/>
    </row>
    <row r="15" spans="1:15" ht="8.1" customHeight="1">
      <c r="A15" s="37"/>
      <c r="B15" s="105"/>
      <c r="C15" s="30"/>
      <c r="D15" s="105"/>
      <c r="E15" s="30"/>
      <c r="F15" s="105"/>
      <c r="G15" s="30">
        <v>-66</v>
      </c>
      <c r="H15" s="107" t="str">
        <f>F14</f>
        <v>ХАНЗАДА</v>
      </c>
      <c r="I15" s="645">
        <v>12</v>
      </c>
    </row>
    <row r="16" spans="1:15" ht="8.1" customHeight="1">
      <c r="A16" s="37"/>
      <c r="B16" s="105"/>
      <c r="C16" s="30">
        <v>-48</v>
      </c>
      <c r="D16" s="496" t="s">
        <v>568</v>
      </c>
      <c r="E16" s="30"/>
      <c r="F16" s="105"/>
      <c r="G16" s="30"/>
      <c r="H16" s="105"/>
      <c r="I16" s="645"/>
    </row>
    <row r="17" spans="1:15" ht="8.1" customHeight="1">
      <c r="A17" s="37"/>
      <c r="B17" s="105"/>
      <c r="C17" s="30"/>
      <c r="D17" s="106"/>
      <c r="E17" s="618">
        <v>67</v>
      </c>
      <c r="F17" s="105" t="str">
        <f>D16</f>
        <v>ТОКТАРХАН</v>
      </c>
      <c r="G17" s="30"/>
      <c r="H17" s="108"/>
      <c r="I17" s="117"/>
    </row>
    <row r="18" spans="1:15" ht="8.1" customHeight="1">
      <c r="A18" s="37"/>
      <c r="B18" s="105"/>
      <c r="C18" s="30">
        <v>-49</v>
      </c>
      <c r="D18" s="107" t="s">
        <v>169</v>
      </c>
      <c r="E18" s="619"/>
      <c r="F18" s="106" t="s">
        <v>690</v>
      </c>
      <c r="G18" s="618">
        <v>69</v>
      </c>
      <c r="H18" s="108"/>
      <c r="I18" s="117"/>
    </row>
    <row r="19" spans="1:15" ht="8.1" customHeight="1">
      <c r="A19" s="37"/>
      <c r="B19" s="105"/>
      <c r="C19" s="30"/>
      <c r="D19" s="105"/>
      <c r="E19" s="30"/>
      <c r="F19" s="108"/>
      <c r="G19" s="641"/>
      <c r="H19" s="107" t="str">
        <f>F21</f>
        <v>МОМИНЖАНОВ</v>
      </c>
      <c r="I19" s="645">
        <v>13</v>
      </c>
    </row>
    <row r="20" spans="1:15" ht="8.1" customHeight="1">
      <c r="A20" s="37"/>
      <c r="B20" s="105"/>
      <c r="C20" s="30">
        <v>-50</v>
      </c>
      <c r="D20" s="107" t="s">
        <v>480</v>
      </c>
      <c r="E20" s="33"/>
      <c r="F20" s="108"/>
      <c r="G20" s="641"/>
      <c r="H20" s="496" t="s">
        <v>727</v>
      </c>
      <c r="I20" s="645"/>
      <c r="O20" s="119"/>
    </row>
    <row r="21" spans="1:15" ht="8.1" customHeight="1">
      <c r="A21" s="37"/>
      <c r="B21" s="105"/>
      <c r="C21" s="30"/>
      <c r="D21" s="106"/>
      <c r="E21" s="618">
        <v>68</v>
      </c>
      <c r="F21" s="107" t="str">
        <f>D22</f>
        <v>МОМИНЖАНОВ</v>
      </c>
      <c r="G21" s="619"/>
      <c r="H21" s="105"/>
      <c r="I21" s="117"/>
    </row>
    <row r="22" spans="1:15" ht="8.1" customHeight="1">
      <c r="A22" s="37"/>
      <c r="B22" s="105"/>
      <c r="C22" s="30">
        <v>-51</v>
      </c>
      <c r="D22" s="107" t="str">
        <f>МужФ2!F32</f>
        <v>МОМИНЖАНОВ</v>
      </c>
      <c r="E22" s="619"/>
      <c r="F22" s="496" t="s">
        <v>725</v>
      </c>
      <c r="G22" s="30">
        <v>-69</v>
      </c>
      <c r="H22" s="107" t="str">
        <f>F17</f>
        <v>ТОКТАРХАН</v>
      </c>
      <c r="I22" s="645">
        <v>14</v>
      </c>
    </row>
    <row r="23" spans="1:15" ht="8.1" customHeight="1">
      <c r="A23" s="37"/>
      <c r="B23" s="105"/>
      <c r="C23" s="30"/>
      <c r="D23" s="105"/>
      <c r="E23" s="30"/>
      <c r="F23" s="105"/>
      <c r="G23" s="30"/>
      <c r="H23" s="105"/>
      <c r="I23" s="645"/>
    </row>
    <row r="24" spans="1:15" ht="8.1" customHeight="1">
      <c r="A24" s="37"/>
      <c r="B24" s="105"/>
      <c r="C24" s="37"/>
      <c r="D24" s="105"/>
      <c r="E24" s="30">
        <v>-67</v>
      </c>
      <c r="F24" s="105" t="str">
        <f>D18</f>
        <v>АБИЛ</v>
      </c>
      <c r="G24" s="30"/>
      <c r="H24" s="105"/>
      <c r="I24" s="117"/>
    </row>
    <row r="25" spans="1:15" ht="8.1" customHeight="1">
      <c r="A25" s="37"/>
      <c r="B25" s="105"/>
      <c r="C25" s="37"/>
      <c r="D25" s="105"/>
      <c r="E25" s="30"/>
      <c r="F25" s="106"/>
      <c r="G25" s="618">
        <v>70</v>
      </c>
      <c r="H25" s="107" t="str">
        <f>F24</f>
        <v>АБИЛ</v>
      </c>
      <c r="I25" s="645">
        <v>15</v>
      </c>
    </row>
    <row r="26" spans="1:15" ht="8.1" customHeight="1">
      <c r="A26" s="37"/>
      <c r="B26" s="105"/>
      <c r="C26" s="37"/>
      <c r="D26" s="105"/>
      <c r="E26" s="30">
        <v>-68</v>
      </c>
      <c r="F26" s="107" t="str">
        <f>D20</f>
        <v>КАСЕНОВ</v>
      </c>
      <c r="G26" s="619"/>
      <c r="H26" s="496" t="s">
        <v>716</v>
      </c>
      <c r="I26" s="645"/>
    </row>
    <row r="27" spans="1:15" ht="8.1" customHeight="1">
      <c r="A27" s="37"/>
      <c r="B27" s="105"/>
      <c r="C27" s="37"/>
      <c r="D27" s="105"/>
      <c r="E27" s="37"/>
      <c r="F27" s="105"/>
      <c r="G27" s="30">
        <v>-70</v>
      </c>
      <c r="H27" s="107" t="str">
        <f>F26</f>
        <v>КАСЕНОВ</v>
      </c>
      <c r="I27" s="645">
        <v>16</v>
      </c>
    </row>
    <row r="28" spans="1:15" ht="8.1" customHeight="1">
      <c r="A28" s="30">
        <v>-40</v>
      </c>
      <c r="B28" s="105" t="str">
        <f>МужФ2!D9</f>
        <v>НАЗИР</v>
      </c>
      <c r="C28" s="37"/>
      <c r="D28" s="105"/>
      <c r="E28" s="37"/>
      <c r="F28" s="105"/>
      <c r="G28" s="37"/>
      <c r="H28" s="105"/>
      <c r="I28" s="645"/>
    </row>
    <row r="29" spans="1:15" ht="8.1" customHeight="1">
      <c r="A29" s="30"/>
      <c r="B29" s="106"/>
      <c r="C29" s="646">
        <v>71</v>
      </c>
      <c r="D29" s="105" t="str">
        <f>B28</f>
        <v>НАЗИР</v>
      </c>
      <c r="E29" s="37"/>
      <c r="F29" s="108"/>
      <c r="G29" s="41"/>
      <c r="H29" s="105"/>
      <c r="I29" s="117"/>
    </row>
    <row r="30" spans="1:15" ht="8.1" customHeight="1">
      <c r="A30" s="30">
        <v>-41</v>
      </c>
      <c r="B30" s="107" t="str">
        <f>МужФ2!D13</f>
        <v>УКЛЕИН</v>
      </c>
      <c r="C30" s="647"/>
      <c r="D30" s="106" t="s">
        <v>735</v>
      </c>
      <c r="E30" s="646">
        <v>75</v>
      </c>
      <c r="F30" s="108"/>
      <c r="G30" s="41"/>
      <c r="H30" s="105"/>
      <c r="I30" s="117"/>
    </row>
    <row r="31" spans="1:15" ht="8.1" customHeight="1">
      <c r="A31" s="30"/>
      <c r="B31" s="105"/>
      <c r="C31" s="37"/>
      <c r="D31" s="108"/>
      <c r="E31" s="648"/>
      <c r="F31" s="107" t="str">
        <f>D29</f>
        <v>НАЗИР</v>
      </c>
      <c r="G31" s="41"/>
      <c r="H31" s="105"/>
      <c r="I31" s="117"/>
    </row>
    <row r="32" spans="1:15" ht="8.1" customHeight="1">
      <c r="A32" s="30">
        <v>-42</v>
      </c>
      <c r="B32" s="107" t="s">
        <v>553</v>
      </c>
      <c r="C32" s="41"/>
      <c r="D32" s="108"/>
      <c r="E32" s="648"/>
      <c r="F32" s="106" t="s">
        <v>680</v>
      </c>
      <c r="G32" s="646">
        <v>77</v>
      </c>
      <c r="H32" s="105"/>
      <c r="I32" s="117"/>
    </row>
    <row r="33" spans="1:11" ht="8.1" customHeight="1">
      <c r="A33" s="30"/>
      <c r="B33" s="106"/>
      <c r="C33" s="646">
        <v>72</v>
      </c>
      <c r="D33" s="107" t="str">
        <f>B34</f>
        <v>АБЕЗОВ</v>
      </c>
      <c r="E33" s="647"/>
      <c r="F33" s="108"/>
      <c r="G33" s="648"/>
      <c r="H33" s="105"/>
      <c r="I33" s="117"/>
      <c r="K33" t="s">
        <v>85</v>
      </c>
    </row>
    <row r="34" spans="1:11" ht="8.1" customHeight="1">
      <c r="A34" s="30">
        <v>-43</v>
      </c>
      <c r="B34" s="107" t="str">
        <f>МужФ2!D21</f>
        <v>АБЕЗОВ</v>
      </c>
      <c r="C34" s="647"/>
      <c r="D34" s="496" t="s">
        <v>580</v>
      </c>
      <c r="E34" s="37"/>
      <c r="F34" s="108"/>
      <c r="G34" s="648"/>
      <c r="H34" s="105"/>
      <c r="I34" s="117"/>
    </row>
    <row r="35" spans="1:11" ht="8.1" customHeight="1">
      <c r="A35" s="30"/>
      <c r="B35" s="105"/>
      <c r="C35" s="37"/>
      <c r="D35" s="105"/>
      <c r="E35" s="37"/>
      <c r="F35" s="108"/>
      <c r="G35" s="648"/>
      <c r="H35" s="107" t="str">
        <f>F39</f>
        <v>ОРАЛХАНОВ</v>
      </c>
      <c r="I35" s="645">
        <v>17</v>
      </c>
    </row>
    <row r="36" spans="1:11" ht="8.1" customHeight="1">
      <c r="A36" s="30">
        <v>-44</v>
      </c>
      <c r="B36" s="105" t="str">
        <f>МужФ2!D23</f>
        <v>ТАГАБЕК</v>
      </c>
      <c r="C36" s="37"/>
      <c r="D36" s="105"/>
      <c r="E36" s="37"/>
      <c r="F36" s="108"/>
      <c r="G36" s="648"/>
      <c r="H36" s="496" t="s">
        <v>692</v>
      </c>
      <c r="I36" s="645"/>
    </row>
    <row r="37" spans="1:11" ht="8.1" customHeight="1">
      <c r="A37" s="30"/>
      <c r="B37" s="106"/>
      <c r="C37" s="646">
        <v>73</v>
      </c>
      <c r="D37" s="105" t="str">
        <f>B36</f>
        <v>ТАГАБЕК</v>
      </c>
      <c r="E37" s="37"/>
      <c r="F37" s="108"/>
      <c r="G37" s="648"/>
      <c r="H37" s="108"/>
      <c r="I37" s="117"/>
    </row>
    <row r="38" spans="1:11" ht="8.1" customHeight="1">
      <c r="A38" s="30">
        <v>-45</v>
      </c>
      <c r="B38" s="107" t="str">
        <f>МужФ2!D29</f>
        <v>АЛЬМАГАМБЕТОВ</v>
      </c>
      <c r="C38" s="647"/>
      <c r="D38" s="106" t="s">
        <v>724</v>
      </c>
      <c r="E38" s="646">
        <v>76</v>
      </c>
      <c r="F38" s="108"/>
      <c r="G38" s="648"/>
      <c r="H38" s="108"/>
      <c r="I38" s="117"/>
    </row>
    <row r="39" spans="1:11" ht="8.1" customHeight="1">
      <c r="A39" s="30"/>
      <c r="B39" s="105"/>
      <c r="C39" s="37"/>
      <c r="D39" s="108"/>
      <c r="E39" s="648"/>
      <c r="F39" s="107" t="str">
        <f>D41</f>
        <v>ОРАЛХАНОВ</v>
      </c>
      <c r="G39" s="647"/>
      <c r="H39" s="108"/>
      <c r="I39" s="117"/>
    </row>
    <row r="40" spans="1:11" ht="8.1" customHeight="1">
      <c r="A40" s="30">
        <v>-46</v>
      </c>
      <c r="B40" s="107" t="str">
        <f>МужФ2!D31</f>
        <v>САРСЕНБАЙ</v>
      </c>
      <c r="C40" s="41"/>
      <c r="D40" s="108"/>
      <c r="E40" s="648"/>
      <c r="F40" s="496" t="s">
        <v>726</v>
      </c>
      <c r="G40" s="30"/>
      <c r="H40" s="105"/>
      <c r="I40" s="117"/>
    </row>
    <row r="41" spans="1:11" ht="8.1" customHeight="1">
      <c r="A41" s="30"/>
      <c r="B41" s="106"/>
      <c r="C41" s="646">
        <v>74</v>
      </c>
      <c r="D41" s="107" t="str">
        <f>B42</f>
        <v>ОРАЛХАНОВ</v>
      </c>
      <c r="E41" s="647"/>
      <c r="F41" s="105"/>
      <c r="G41" s="30">
        <v>-77</v>
      </c>
      <c r="H41" s="107" t="str">
        <f>F31</f>
        <v>НАЗИР</v>
      </c>
      <c r="I41" s="645">
        <v>18</v>
      </c>
    </row>
    <row r="42" spans="1:11" ht="8.1" customHeight="1">
      <c r="A42" s="30">
        <v>-47</v>
      </c>
      <c r="B42" s="107" t="s">
        <v>471</v>
      </c>
      <c r="C42" s="647"/>
      <c r="D42" s="496" t="s">
        <v>639</v>
      </c>
      <c r="E42" s="37"/>
      <c r="F42" s="105"/>
      <c r="G42" s="37"/>
      <c r="H42" s="105"/>
      <c r="I42" s="645"/>
    </row>
    <row r="43" spans="1:11" ht="8.1" customHeight="1">
      <c r="A43" s="30"/>
      <c r="B43" s="105"/>
      <c r="C43" s="30"/>
      <c r="D43" s="105"/>
      <c r="E43" s="30"/>
      <c r="F43" s="105"/>
      <c r="G43" s="30"/>
      <c r="H43" s="105"/>
      <c r="I43" s="117"/>
    </row>
    <row r="44" spans="1:11" ht="8.1" customHeight="1">
      <c r="A44" s="37"/>
      <c r="B44" s="105"/>
      <c r="C44" s="30"/>
      <c r="D44" s="105"/>
      <c r="E44" s="30">
        <v>-75</v>
      </c>
      <c r="F44" s="105" t="str">
        <f>D33</f>
        <v>АБЕЗОВ</v>
      </c>
      <c r="G44" s="30"/>
      <c r="H44" s="105"/>
      <c r="I44" s="117"/>
    </row>
    <row r="45" spans="1:11" ht="8.1" customHeight="1">
      <c r="A45" s="37"/>
      <c r="B45" s="105"/>
      <c r="C45" s="30"/>
      <c r="D45" s="105"/>
      <c r="E45" s="30"/>
      <c r="F45" s="106"/>
      <c r="G45" s="618">
        <v>78</v>
      </c>
      <c r="H45" s="107" t="str">
        <f>F46</f>
        <v>ТАГАБЕК</v>
      </c>
      <c r="I45" s="645">
        <v>19</v>
      </c>
    </row>
    <row r="46" spans="1:11" ht="8.1" customHeight="1">
      <c r="A46" s="37"/>
      <c r="B46" s="105"/>
      <c r="C46" s="30"/>
      <c r="D46" s="105"/>
      <c r="E46" s="30">
        <v>-76</v>
      </c>
      <c r="F46" s="107" t="str">
        <f>D37</f>
        <v>ТАГАБЕК</v>
      </c>
      <c r="G46" s="619"/>
      <c r="H46" s="496" t="s">
        <v>728</v>
      </c>
      <c r="I46" s="645"/>
    </row>
    <row r="47" spans="1:11" ht="8.1" customHeight="1">
      <c r="A47" s="37"/>
      <c r="B47" s="105"/>
      <c r="C47" s="30"/>
      <c r="D47" s="105"/>
      <c r="E47" s="30"/>
      <c r="F47" s="108"/>
      <c r="G47" s="33">
        <v>-78</v>
      </c>
      <c r="H47" s="107" t="str">
        <f>F44</f>
        <v>АБЕЗОВ</v>
      </c>
      <c r="I47" s="645">
        <v>20</v>
      </c>
    </row>
    <row r="48" spans="1:11" ht="8.1" customHeight="1">
      <c r="A48" s="37"/>
      <c r="B48" s="105"/>
      <c r="C48" s="30"/>
      <c r="D48" s="105"/>
      <c r="E48" s="30"/>
      <c r="F48" s="108"/>
      <c r="G48" s="33"/>
      <c r="H48" s="105"/>
      <c r="I48" s="645"/>
    </row>
    <row r="49" spans="1:16" ht="8.1" customHeight="1">
      <c r="A49" s="37"/>
      <c r="B49" s="105"/>
      <c r="C49" s="30">
        <v>-71</v>
      </c>
      <c r="D49" s="105" t="str">
        <f>B30</f>
        <v>УКЛЕИН</v>
      </c>
      <c r="E49" s="30"/>
      <c r="F49" s="105"/>
      <c r="G49" s="30"/>
      <c r="H49" s="105"/>
      <c r="I49" s="117"/>
    </row>
    <row r="50" spans="1:16" ht="8.1" customHeight="1">
      <c r="A50" s="37"/>
      <c r="B50" s="105"/>
      <c r="C50" s="30"/>
      <c r="D50" s="106"/>
      <c r="E50" s="618">
        <v>79</v>
      </c>
      <c r="F50" s="105" t="str">
        <f>D49</f>
        <v>УКЛЕИН</v>
      </c>
      <c r="G50" s="30"/>
      <c r="H50" s="105"/>
      <c r="I50" s="117"/>
    </row>
    <row r="51" spans="1:16" ht="8.1" customHeight="1">
      <c r="A51" s="37"/>
      <c r="B51" s="105"/>
      <c r="C51" s="30">
        <v>-72</v>
      </c>
      <c r="D51" s="107" t="str">
        <f>B32</f>
        <v>МУКАТ</v>
      </c>
      <c r="E51" s="619"/>
      <c r="F51" s="106" t="s">
        <v>702</v>
      </c>
      <c r="G51" s="618">
        <v>81</v>
      </c>
      <c r="H51" s="105"/>
      <c r="I51" s="117"/>
    </row>
    <row r="52" spans="1:16" ht="8.1" customHeight="1">
      <c r="A52" s="37"/>
      <c r="B52" s="105"/>
      <c r="C52" s="30"/>
      <c r="D52" s="105"/>
      <c r="E52" s="30"/>
      <c r="F52" s="108"/>
      <c r="G52" s="641"/>
      <c r="H52" s="107" t="str">
        <f>F54</f>
        <v>АЛЬМАГАМБЕТОВ</v>
      </c>
      <c r="I52" s="645">
        <v>21</v>
      </c>
    </row>
    <row r="53" spans="1:16" ht="8.1" customHeight="1">
      <c r="A53" s="37"/>
      <c r="B53" s="105"/>
      <c r="C53" s="30">
        <v>-73</v>
      </c>
      <c r="D53" s="105" t="str">
        <f>B38</f>
        <v>АЛЬМАГАМБЕТОВ</v>
      </c>
      <c r="E53" s="30"/>
      <c r="F53" s="108"/>
      <c r="G53" s="641"/>
      <c r="H53" s="496" t="s">
        <v>674</v>
      </c>
      <c r="I53" s="645"/>
    </row>
    <row r="54" spans="1:16" ht="8.1" customHeight="1">
      <c r="A54" s="37"/>
      <c r="B54" s="105"/>
      <c r="C54" s="30"/>
      <c r="D54" s="106"/>
      <c r="E54" s="618">
        <v>80</v>
      </c>
      <c r="F54" s="107" t="str">
        <f>D53</f>
        <v>АЛЬМАГАМБЕТОВ</v>
      </c>
      <c r="G54" s="619"/>
      <c r="H54" s="105"/>
      <c r="I54" s="117"/>
    </row>
    <row r="55" spans="1:16" ht="8.1" customHeight="1">
      <c r="A55" s="37"/>
      <c r="B55" s="105"/>
      <c r="C55" s="30">
        <v>-74</v>
      </c>
      <c r="D55" s="107" t="str">
        <f>B40</f>
        <v>САРСЕНБАЙ</v>
      </c>
      <c r="E55" s="619"/>
      <c r="F55" s="496" t="s">
        <v>737</v>
      </c>
      <c r="G55" s="30">
        <v>-81</v>
      </c>
      <c r="H55" s="107" t="str">
        <f>F50</f>
        <v>УКЛЕИН</v>
      </c>
      <c r="I55" s="645">
        <v>22</v>
      </c>
    </row>
    <row r="56" spans="1:16" ht="8.1" customHeight="1">
      <c r="A56" s="37"/>
      <c r="B56" s="105"/>
      <c r="C56" s="30"/>
      <c r="D56" s="105"/>
      <c r="E56" s="30"/>
      <c r="F56" s="105"/>
      <c r="G56" s="30"/>
      <c r="H56" s="105"/>
      <c r="I56" s="645"/>
    </row>
    <row r="57" spans="1:16" ht="8.1" customHeight="1">
      <c r="A57" s="37"/>
      <c r="B57" s="105"/>
      <c r="C57" s="30"/>
      <c r="D57" s="105"/>
      <c r="E57" s="30">
        <v>-79</v>
      </c>
      <c r="F57" s="105" t="str">
        <f>D51</f>
        <v>МУКАТ</v>
      </c>
      <c r="G57" s="30"/>
      <c r="H57" s="105"/>
      <c r="I57" s="117"/>
    </row>
    <row r="58" spans="1:16" ht="8.1" customHeight="1">
      <c r="A58" s="30"/>
      <c r="B58" s="105"/>
      <c r="C58" s="30"/>
      <c r="D58" s="105"/>
      <c r="E58" s="30"/>
      <c r="F58" s="106"/>
      <c r="G58" s="618">
        <v>-82</v>
      </c>
      <c r="H58" s="107" t="str">
        <f>F57</f>
        <v>МУКАТ</v>
      </c>
      <c r="I58" s="645">
        <v>23</v>
      </c>
    </row>
    <row r="59" spans="1:16" ht="8.1" customHeight="1">
      <c r="A59" s="30"/>
      <c r="B59" s="105"/>
      <c r="C59" s="30"/>
      <c r="D59" s="105"/>
      <c r="E59" s="30">
        <v>-80</v>
      </c>
      <c r="F59" s="107" t="str">
        <f>D55</f>
        <v>САРСЕНБАЙ</v>
      </c>
      <c r="G59" s="619"/>
      <c r="H59" s="496" t="s">
        <v>739</v>
      </c>
      <c r="I59" s="645"/>
    </row>
    <row r="60" spans="1:16" ht="8.1" customHeight="1">
      <c r="A60" s="30"/>
      <c r="B60" s="105"/>
      <c r="C60" s="30"/>
      <c r="D60" s="105"/>
      <c r="E60" s="30"/>
      <c r="F60" s="105"/>
      <c r="G60" s="30">
        <v>-82</v>
      </c>
      <c r="H60" s="107" t="str">
        <f>F59</f>
        <v>САРСЕНБАЙ</v>
      </c>
      <c r="I60" s="645">
        <v>24</v>
      </c>
      <c r="L60" s="123"/>
      <c r="M60" s="123"/>
      <c r="N60" s="123"/>
      <c r="O60" s="123"/>
      <c r="P60" s="123"/>
    </row>
    <row r="61" spans="1:16" ht="8.1" customHeight="1">
      <c r="A61" s="30">
        <v>-32</v>
      </c>
      <c r="B61" s="105" t="str">
        <f>МужФ2!B8</f>
        <v>ЖУМАГАЛИЕВ</v>
      </c>
      <c r="C61" s="30"/>
      <c r="D61" s="105"/>
      <c r="E61" s="30"/>
      <c r="F61" s="105"/>
      <c r="G61" s="30"/>
      <c r="H61" s="105"/>
      <c r="I61" s="645"/>
      <c r="L61" s="123"/>
      <c r="M61" s="123"/>
      <c r="N61" s="123"/>
      <c r="O61" s="123"/>
      <c r="P61" s="123"/>
    </row>
    <row r="62" spans="1:16" ht="8.1" customHeight="1">
      <c r="A62" s="30"/>
      <c r="B62" s="106"/>
      <c r="C62" s="618">
        <v>83</v>
      </c>
      <c r="D62" s="105" t="str">
        <f>B61</f>
        <v>ЖУМАГАЛИЕВ</v>
      </c>
      <c r="E62" s="30"/>
      <c r="F62" s="108"/>
      <c r="G62" s="33"/>
      <c r="H62" s="105"/>
      <c r="I62" s="117"/>
    </row>
    <row r="63" spans="1:16" ht="8.1" customHeight="1">
      <c r="A63" s="30">
        <v>-33</v>
      </c>
      <c r="B63" s="107" t="str">
        <f>МужФ2!B14</f>
        <v xml:space="preserve">ТУРАЛ   </v>
      </c>
      <c r="C63" s="619"/>
      <c r="D63" s="106" t="s">
        <v>669</v>
      </c>
      <c r="E63" s="618">
        <v>87</v>
      </c>
      <c r="F63" s="108"/>
      <c r="G63" s="33"/>
      <c r="H63" s="105"/>
      <c r="I63" s="117"/>
    </row>
    <row r="64" spans="1:16" ht="8.1" customHeight="1">
      <c r="A64" s="30"/>
      <c r="B64" s="105"/>
      <c r="C64" s="30"/>
      <c r="D64" s="108"/>
      <c r="E64" s="641"/>
      <c r="F64" s="107" t="str">
        <f>D66</f>
        <v>БАКЫТ М.</v>
      </c>
      <c r="G64" s="33"/>
      <c r="H64" s="105"/>
      <c r="I64" s="117"/>
    </row>
    <row r="65" spans="1:9" ht="8.1" customHeight="1">
      <c r="A65" s="30">
        <v>-34</v>
      </c>
      <c r="B65" s="107" t="s">
        <v>565</v>
      </c>
      <c r="C65" s="33"/>
      <c r="D65" s="108"/>
      <c r="E65" s="641"/>
      <c r="F65" s="106" t="s">
        <v>701</v>
      </c>
      <c r="G65" s="618">
        <v>89</v>
      </c>
      <c r="H65" s="105"/>
      <c r="I65" s="117"/>
    </row>
    <row r="66" spans="1:9" ht="8.1" customHeight="1">
      <c r="A66" s="30"/>
      <c r="B66" s="106"/>
      <c r="C66" s="618">
        <v>84</v>
      </c>
      <c r="D66" s="107" t="str">
        <f>B65</f>
        <v>БАКЫТ М.</v>
      </c>
      <c r="E66" s="619"/>
      <c r="F66" s="108"/>
      <c r="G66" s="641"/>
      <c r="H66" s="105"/>
      <c r="I66" s="117"/>
    </row>
    <row r="67" spans="1:9" ht="8.1" customHeight="1">
      <c r="A67" s="30">
        <v>-35</v>
      </c>
      <c r="B67" s="107" t="str">
        <f>МужФ2!B20</f>
        <v>БАЛТАШ</v>
      </c>
      <c r="C67" s="619"/>
      <c r="D67" s="496" t="s">
        <v>723</v>
      </c>
      <c r="E67" s="30"/>
      <c r="F67" s="108"/>
      <c r="G67" s="641"/>
      <c r="H67" s="105"/>
      <c r="I67" s="117"/>
    </row>
    <row r="68" spans="1:9" ht="8.1" customHeight="1">
      <c r="A68" s="30"/>
      <c r="B68" s="105"/>
      <c r="C68" s="30"/>
      <c r="D68" s="105"/>
      <c r="E68" s="30"/>
      <c r="F68" s="108"/>
      <c r="G68" s="641"/>
      <c r="H68" s="107" t="str">
        <f>F64</f>
        <v>БАКЫТ М.</v>
      </c>
      <c r="I68" s="645">
        <v>25</v>
      </c>
    </row>
    <row r="69" spans="1:9" ht="8.1" customHeight="1">
      <c r="A69" s="30">
        <v>-36</v>
      </c>
      <c r="B69" s="496" t="s">
        <v>557</v>
      </c>
      <c r="C69" s="30"/>
      <c r="D69" s="105"/>
      <c r="E69" s="30"/>
      <c r="F69" s="108"/>
      <c r="G69" s="641"/>
      <c r="H69" s="496" t="s">
        <v>703</v>
      </c>
      <c r="I69" s="645"/>
    </row>
    <row r="70" spans="1:9" ht="8.1" customHeight="1">
      <c r="A70" s="30"/>
      <c r="B70" s="106"/>
      <c r="C70" s="618">
        <v>85</v>
      </c>
      <c r="D70" s="105" t="str">
        <f>B71</f>
        <v>СУЮНДЫК</v>
      </c>
      <c r="E70" s="30"/>
      <c r="F70" s="108"/>
      <c r="G70" s="641"/>
      <c r="H70" s="108"/>
      <c r="I70" s="117"/>
    </row>
    <row r="71" spans="1:9" ht="8.1" customHeight="1">
      <c r="A71" s="30">
        <v>-37</v>
      </c>
      <c r="B71" s="107" t="str">
        <f>МужФ2!B30</f>
        <v>СУЮНДЫК</v>
      </c>
      <c r="C71" s="619"/>
      <c r="D71" s="106" t="s">
        <v>747</v>
      </c>
      <c r="E71" s="618">
        <v>88</v>
      </c>
      <c r="F71" s="108"/>
      <c r="G71" s="641"/>
      <c r="H71" s="108"/>
      <c r="I71" s="117"/>
    </row>
    <row r="72" spans="1:9" ht="8.1" customHeight="1">
      <c r="A72" s="30"/>
      <c r="B72" s="105"/>
      <c r="C72" s="30"/>
      <c r="D72" s="108"/>
      <c r="E72" s="641"/>
      <c r="F72" s="107" t="str">
        <f>D74</f>
        <v>СИДДИК</v>
      </c>
      <c r="G72" s="619"/>
      <c r="H72" s="108"/>
      <c r="I72" s="117"/>
    </row>
    <row r="73" spans="1:9" ht="8.1" customHeight="1">
      <c r="A73" s="30">
        <v>-38</v>
      </c>
      <c r="B73" s="107" t="s">
        <v>478</v>
      </c>
      <c r="C73" s="33"/>
      <c r="D73" s="108"/>
      <c r="E73" s="641"/>
      <c r="F73" s="496" t="s">
        <v>746</v>
      </c>
      <c r="G73" s="30"/>
      <c r="H73" s="105"/>
      <c r="I73" s="117"/>
    </row>
    <row r="74" spans="1:9" ht="8.1" customHeight="1">
      <c r="A74" s="30"/>
      <c r="B74" s="106"/>
      <c r="C74" s="618">
        <v>86</v>
      </c>
      <c r="D74" s="107" t="str">
        <f>B75</f>
        <v>СИДДИК</v>
      </c>
      <c r="E74" s="619"/>
      <c r="F74" s="105"/>
      <c r="G74" s="30">
        <v>-89</v>
      </c>
      <c r="H74" s="107" t="str">
        <f>F72</f>
        <v>СИДДИК</v>
      </c>
      <c r="I74" s="645">
        <v>26</v>
      </c>
    </row>
    <row r="75" spans="1:9" ht="8.1" customHeight="1">
      <c r="A75" s="30">
        <v>-39</v>
      </c>
      <c r="B75" s="107" t="str">
        <f>МужФ2!B36</f>
        <v>СИДДИК</v>
      </c>
      <c r="C75" s="619"/>
      <c r="D75" s="496" t="s">
        <v>689</v>
      </c>
      <c r="E75" s="30"/>
      <c r="F75" s="105"/>
      <c r="G75" s="30"/>
      <c r="H75" s="105"/>
      <c r="I75" s="645"/>
    </row>
    <row r="76" spans="1:9" ht="8.1" customHeight="1">
      <c r="A76" s="37"/>
      <c r="B76" s="105"/>
      <c r="C76" s="30"/>
      <c r="D76" s="105"/>
      <c r="E76" s="30">
        <v>-87</v>
      </c>
      <c r="F76" s="105" t="str">
        <f>D62</f>
        <v>ЖУМАГАЛИЕВ</v>
      </c>
      <c r="G76" s="30"/>
      <c r="H76" s="105"/>
      <c r="I76" s="117"/>
    </row>
    <row r="77" spans="1:9" ht="8.1" customHeight="1">
      <c r="A77" s="37"/>
      <c r="B77" s="105"/>
      <c r="C77" s="30"/>
      <c r="D77" s="105"/>
      <c r="E77" s="30"/>
      <c r="F77" s="106"/>
      <c r="G77" s="618">
        <v>90</v>
      </c>
      <c r="H77" s="107" t="str">
        <f>F76</f>
        <v>ЖУМАГАЛИЕВ</v>
      </c>
      <c r="I77" s="645">
        <v>27</v>
      </c>
    </row>
    <row r="78" spans="1:9" ht="8.1" customHeight="1">
      <c r="A78" s="37"/>
      <c r="B78" s="125"/>
      <c r="C78" s="30"/>
      <c r="D78" s="105"/>
      <c r="E78" s="30">
        <v>-88</v>
      </c>
      <c r="F78" s="107" t="str">
        <f>D70</f>
        <v>СУЮНДЫК</v>
      </c>
      <c r="G78" s="619"/>
      <c r="H78" s="496" t="s">
        <v>718</v>
      </c>
      <c r="I78" s="645"/>
    </row>
    <row r="79" spans="1:9" ht="8.1" customHeight="1">
      <c r="A79" s="37"/>
      <c r="B79" s="125"/>
      <c r="C79" s="30"/>
      <c r="D79" s="105"/>
      <c r="E79" s="30"/>
      <c r="F79" s="108"/>
      <c r="G79" s="33">
        <v>-90</v>
      </c>
      <c r="H79" s="107" t="str">
        <f>F78</f>
        <v>СУЮНДЫК</v>
      </c>
      <c r="I79" s="645">
        <v>28</v>
      </c>
    </row>
    <row r="80" spans="1:9" ht="8.1" customHeight="1">
      <c r="A80" s="37"/>
      <c r="B80" s="125"/>
      <c r="C80" s="30"/>
      <c r="D80" s="105"/>
      <c r="E80" s="30"/>
      <c r="F80" s="108"/>
      <c r="G80" s="33"/>
      <c r="H80" s="105"/>
      <c r="I80" s="645"/>
    </row>
    <row r="81" spans="1:12" ht="8.1" customHeight="1">
      <c r="A81" s="37"/>
      <c r="B81" s="125"/>
      <c r="C81" s="30">
        <v>-83</v>
      </c>
      <c r="D81" s="105" t="str">
        <f>B63</f>
        <v xml:space="preserve">ТУРАЛ   </v>
      </c>
      <c r="E81" s="30"/>
      <c r="F81" s="105"/>
      <c r="G81" s="30"/>
      <c r="H81" s="105"/>
      <c r="I81" s="117"/>
    </row>
    <row r="82" spans="1:12" ht="8.1" customHeight="1">
      <c r="A82" s="37"/>
      <c r="B82" s="37"/>
      <c r="C82" s="30"/>
      <c r="D82" s="106"/>
      <c r="E82" s="618">
        <v>91</v>
      </c>
      <c r="F82" s="105" t="str">
        <f>D83</f>
        <v>БАЛТАШ</v>
      </c>
      <c r="G82" s="30"/>
      <c r="H82" s="105"/>
      <c r="I82" s="117"/>
    </row>
    <row r="83" spans="1:12" ht="8.1" customHeight="1">
      <c r="A83" s="37"/>
      <c r="B83" s="37"/>
      <c r="C83" s="30">
        <v>-84</v>
      </c>
      <c r="D83" s="107" t="str">
        <f>B67</f>
        <v>БАЛТАШ</v>
      </c>
      <c r="E83" s="619"/>
      <c r="F83" s="106" t="s">
        <v>736</v>
      </c>
      <c r="G83" s="618">
        <v>93</v>
      </c>
      <c r="H83" s="105"/>
      <c r="I83" s="117"/>
    </row>
    <row r="84" spans="1:12" ht="8.1" customHeight="1">
      <c r="A84" s="37"/>
      <c r="B84" s="37"/>
      <c r="C84" s="30"/>
      <c r="D84" s="105"/>
      <c r="E84" s="30"/>
      <c r="F84" s="108"/>
      <c r="G84" s="641"/>
      <c r="H84" s="107" t="str">
        <f>F82</f>
        <v>БАЛТАШ</v>
      </c>
      <c r="I84" s="645">
        <v>29</v>
      </c>
    </row>
    <row r="85" spans="1:12" ht="8.1" customHeight="1">
      <c r="A85" s="37"/>
      <c r="B85" s="37"/>
      <c r="C85" s="30">
        <v>-85</v>
      </c>
      <c r="D85" s="105" t="str">
        <f>B69</f>
        <v>БАКАЕВ</v>
      </c>
      <c r="E85" s="30"/>
      <c r="F85" s="108"/>
      <c r="G85" s="641"/>
      <c r="H85" s="496" t="s">
        <v>717</v>
      </c>
      <c r="I85" s="645"/>
    </row>
    <row r="86" spans="1:12" ht="8.1" customHeight="1">
      <c r="A86" s="37"/>
      <c r="B86" s="37"/>
      <c r="C86" s="30"/>
      <c r="D86" s="106"/>
      <c r="E86" s="618">
        <v>92</v>
      </c>
      <c r="F86" s="107" t="str">
        <f>D87</f>
        <v>КУРМАНБАЕВ</v>
      </c>
      <c r="G86" s="619"/>
      <c r="H86" s="105"/>
      <c r="I86" s="117"/>
    </row>
    <row r="87" spans="1:12" ht="8.1" customHeight="1">
      <c r="A87" s="37"/>
      <c r="B87" s="37"/>
      <c r="C87" s="30">
        <v>-86</v>
      </c>
      <c r="D87" s="107" t="str">
        <f>B73</f>
        <v>КУРМАНБАЕВ</v>
      </c>
      <c r="E87" s="619"/>
      <c r="F87" s="496" t="s">
        <v>715</v>
      </c>
      <c r="G87" s="30">
        <v>-93</v>
      </c>
      <c r="H87" s="107" t="str">
        <f>F86</f>
        <v>КУРМАНБАЕВ</v>
      </c>
      <c r="I87" s="645">
        <v>30</v>
      </c>
    </row>
    <row r="88" spans="1:12" ht="8.1" customHeight="1">
      <c r="A88" s="37"/>
      <c r="B88" s="37"/>
      <c r="C88" s="30"/>
      <c r="D88" s="105"/>
      <c r="E88" s="30"/>
      <c r="F88" s="105"/>
      <c r="G88" s="30"/>
      <c r="H88" s="105"/>
      <c r="I88" s="645"/>
    </row>
    <row r="89" spans="1:12" ht="8.1" customHeight="1">
      <c r="A89" s="37"/>
      <c r="B89" s="37"/>
      <c r="C89" s="30"/>
      <c r="D89" s="105"/>
      <c r="E89" s="30">
        <v>-91</v>
      </c>
      <c r="F89" s="105" t="str">
        <f>D81</f>
        <v xml:space="preserve">ТУРАЛ   </v>
      </c>
      <c r="G89" s="30"/>
      <c r="H89" s="105"/>
      <c r="I89" s="117"/>
    </row>
    <row r="90" spans="1:12" ht="8.1" customHeight="1">
      <c r="A90" s="37"/>
      <c r="B90" s="37"/>
      <c r="C90" s="30"/>
      <c r="D90" s="30"/>
      <c r="E90" s="30"/>
      <c r="F90" s="106"/>
      <c r="G90" s="618">
        <v>94</v>
      </c>
      <c r="H90" s="107" t="str">
        <f>F89</f>
        <v xml:space="preserve">ТУРАЛ   </v>
      </c>
      <c r="I90" s="645">
        <v>31</v>
      </c>
    </row>
    <row r="91" spans="1:12" ht="8.1" customHeight="1">
      <c r="A91" s="37"/>
      <c r="B91" s="37"/>
      <c r="C91" s="30"/>
      <c r="D91" s="30"/>
      <c r="E91" s="30">
        <v>-92</v>
      </c>
      <c r="F91" s="107" t="str">
        <f>D85</f>
        <v>БАКАЕВ</v>
      </c>
      <c r="G91" s="619"/>
      <c r="H91" s="496" t="s">
        <v>673</v>
      </c>
      <c r="I91" s="645"/>
    </row>
    <row r="92" spans="1:12" ht="8.1" customHeight="1">
      <c r="A92" s="37"/>
      <c r="B92" s="30"/>
      <c r="C92" s="30"/>
      <c r="D92" s="30"/>
      <c r="E92" s="30"/>
      <c r="F92" s="105"/>
      <c r="G92" s="30">
        <v>-94</v>
      </c>
      <c r="H92" s="107" t="str">
        <f>F91</f>
        <v>БАКАЕВ</v>
      </c>
      <c r="I92" s="645">
        <v>32</v>
      </c>
    </row>
    <row r="93" spans="1:12" ht="8.1" customHeight="1">
      <c r="A93" s="37"/>
      <c r="B93" s="30"/>
      <c r="C93" s="30"/>
      <c r="D93" s="102"/>
      <c r="E93" s="102"/>
      <c r="F93" s="105"/>
      <c r="G93" s="30"/>
      <c r="H93" s="125"/>
      <c r="I93" s="645"/>
    </row>
    <row r="94" spans="1:12" ht="8.1" customHeight="1">
      <c r="A94" s="37"/>
      <c r="B94" s="640" t="s">
        <v>575</v>
      </c>
      <c r="C94" s="640"/>
      <c r="D94" s="640"/>
      <c r="E94" s="640"/>
      <c r="F94" s="640"/>
      <c r="G94" s="640"/>
      <c r="H94" s="640"/>
      <c r="I94" s="640"/>
      <c r="J94" s="640"/>
      <c r="K94" s="640"/>
      <c r="L94" s="640"/>
    </row>
    <row r="95" spans="1:12" ht="8.1" customHeight="1">
      <c r="B95" s="640" t="s">
        <v>574</v>
      </c>
      <c r="C95" s="640"/>
      <c r="D95" s="640"/>
      <c r="E95" s="640"/>
      <c r="F95" s="640"/>
      <c r="G95" s="640"/>
      <c r="H95" s="640"/>
      <c r="I95" s="640"/>
      <c r="J95" s="640"/>
      <c r="K95" s="640"/>
      <c r="L95" s="640"/>
    </row>
    <row r="96" spans="1:12" ht="8.1" customHeight="1">
      <c r="B96" s="102"/>
      <c r="I96" s="118"/>
    </row>
    <row r="97" spans="2:2" ht="8.1" customHeight="1">
      <c r="B97" s="102"/>
    </row>
    <row r="98" spans="2:2" ht="8.1" customHeight="1"/>
    <row r="99" spans="2:2" ht="8.1" customHeight="1"/>
    <row r="100" spans="2:2" ht="8.1" customHeight="1"/>
  </sheetData>
  <mergeCells count="60">
    <mergeCell ref="B95:L95"/>
    <mergeCell ref="A1:I1"/>
    <mergeCell ref="A2:I2"/>
    <mergeCell ref="C29:C30"/>
    <mergeCell ref="E30:E33"/>
    <mergeCell ref="G32:G39"/>
    <mergeCell ref="C33:C34"/>
    <mergeCell ref="B94:L94"/>
    <mergeCell ref="I90:I91"/>
    <mergeCell ref="G90:G91"/>
    <mergeCell ref="I92:I93"/>
    <mergeCell ref="I74:I75"/>
    <mergeCell ref="C74:C75"/>
    <mergeCell ref="I77:I78"/>
    <mergeCell ref="G77:G78"/>
    <mergeCell ref="I79:I80"/>
    <mergeCell ref="E82:E83"/>
    <mergeCell ref="G83:G86"/>
    <mergeCell ref="I84:I85"/>
    <mergeCell ref="E86:E87"/>
    <mergeCell ref="I87:I88"/>
    <mergeCell ref="I58:I59"/>
    <mergeCell ref="G58:G59"/>
    <mergeCell ref="I60:I61"/>
    <mergeCell ref="C62:C63"/>
    <mergeCell ref="E63:E66"/>
    <mergeCell ref="G65:G72"/>
    <mergeCell ref="C66:C67"/>
    <mergeCell ref="I68:I69"/>
    <mergeCell ref="C70:C71"/>
    <mergeCell ref="E71:E74"/>
    <mergeCell ref="I45:I46"/>
    <mergeCell ref="G45:G46"/>
    <mergeCell ref="I47:I48"/>
    <mergeCell ref="E50:E51"/>
    <mergeCell ref="G51:G54"/>
    <mergeCell ref="I52:I53"/>
    <mergeCell ref="E54:E55"/>
    <mergeCell ref="I55:I56"/>
    <mergeCell ref="I35:I36"/>
    <mergeCell ref="C37:C38"/>
    <mergeCell ref="E38:E41"/>
    <mergeCell ref="I41:I42"/>
    <mergeCell ref="C41:C42"/>
    <mergeCell ref="I25:I26"/>
    <mergeCell ref="G25:G26"/>
    <mergeCell ref="I27:I28"/>
    <mergeCell ref="E5:E6"/>
    <mergeCell ref="G6:G9"/>
    <mergeCell ref="I7:I8"/>
    <mergeCell ref="E9:E10"/>
    <mergeCell ref="I10:I11"/>
    <mergeCell ref="I13:I14"/>
    <mergeCell ref="G13:G14"/>
    <mergeCell ref="I15:I16"/>
    <mergeCell ref="E17:E18"/>
    <mergeCell ref="G18:G21"/>
    <mergeCell ref="I19:I20"/>
    <mergeCell ref="E21:E22"/>
    <mergeCell ref="I22:I23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01"/>
  <sheetViews>
    <sheetView topLeftCell="A34" workbookViewId="0">
      <selection activeCell="L15" sqref="L15"/>
    </sheetView>
  </sheetViews>
  <sheetFormatPr defaultColWidth="9.109375" defaultRowHeight="14.4"/>
  <cols>
    <col min="1" max="1" width="2.88671875" customWidth="1"/>
    <col min="2" max="2" width="21.44140625" customWidth="1"/>
    <col min="3" max="3" width="2.44140625" customWidth="1"/>
    <col min="4" max="4" width="21.109375" customWidth="1"/>
    <col min="5" max="5" width="2.44140625" customWidth="1"/>
    <col min="6" max="6" width="21.44140625" customWidth="1"/>
    <col min="7" max="7" width="2.44140625" customWidth="1"/>
    <col min="8" max="8" width="21.5546875" customWidth="1"/>
    <col min="9" max="9" width="2.88671875" customWidth="1"/>
    <col min="10" max="10" width="18.6640625" customWidth="1"/>
    <col min="11" max="11" width="2.88671875" customWidth="1"/>
    <col min="12" max="12" width="21.44140625" customWidth="1"/>
    <col min="13" max="13" width="2.5546875" customWidth="1"/>
    <col min="14" max="14" width="21.109375" customWidth="1"/>
    <col min="15" max="15" width="3.88671875" customWidth="1"/>
    <col min="16" max="23" width="20.6640625" customWidth="1"/>
    <col min="24" max="24" width="2.33203125" customWidth="1"/>
    <col min="26" max="26" width="2.88671875" customWidth="1"/>
    <col min="27" max="27" width="22.6640625" customWidth="1"/>
    <col min="28" max="32" width="20.6640625" customWidth="1"/>
    <col min="33" max="33" width="3" customWidth="1"/>
  </cols>
  <sheetData>
    <row r="1" spans="1:16" ht="9.9" customHeight="1">
      <c r="A1" s="166"/>
      <c r="B1" s="643" t="s">
        <v>298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498"/>
      <c r="N1" s="498"/>
      <c r="O1" s="498"/>
      <c r="P1" s="498"/>
    </row>
    <row r="2" spans="1:16" ht="9.9" customHeight="1">
      <c r="A2" s="166"/>
      <c r="B2" s="644" t="s">
        <v>255</v>
      </c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497"/>
      <c r="N2" s="501"/>
      <c r="O2" s="501"/>
      <c r="P2" s="37"/>
    </row>
    <row r="3" spans="1:16" ht="8.1" customHeight="1">
      <c r="A3" s="167">
        <v>1</v>
      </c>
      <c r="B3" s="107" t="s">
        <v>749</v>
      </c>
      <c r="C3" s="41"/>
      <c r="D3" s="108"/>
      <c r="E3" s="41"/>
      <c r="F3" s="125"/>
      <c r="G3" s="37"/>
      <c r="H3" s="125"/>
      <c r="I3" s="37"/>
      <c r="J3" s="125"/>
      <c r="K3" s="37"/>
      <c r="L3" s="165"/>
      <c r="M3" s="37"/>
    </row>
    <row r="4" spans="1:16" ht="9" customHeight="1">
      <c r="A4" s="167"/>
      <c r="B4" s="106"/>
      <c r="C4" s="618">
        <v>1</v>
      </c>
      <c r="D4" s="107" t="str">
        <f>B3</f>
        <v>КУРМАНГАЛИЕВ-МОЧАЛКИНА</v>
      </c>
      <c r="E4" s="41"/>
      <c r="F4" s="496"/>
      <c r="G4" s="37"/>
      <c r="H4" s="125"/>
      <c r="I4" s="37"/>
      <c r="J4" s="658" t="s">
        <v>96</v>
      </c>
      <c r="K4" s="658"/>
      <c r="L4" s="658"/>
      <c r="M4" s="37"/>
    </row>
    <row r="5" spans="1:16" ht="9" customHeight="1">
      <c r="A5" s="167">
        <v>2</v>
      </c>
      <c r="B5" s="107" t="s">
        <v>750</v>
      </c>
      <c r="C5" s="619"/>
      <c r="D5" s="106" t="s">
        <v>927</v>
      </c>
      <c r="E5" s="618">
        <v>17</v>
      </c>
      <c r="F5" s="496"/>
      <c r="G5" s="37"/>
      <c r="H5" s="496"/>
      <c r="I5" s="37"/>
      <c r="J5" s="658"/>
      <c r="K5" s="658"/>
      <c r="L5" s="658"/>
      <c r="M5" s="37"/>
    </row>
    <row r="6" spans="1:16" ht="9" customHeight="1">
      <c r="A6" s="167"/>
      <c r="B6" s="496"/>
      <c r="C6" s="30"/>
      <c r="D6" s="108"/>
      <c r="E6" s="641"/>
      <c r="F6" s="107" t="str">
        <f>D4</f>
        <v>КУРМАНГАЛИЕВ-МОЧАЛКИНА</v>
      </c>
      <c r="G6" s="41"/>
      <c r="H6" s="496"/>
      <c r="I6" s="37"/>
      <c r="J6" s="105"/>
      <c r="K6" s="37"/>
      <c r="L6" s="165"/>
      <c r="M6" s="37"/>
    </row>
    <row r="7" spans="1:16" ht="9" customHeight="1">
      <c r="A7" s="167">
        <v>3</v>
      </c>
      <c r="B7" s="107" t="s">
        <v>751</v>
      </c>
      <c r="C7" s="33"/>
      <c r="D7" s="108"/>
      <c r="E7" s="641"/>
      <c r="F7" s="106" t="s">
        <v>928</v>
      </c>
      <c r="G7" s="618">
        <v>25</v>
      </c>
      <c r="H7" s="496"/>
      <c r="I7" s="37"/>
      <c r="J7" s="105"/>
      <c r="K7" s="37"/>
      <c r="L7" s="165"/>
      <c r="M7" s="37"/>
    </row>
    <row r="8" spans="1:16" ht="9" customHeight="1">
      <c r="A8" s="167"/>
      <c r="B8" s="106"/>
      <c r="C8" s="618">
        <v>2</v>
      </c>
      <c r="D8" s="107" t="str">
        <f>B9</f>
        <v>ТОКТАРХАН-ШАЙХИНА</v>
      </c>
      <c r="E8" s="619"/>
      <c r="F8" s="108"/>
      <c r="G8" s="641"/>
      <c r="H8" s="496"/>
      <c r="I8" s="37"/>
      <c r="J8" s="105"/>
      <c r="K8" s="37"/>
      <c r="L8" s="165"/>
      <c r="M8" s="37"/>
    </row>
    <row r="9" spans="1:16" ht="9" customHeight="1">
      <c r="A9" s="167">
        <v>4</v>
      </c>
      <c r="B9" s="107" t="s">
        <v>752</v>
      </c>
      <c r="C9" s="619"/>
      <c r="D9" s="525" t="s">
        <v>951</v>
      </c>
      <c r="E9" s="30"/>
      <c r="F9" s="108"/>
      <c r="G9" s="641"/>
      <c r="H9" s="496"/>
      <c r="I9" s="37"/>
      <c r="J9" s="105"/>
      <c r="K9" s="37"/>
      <c r="L9" s="165"/>
      <c r="M9" s="37"/>
    </row>
    <row r="10" spans="1:16" ht="9" customHeight="1">
      <c r="A10" s="167"/>
      <c r="B10" s="496"/>
      <c r="C10" s="30"/>
      <c r="D10" s="496"/>
      <c r="E10" s="30"/>
      <c r="F10" s="108"/>
      <c r="G10" s="641"/>
      <c r="H10" s="107" t="str">
        <f>F6</f>
        <v>КУРМАНГАЛИЕВ-МОЧАЛКИНА</v>
      </c>
      <c r="I10" s="41"/>
      <c r="J10" s="105"/>
      <c r="K10" s="37"/>
      <c r="L10" s="165"/>
      <c r="M10" s="37"/>
    </row>
    <row r="11" spans="1:16" ht="9" customHeight="1">
      <c r="A11" s="167">
        <v>5</v>
      </c>
      <c r="B11" s="107" t="s">
        <v>753</v>
      </c>
      <c r="C11" s="33"/>
      <c r="D11" s="496"/>
      <c r="E11" s="30"/>
      <c r="F11" s="108"/>
      <c r="G11" s="641"/>
      <c r="H11" s="106" t="s">
        <v>637</v>
      </c>
      <c r="I11" s="618">
        <v>29</v>
      </c>
      <c r="J11" s="105"/>
      <c r="K11" s="37"/>
      <c r="L11" s="165"/>
      <c r="M11" s="37"/>
    </row>
    <row r="12" spans="1:16" ht="9" customHeight="1">
      <c r="A12" s="167"/>
      <c r="B12" s="106"/>
      <c r="C12" s="618">
        <v>3</v>
      </c>
      <c r="D12" s="107" t="str">
        <f>B13</f>
        <v>ЖУМАГАЛИЕВ-АБУЛХАИР</v>
      </c>
      <c r="E12" s="33"/>
      <c r="F12" s="108"/>
      <c r="G12" s="641"/>
      <c r="H12" s="108"/>
      <c r="I12" s="641"/>
      <c r="J12" s="105"/>
      <c r="K12" s="37"/>
      <c r="L12" s="165"/>
      <c r="M12" s="37"/>
    </row>
    <row r="13" spans="1:16" ht="9" customHeight="1">
      <c r="A13" s="167">
        <v>6</v>
      </c>
      <c r="B13" s="107" t="s">
        <v>754</v>
      </c>
      <c r="C13" s="619"/>
      <c r="D13" s="106" t="s">
        <v>945</v>
      </c>
      <c r="E13" s="618">
        <v>18</v>
      </c>
      <c r="F13" s="108"/>
      <c r="G13" s="641"/>
      <c r="H13" s="108"/>
      <c r="I13" s="641"/>
      <c r="J13" s="105"/>
      <c r="K13" s="37"/>
      <c r="L13" s="165"/>
      <c r="M13" s="37"/>
    </row>
    <row r="14" spans="1:16" ht="9" customHeight="1">
      <c r="A14" s="167"/>
      <c r="B14" s="496"/>
      <c r="C14" s="30"/>
      <c r="D14" s="108"/>
      <c r="E14" s="641"/>
      <c r="F14" s="107" t="str">
        <f>D16</f>
        <v>ШИ ДАНЯН-ИЛЬЯС</v>
      </c>
      <c r="G14" s="619"/>
      <c r="H14" s="108"/>
      <c r="I14" s="641"/>
      <c r="J14" s="105"/>
      <c r="K14" s="37"/>
      <c r="L14" s="165"/>
      <c r="M14" s="37"/>
    </row>
    <row r="15" spans="1:16" ht="9" customHeight="1">
      <c r="A15" s="167">
        <v>7</v>
      </c>
      <c r="B15" s="107" t="s">
        <v>755</v>
      </c>
      <c r="C15" s="33"/>
      <c r="D15" s="108"/>
      <c r="E15" s="641"/>
      <c r="F15" s="525" t="s">
        <v>940</v>
      </c>
      <c r="G15" s="30"/>
      <c r="H15" s="108"/>
      <c r="I15" s="641"/>
      <c r="J15" s="105"/>
      <c r="K15" s="37"/>
      <c r="L15" s="165"/>
      <c r="M15" s="37"/>
    </row>
    <row r="16" spans="1:16" ht="9" customHeight="1">
      <c r="A16" s="167"/>
      <c r="B16" s="106"/>
      <c r="C16" s="618">
        <v>4</v>
      </c>
      <c r="D16" s="107" t="str">
        <f>B17</f>
        <v>ШИ ДАНЯН-ИЛЬЯС</v>
      </c>
      <c r="E16" s="619"/>
      <c r="F16" s="496"/>
      <c r="G16" s="30"/>
      <c r="H16" s="108"/>
      <c r="I16" s="641"/>
      <c r="J16" s="105"/>
      <c r="K16" s="37"/>
      <c r="L16" s="165"/>
      <c r="M16" s="37"/>
    </row>
    <row r="17" spans="1:13" ht="9" customHeight="1">
      <c r="A17" s="167">
        <v>8</v>
      </c>
      <c r="B17" s="107" t="s">
        <v>756</v>
      </c>
      <c r="C17" s="619"/>
      <c r="D17" s="525" t="s">
        <v>941</v>
      </c>
      <c r="E17" s="30"/>
      <c r="F17" s="496"/>
      <c r="G17" s="30"/>
      <c r="H17" s="108"/>
      <c r="I17" s="641"/>
      <c r="J17" s="105"/>
      <c r="K17" s="37"/>
      <c r="L17" s="165"/>
      <c r="M17" s="37"/>
    </row>
    <row r="18" spans="1:13" ht="9" customHeight="1">
      <c r="A18" s="167"/>
      <c r="B18" s="496"/>
      <c r="C18" s="30"/>
      <c r="D18" s="496"/>
      <c r="E18" s="30"/>
      <c r="F18" s="496"/>
      <c r="G18" s="30"/>
      <c r="H18" s="108"/>
      <c r="I18" s="641"/>
      <c r="J18" s="168" t="str">
        <f>H10</f>
        <v>КУРМАНГАЛИЕВ-МОЧАЛКИНА</v>
      </c>
      <c r="K18" s="41"/>
      <c r="L18" s="165"/>
      <c r="M18" s="37"/>
    </row>
    <row r="19" spans="1:13" ht="9" customHeight="1">
      <c r="A19" s="167">
        <v>9</v>
      </c>
      <c r="B19" s="107" t="s">
        <v>757</v>
      </c>
      <c r="C19" s="33"/>
      <c r="D19" s="496"/>
      <c r="E19" s="30"/>
      <c r="F19" s="496"/>
      <c r="G19" s="30"/>
      <c r="H19" s="108"/>
      <c r="I19" s="641"/>
      <c r="J19" s="106" t="s">
        <v>926</v>
      </c>
      <c r="K19" s="618">
        <v>31</v>
      </c>
      <c r="L19" s="165"/>
      <c r="M19" s="37"/>
    </row>
    <row r="20" spans="1:13" ht="9" customHeight="1">
      <c r="A20" s="167"/>
      <c r="B20" s="106"/>
      <c r="C20" s="618">
        <v>5</v>
      </c>
      <c r="D20" s="107" t="str">
        <f>B19</f>
        <v>КАБДЫЛУАХИТОВ-УСИПБАЕВА</v>
      </c>
      <c r="E20" s="33"/>
      <c r="F20" s="496"/>
      <c r="G20" s="30"/>
      <c r="H20" s="108"/>
      <c r="I20" s="641"/>
      <c r="J20" s="108"/>
      <c r="K20" s="641"/>
      <c r="L20" s="165"/>
      <c r="M20" s="37"/>
    </row>
    <row r="21" spans="1:13" ht="9" customHeight="1">
      <c r="A21" s="167">
        <v>10</v>
      </c>
      <c r="B21" s="107" t="s">
        <v>758</v>
      </c>
      <c r="C21" s="619"/>
      <c r="D21" s="106" t="s">
        <v>935</v>
      </c>
      <c r="E21" s="618">
        <v>19</v>
      </c>
      <c r="F21" s="496"/>
      <c r="G21" s="30"/>
      <c r="H21" s="108"/>
      <c r="I21" s="641"/>
      <c r="J21" s="108"/>
      <c r="K21" s="641"/>
      <c r="L21" s="165"/>
      <c r="M21" s="37"/>
    </row>
    <row r="22" spans="1:13" ht="9" customHeight="1">
      <c r="A22" s="167"/>
      <c r="B22" s="496"/>
      <c r="C22" s="30"/>
      <c r="D22" s="108"/>
      <c r="E22" s="641"/>
      <c r="F22" s="107" t="str">
        <f>D20</f>
        <v>КАБДЫЛУАХИТОВ-УСИПБАЕВА</v>
      </c>
      <c r="G22" s="33"/>
      <c r="H22" s="108"/>
      <c r="I22" s="641"/>
      <c r="J22" s="108"/>
      <c r="K22" s="641"/>
      <c r="L22" s="165"/>
      <c r="M22" s="37"/>
    </row>
    <row r="23" spans="1:13" ht="9" customHeight="1">
      <c r="A23" s="167">
        <v>11</v>
      </c>
      <c r="B23" s="108" t="s">
        <v>759</v>
      </c>
      <c r="C23" s="33"/>
      <c r="D23" s="108"/>
      <c r="E23" s="641"/>
      <c r="F23" s="106" t="s">
        <v>934</v>
      </c>
      <c r="G23" s="618">
        <v>26</v>
      </c>
      <c r="H23" s="108"/>
      <c r="I23" s="641"/>
      <c r="J23" s="108"/>
      <c r="K23" s="641"/>
      <c r="L23" s="165"/>
      <c r="M23" s="37"/>
    </row>
    <row r="24" spans="1:13" ht="9" customHeight="1">
      <c r="A24" s="167"/>
      <c r="B24" s="106"/>
      <c r="C24" s="655">
        <v>6</v>
      </c>
      <c r="D24" s="107" t="str">
        <f>B25</f>
        <v>НАЗИР-СЕРИКБАЙ</v>
      </c>
      <c r="E24" s="619"/>
      <c r="F24" s="108"/>
      <c r="G24" s="641"/>
      <c r="H24" s="108"/>
      <c r="I24" s="641"/>
      <c r="J24" s="108"/>
      <c r="K24" s="641"/>
      <c r="L24" s="165"/>
      <c r="M24" s="37"/>
    </row>
    <row r="25" spans="1:13" ht="9" customHeight="1">
      <c r="A25" s="167">
        <v>12</v>
      </c>
      <c r="B25" s="107" t="s">
        <v>760</v>
      </c>
      <c r="C25" s="656"/>
      <c r="D25" s="525" t="s">
        <v>944</v>
      </c>
      <c r="E25" s="30"/>
      <c r="F25" s="108"/>
      <c r="G25" s="641"/>
      <c r="H25" s="108"/>
      <c r="I25" s="641"/>
      <c r="J25" s="108"/>
      <c r="K25" s="641"/>
      <c r="L25" s="165"/>
      <c r="M25" s="37"/>
    </row>
    <row r="26" spans="1:13" ht="9" customHeight="1">
      <c r="A26" s="167"/>
      <c r="B26" s="496"/>
      <c r="C26" s="30"/>
      <c r="D26" s="496"/>
      <c r="E26" s="30"/>
      <c r="F26" s="108"/>
      <c r="G26" s="641"/>
      <c r="H26" s="107" t="str">
        <f>F22</f>
        <v>КАБДЫЛУАХИТОВ-УСИПБАЕВА</v>
      </c>
      <c r="I26" s="619"/>
      <c r="J26" s="108"/>
      <c r="K26" s="641"/>
      <c r="L26" s="165"/>
      <c r="M26" s="37"/>
    </row>
    <row r="27" spans="1:13" ht="9" customHeight="1">
      <c r="A27" s="167">
        <v>13</v>
      </c>
      <c r="B27" s="107" t="s">
        <v>761</v>
      </c>
      <c r="C27" s="33"/>
      <c r="D27" s="496"/>
      <c r="E27" s="30"/>
      <c r="F27" s="108"/>
      <c r="G27" s="641"/>
      <c r="H27" s="525" t="s">
        <v>924</v>
      </c>
      <c r="I27" s="37"/>
      <c r="J27" s="108"/>
      <c r="K27" s="641"/>
      <c r="L27" s="165"/>
      <c r="M27" s="37"/>
    </row>
    <row r="28" spans="1:13" ht="9" customHeight="1">
      <c r="A28" s="167"/>
      <c r="B28" s="106"/>
      <c r="C28" s="618">
        <v>7</v>
      </c>
      <c r="D28" s="107" t="str">
        <f>B27</f>
        <v>МОМИНЖАНОВ-АКМУРЗИНА</v>
      </c>
      <c r="E28" s="33"/>
      <c r="F28" s="108"/>
      <c r="G28" s="641"/>
      <c r="H28" s="496"/>
      <c r="I28" s="37"/>
      <c r="J28" s="108"/>
      <c r="K28" s="641"/>
      <c r="L28" s="165"/>
      <c r="M28" s="37"/>
    </row>
    <row r="29" spans="1:13" ht="9" customHeight="1">
      <c r="A29" s="167">
        <v>14</v>
      </c>
      <c r="B29" s="107" t="s">
        <v>762</v>
      </c>
      <c r="C29" s="619"/>
      <c r="D29" s="106" t="s">
        <v>931</v>
      </c>
      <c r="E29" s="618">
        <v>20</v>
      </c>
      <c r="F29" s="108"/>
      <c r="G29" s="641"/>
      <c r="H29" s="496"/>
      <c r="I29" s="37"/>
      <c r="J29" s="108"/>
      <c r="K29" s="641"/>
      <c r="L29" s="165"/>
      <c r="M29" s="37"/>
    </row>
    <row r="30" spans="1:13" ht="9" customHeight="1">
      <c r="A30" s="167"/>
      <c r="B30" s="496"/>
      <c r="C30" s="30"/>
      <c r="D30" s="108"/>
      <c r="E30" s="641"/>
      <c r="F30" s="107" t="str">
        <f>D32</f>
        <v>БАКЫТ А.-ТЕМИРХАНОВА</v>
      </c>
      <c r="G30" s="619"/>
      <c r="H30" s="496"/>
      <c r="I30" s="37"/>
      <c r="J30" s="108"/>
      <c r="K30" s="641"/>
      <c r="L30" s="165"/>
      <c r="M30" s="37"/>
    </row>
    <row r="31" spans="1:13" ht="9" customHeight="1">
      <c r="A31" s="167">
        <v>15</v>
      </c>
      <c r="B31" s="107" t="s">
        <v>763</v>
      </c>
      <c r="C31" s="33"/>
      <c r="D31" s="108"/>
      <c r="E31" s="641"/>
      <c r="F31" s="525" t="s">
        <v>923</v>
      </c>
      <c r="G31" s="30"/>
      <c r="H31" s="496"/>
      <c r="I31" s="37"/>
      <c r="J31" s="108"/>
      <c r="K31" s="641"/>
      <c r="L31" s="256"/>
      <c r="M31" s="37"/>
    </row>
    <row r="32" spans="1:13" ht="9" customHeight="1">
      <c r="A32" s="167"/>
      <c r="B32" s="106"/>
      <c r="C32" s="618">
        <v>8</v>
      </c>
      <c r="D32" s="107" t="str">
        <f>B33</f>
        <v>БАКЫТ А.-ТЕМИРХАНОВА</v>
      </c>
      <c r="E32" s="619"/>
      <c r="F32" s="496"/>
      <c r="G32" s="30"/>
      <c r="H32" s="496"/>
      <c r="I32" s="37"/>
      <c r="J32" s="108"/>
      <c r="K32" s="641"/>
      <c r="L32" s="256"/>
      <c r="M32" s="37"/>
    </row>
    <row r="33" spans="1:14" ht="9" customHeight="1">
      <c r="A33" s="167">
        <v>16</v>
      </c>
      <c r="B33" s="107" t="s">
        <v>764</v>
      </c>
      <c r="C33" s="619"/>
      <c r="D33" s="496">
        <v>123</v>
      </c>
      <c r="E33" s="30"/>
      <c r="F33" s="496"/>
      <c r="G33" s="30"/>
      <c r="H33" s="496"/>
      <c r="I33" s="37"/>
      <c r="J33" s="108"/>
      <c r="K33" s="641"/>
      <c r="L33" s="256"/>
      <c r="M33" s="37"/>
    </row>
    <row r="34" spans="1:14" ht="9" customHeight="1">
      <c r="A34" s="167"/>
      <c r="B34" s="496"/>
      <c r="C34" s="30"/>
      <c r="D34" s="496"/>
      <c r="E34" s="30"/>
      <c r="F34" s="496"/>
      <c r="G34" s="30"/>
      <c r="H34" s="496"/>
      <c r="I34" s="37"/>
      <c r="J34" s="268"/>
      <c r="K34" s="641"/>
      <c r="L34" s="107" t="str">
        <f>J18</f>
        <v>КУРМАНГАЛИЕВ-МОЧАЛКИНА</v>
      </c>
      <c r="M34" s="611">
        <v>1</v>
      </c>
    </row>
    <row r="35" spans="1:14" ht="9" customHeight="1">
      <c r="A35" s="167">
        <v>17</v>
      </c>
      <c r="B35" s="107" t="s">
        <v>765</v>
      </c>
      <c r="C35" s="33"/>
      <c r="D35" s="496"/>
      <c r="E35" s="30"/>
      <c r="F35" s="496"/>
      <c r="G35" s="30"/>
      <c r="H35" s="496"/>
      <c r="I35" s="37"/>
      <c r="J35" s="108"/>
      <c r="K35" s="641"/>
      <c r="L35" s="256" t="s">
        <v>907</v>
      </c>
      <c r="M35" s="611"/>
    </row>
    <row r="36" spans="1:14" ht="9" customHeight="1">
      <c r="A36" s="167"/>
      <c r="B36" s="106"/>
      <c r="C36" s="618">
        <v>9</v>
      </c>
      <c r="D36" s="107" t="str">
        <f>B35</f>
        <v>ХАНЗАДА-ОХМАК</v>
      </c>
      <c r="E36" s="33"/>
      <c r="F36" s="496"/>
      <c r="G36" s="30"/>
      <c r="H36" s="496"/>
      <c r="I36" s="37"/>
      <c r="J36" s="108"/>
      <c r="K36" s="641"/>
      <c r="L36" s="256"/>
      <c r="M36" s="37"/>
    </row>
    <row r="37" spans="1:14" ht="9" customHeight="1">
      <c r="A37" s="167">
        <v>18</v>
      </c>
      <c r="B37" s="107" t="s">
        <v>766</v>
      </c>
      <c r="C37" s="619"/>
      <c r="D37" s="106" t="s">
        <v>925</v>
      </c>
      <c r="E37" s="618">
        <v>21</v>
      </c>
      <c r="F37" s="496"/>
      <c r="G37" s="30"/>
      <c r="H37" s="496"/>
      <c r="I37" s="37"/>
      <c r="J37" s="108"/>
      <c r="K37" s="641"/>
      <c r="L37" s="256"/>
      <c r="M37" s="37"/>
    </row>
    <row r="38" spans="1:14" ht="9" customHeight="1">
      <c r="A38" s="167"/>
      <c r="B38" s="496"/>
      <c r="C38" s="30"/>
      <c r="D38" s="108"/>
      <c r="E38" s="641"/>
      <c r="F38" s="107" t="str">
        <f>D40</f>
        <v>БИРИМГАЛИЕВ-ЯСАКОВА</v>
      </c>
      <c r="G38" s="33"/>
      <c r="H38" s="496"/>
      <c r="I38" s="37"/>
      <c r="J38" s="108"/>
      <c r="K38" s="641"/>
      <c r="L38" s="256"/>
      <c r="M38" s="37"/>
    </row>
    <row r="39" spans="1:14" ht="9" customHeight="1">
      <c r="A39" s="167">
        <v>19</v>
      </c>
      <c r="B39" s="107" t="s">
        <v>767</v>
      </c>
      <c r="C39" s="33"/>
      <c r="D39" s="108"/>
      <c r="E39" s="641"/>
      <c r="F39" s="106" t="s">
        <v>942</v>
      </c>
      <c r="G39" s="618">
        <v>27</v>
      </c>
      <c r="H39" s="496"/>
      <c r="I39" s="37"/>
      <c r="J39" s="108"/>
      <c r="K39" s="641"/>
      <c r="L39" s="256"/>
      <c r="M39" s="37"/>
    </row>
    <row r="40" spans="1:14" ht="9" customHeight="1">
      <c r="A40" s="167"/>
      <c r="B40" s="106"/>
      <c r="C40" s="618">
        <v>10</v>
      </c>
      <c r="D40" s="107" t="str">
        <f>B41</f>
        <v>БИРИМГАЛИЕВ-ЯСАКОВА</v>
      </c>
      <c r="E40" s="619"/>
      <c r="F40" s="108"/>
      <c r="G40" s="641"/>
      <c r="H40" s="496"/>
      <c r="I40" s="37"/>
      <c r="J40" s="108"/>
      <c r="K40" s="641"/>
      <c r="L40" s="256"/>
      <c r="M40" s="37"/>
    </row>
    <row r="41" spans="1:14" ht="9" customHeight="1">
      <c r="A41" s="167">
        <v>20</v>
      </c>
      <c r="B41" s="107" t="s">
        <v>768</v>
      </c>
      <c r="C41" s="619"/>
      <c r="D41" s="525" t="s">
        <v>933</v>
      </c>
      <c r="E41" s="30"/>
      <c r="F41" s="108"/>
      <c r="G41" s="641"/>
      <c r="H41" s="496"/>
      <c r="I41" s="37"/>
      <c r="J41" s="108"/>
      <c r="K41" s="641"/>
      <c r="L41" s="256"/>
      <c r="M41" s="37"/>
    </row>
    <row r="42" spans="1:14" ht="9" customHeight="1">
      <c r="A42" s="167"/>
      <c r="B42" s="496"/>
      <c r="C42" s="30"/>
      <c r="D42" s="108"/>
      <c r="E42" s="33"/>
      <c r="F42" s="108"/>
      <c r="G42" s="641"/>
      <c r="H42" s="107" t="str">
        <f>F46</f>
        <v>КАСЕНОВ-ЛАВРОВА</v>
      </c>
      <c r="I42" s="41"/>
      <c r="J42" s="108"/>
      <c r="K42" s="641"/>
      <c r="L42" s="256"/>
      <c r="M42" s="37"/>
    </row>
    <row r="43" spans="1:14" ht="9" customHeight="1">
      <c r="A43" s="167">
        <v>21</v>
      </c>
      <c r="B43" s="107" t="s">
        <v>769</v>
      </c>
      <c r="C43" s="33"/>
      <c r="D43" s="108"/>
      <c r="E43" s="33"/>
      <c r="F43" s="108"/>
      <c r="G43" s="641"/>
      <c r="H43" s="106" t="s">
        <v>937</v>
      </c>
      <c r="I43" s="618">
        <v>30</v>
      </c>
      <c r="J43" s="108"/>
      <c r="K43" s="641"/>
      <c r="L43" s="268"/>
      <c r="M43" s="37"/>
      <c r="N43" s="109"/>
    </row>
    <row r="44" spans="1:14" ht="9" customHeight="1">
      <c r="A44" s="167"/>
      <c r="B44" s="106"/>
      <c r="C44" s="618">
        <v>11</v>
      </c>
      <c r="D44" s="107" t="str">
        <f>B43</f>
        <v>АБИЛ-АХМАДАЛИЕВА</v>
      </c>
      <c r="E44" s="33"/>
      <c r="F44" s="108"/>
      <c r="G44" s="641"/>
      <c r="H44" s="108"/>
      <c r="I44" s="641"/>
      <c r="J44" s="108"/>
      <c r="K44" s="641"/>
      <c r="L44" s="268"/>
      <c r="M44" s="37"/>
    </row>
    <row r="45" spans="1:14" ht="9" customHeight="1">
      <c r="A45" s="167">
        <v>22</v>
      </c>
      <c r="B45" s="107" t="s">
        <v>770</v>
      </c>
      <c r="C45" s="619"/>
      <c r="D45" s="106" t="s">
        <v>950</v>
      </c>
      <c r="E45" s="618">
        <v>22</v>
      </c>
      <c r="F45" s="108"/>
      <c r="G45" s="641"/>
      <c r="H45" s="108"/>
      <c r="I45" s="641"/>
      <c r="J45" s="108"/>
      <c r="K45" s="641"/>
      <c r="L45" s="256"/>
      <c r="M45" s="37"/>
    </row>
    <row r="46" spans="1:14" ht="9" customHeight="1">
      <c r="A46" s="167"/>
      <c r="B46" s="496"/>
      <c r="C46" s="30"/>
      <c r="D46" s="108"/>
      <c r="E46" s="641"/>
      <c r="F46" s="107" t="str">
        <f>D48</f>
        <v>КАСЕНОВ-ЛАВРОВА</v>
      </c>
      <c r="G46" s="619"/>
      <c r="H46" s="108"/>
      <c r="I46" s="641"/>
      <c r="J46" s="108"/>
      <c r="K46" s="641"/>
      <c r="L46" s="256"/>
      <c r="M46" s="37"/>
    </row>
    <row r="47" spans="1:14" ht="9" customHeight="1">
      <c r="A47" s="167">
        <v>23</v>
      </c>
      <c r="B47" s="107" t="s">
        <v>771</v>
      </c>
      <c r="C47" s="33"/>
      <c r="D47" s="108"/>
      <c r="E47" s="641"/>
      <c r="F47" s="525" t="s">
        <v>938</v>
      </c>
      <c r="G47" s="30"/>
      <c r="H47" s="108"/>
      <c r="I47" s="641"/>
      <c r="J47" s="108"/>
      <c r="K47" s="641"/>
      <c r="L47" s="256"/>
      <c r="M47" s="37"/>
    </row>
    <row r="48" spans="1:14" ht="9" customHeight="1">
      <c r="A48" s="167"/>
      <c r="B48" s="106"/>
      <c r="C48" s="618">
        <v>12</v>
      </c>
      <c r="D48" s="107" t="str">
        <f>B49</f>
        <v>КАСЕНОВ-ЛАВРОВА</v>
      </c>
      <c r="E48" s="619"/>
      <c r="F48" s="496"/>
      <c r="G48" s="30"/>
      <c r="H48" s="108"/>
      <c r="I48" s="641"/>
      <c r="J48" s="108"/>
      <c r="K48" s="641"/>
      <c r="L48" s="256"/>
      <c r="M48" s="37"/>
    </row>
    <row r="49" spans="1:15" ht="9" customHeight="1">
      <c r="A49" s="167">
        <v>24</v>
      </c>
      <c r="B49" s="107" t="s">
        <v>772</v>
      </c>
      <c r="C49" s="619"/>
      <c r="D49" s="525" t="s">
        <v>939</v>
      </c>
      <c r="E49" s="30"/>
      <c r="F49" s="496"/>
      <c r="G49" s="30"/>
      <c r="H49" s="108"/>
      <c r="I49" s="641"/>
      <c r="J49" s="108"/>
      <c r="K49" s="641"/>
      <c r="L49" s="256"/>
      <c r="M49" s="37"/>
      <c r="O49" s="102"/>
    </row>
    <row r="50" spans="1:15" ht="9" customHeight="1">
      <c r="A50" s="167"/>
      <c r="B50" s="496"/>
      <c r="C50" s="30"/>
      <c r="D50" s="496"/>
      <c r="E50" s="30"/>
      <c r="F50" s="496"/>
      <c r="G50" s="30"/>
      <c r="H50" s="108"/>
      <c r="I50" s="641"/>
      <c r="J50" s="107" t="str">
        <f>H42</f>
        <v>КАСЕНОВ-ЛАВРОВА</v>
      </c>
      <c r="K50" s="619"/>
      <c r="L50" s="256"/>
      <c r="M50" s="37"/>
    </row>
    <row r="51" spans="1:15" ht="9" customHeight="1">
      <c r="A51" s="167">
        <v>25</v>
      </c>
      <c r="B51" s="107" t="s">
        <v>773</v>
      </c>
      <c r="C51" s="33"/>
      <c r="D51" s="496"/>
      <c r="E51" s="30"/>
      <c r="F51" s="496"/>
      <c r="G51" s="30"/>
      <c r="H51" s="108"/>
      <c r="I51" s="641"/>
      <c r="J51" s="525" t="s">
        <v>936</v>
      </c>
      <c r="K51" s="37"/>
      <c r="L51" s="256"/>
      <c r="M51" s="37"/>
    </row>
    <row r="52" spans="1:15" ht="9" customHeight="1">
      <c r="A52" s="167"/>
      <c r="B52" s="106"/>
      <c r="C52" s="618">
        <v>13</v>
      </c>
      <c r="D52" s="107" t="str">
        <f>B51</f>
        <v>ТОРГАЙБЕКОВ-ФУ</v>
      </c>
      <c r="E52" s="33"/>
      <c r="F52" s="496"/>
      <c r="G52" s="30"/>
      <c r="H52" s="108"/>
      <c r="I52" s="641"/>
      <c r="J52" s="105"/>
      <c r="K52" s="37"/>
      <c r="L52" s="268"/>
      <c r="M52" s="114"/>
    </row>
    <row r="53" spans="1:15" ht="9" customHeight="1">
      <c r="A53" s="167">
        <v>26</v>
      </c>
      <c r="B53" s="107" t="s">
        <v>774</v>
      </c>
      <c r="C53" s="619"/>
      <c r="D53" s="106" t="s">
        <v>930</v>
      </c>
      <c r="E53" s="618">
        <v>23</v>
      </c>
      <c r="F53" s="496"/>
      <c r="G53" s="30"/>
      <c r="H53" s="108"/>
      <c r="I53" s="641"/>
      <c r="J53" s="125"/>
      <c r="K53" s="37"/>
      <c r="L53" s="256"/>
      <c r="M53" s="37"/>
    </row>
    <row r="54" spans="1:15" ht="9" customHeight="1">
      <c r="A54" s="167"/>
      <c r="B54" s="496"/>
      <c r="C54" s="30"/>
      <c r="D54" s="108"/>
      <c r="E54" s="641"/>
      <c r="F54" s="107" t="str">
        <f>D56</f>
        <v>ОРАЛХАНОВ-БЕКИШ</v>
      </c>
      <c r="G54" s="33"/>
      <c r="H54" s="108"/>
      <c r="I54" s="641"/>
      <c r="J54" s="125"/>
      <c r="K54" s="33">
        <v>-31</v>
      </c>
      <c r="L54" s="107" t="str">
        <f>J50</f>
        <v>КАСЕНОВ-ЛАВРОВА</v>
      </c>
      <c r="M54" s="611">
        <v>2</v>
      </c>
    </row>
    <row r="55" spans="1:15" ht="9" customHeight="1">
      <c r="A55" s="167">
        <v>27</v>
      </c>
      <c r="B55" s="107" t="s">
        <v>775</v>
      </c>
      <c r="C55" s="33"/>
      <c r="D55" s="108"/>
      <c r="E55" s="641"/>
      <c r="F55" s="106" t="s">
        <v>639</v>
      </c>
      <c r="G55" s="618">
        <v>28</v>
      </c>
      <c r="H55" s="108"/>
      <c r="I55" s="641"/>
      <c r="J55" s="125"/>
      <c r="K55" s="37"/>
      <c r="L55" s="256"/>
      <c r="M55" s="611"/>
    </row>
    <row r="56" spans="1:15" ht="9" customHeight="1">
      <c r="A56" s="167"/>
      <c r="B56" s="106"/>
      <c r="C56" s="618">
        <v>14</v>
      </c>
      <c r="D56" s="107" t="str">
        <f>B57</f>
        <v>ОРАЛХАНОВ-БЕКИШ</v>
      </c>
      <c r="E56" s="619"/>
      <c r="F56" s="108"/>
      <c r="G56" s="641"/>
      <c r="H56" s="108"/>
      <c r="I56" s="641"/>
      <c r="J56" s="125"/>
      <c r="K56" s="37"/>
      <c r="L56" s="256"/>
      <c r="M56" s="37"/>
    </row>
    <row r="57" spans="1:15" ht="9" customHeight="1">
      <c r="A57" s="167">
        <v>28</v>
      </c>
      <c r="B57" s="107" t="s">
        <v>776</v>
      </c>
      <c r="C57" s="619"/>
      <c r="D57" s="525" t="s">
        <v>932</v>
      </c>
      <c r="E57" s="30"/>
      <c r="F57" s="108"/>
      <c r="G57" s="641"/>
      <c r="H57" s="108"/>
      <c r="I57" s="641"/>
      <c r="J57" s="125"/>
      <c r="K57" s="37"/>
      <c r="L57" s="256"/>
      <c r="M57" s="37"/>
    </row>
    <row r="58" spans="1:15" ht="9" customHeight="1">
      <c r="A58" s="167"/>
      <c r="B58" s="496"/>
      <c r="C58" s="30"/>
      <c r="D58" s="496"/>
      <c r="E58" s="30"/>
      <c r="F58" s="108"/>
      <c r="G58" s="641"/>
      <c r="H58" s="107" t="str">
        <f>F62</f>
        <v>МЭЛСОВ-ЦВИГУН</v>
      </c>
      <c r="I58" s="619"/>
      <c r="J58" s="125"/>
      <c r="K58" s="37"/>
      <c r="L58" s="256"/>
      <c r="M58" s="37"/>
    </row>
    <row r="59" spans="1:15" ht="9" customHeight="1">
      <c r="A59" s="167">
        <v>29</v>
      </c>
      <c r="B59" s="107" t="s">
        <v>777</v>
      </c>
      <c r="C59" s="33"/>
      <c r="D59" s="496"/>
      <c r="E59" s="30"/>
      <c r="F59" s="108"/>
      <c r="G59" s="641"/>
      <c r="H59" s="525" t="s">
        <v>948</v>
      </c>
      <c r="I59" s="37"/>
      <c r="J59" s="125"/>
      <c r="K59" s="37"/>
      <c r="L59" s="256"/>
      <c r="M59" s="37"/>
    </row>
    <row r="60" spans="1:15" ht="9" customHeight="1">
      <c r="A60" s="167"/>
      <c r="B60" s="106"/>
      <c r="C60" s="618">
        <v>15</v>
      </c>
      <c r="D60" s="107" t="str">
        <f>B59</f>
        <v>АБДЫХАЛЫК-ШАВКАТОВА</v>
      </c>
      <c r="E60" s="33"/>
      <c r="F60" s="108"/>
      <c r="G60" s="641"/>
      <c r="H60" s="496"/>
      <c r="I60" s="30">
        <v>-29</v>
      </c>
      <c r="J60" s="287" t="str">
        <f>H26</f>
        <v>КАБДЫЛУАХИТОВ-УСИПБАЕВА</v>
      </c>
      <c r="K60" s="147"/>
      <c r="L60" s="110"/>
      <c r="M60" s="37"/>
    </row>
    <row r="61" spans="1:15" ht="9" customHeight="1">
      <c r="A61" s="167">
        <v>30</v>
      </c>
      <c r="B61" s="107" t="s">
        <v>778</v>
      </c>
      <c r="C61" s="619"/>
      <c r="D61" s="106" t="s">
        <v>929</v>
      </c>
      <c r="E61" s="618">
        <v>24</v>
      </c>
      <c r="F61" s="108"/>
      <c r="G61" s="641"/>
      <c r="H61" s="496"/>
      <c r="I61" s="30"/>
      <c r="J61" s="507"/>
      <c r="K61" s="649">
        <v>32</v>
      </c>
      <c r="L61" s="110" t="str">
        <f>J60</f>
        <v>КАБДЫЛУАХИТОВ-УСИПБАЕВА</v>
      </c>
      <c r="M61" s="657">
        <v>3</v>
      </c>
    </row>
    <row r="62" spans="1:15" ht="9" customHeight="1">
      <c r="A62" s="167"/>
      <c r="B62" s="496"/>
      <c r="C62" s="30"/>
      <c r="D62" s="108"/>
      <c r="E62" s="641"/>
      <c r="F62" s="107" t="str">
        <f>D64</f>
        <v>МЭЛСОВ-ЦВИГУН</v>
      </c>
      <c r="G62" s="619"/>
      <c r="H62" s="125"/>
      <c r="I62" s="30">
        <v>-30</v>
      </c>
      <c r="J62" s="255" t="str">
        <f>H58</f>
        <v>МЭЛСОВ-ЦВИГУН</v>
      </c>
      <c r="K62" s="650"/>
      <c r="L62" s="106" t="s">
        <v>908</v>
      </c>
      <c r="M62" s="657"/>
    </row>
    <row r="63" spans="1:15" ht="9" customHeight="1">
      <c r="A63" s="167">
        <v>31</v>
      </c>
      <c r="B63" s="107" t="s">
        <v>779</v>
      </c>
      <c r="C63" s="33"/>
      <c r="D63" s="108"/>
      <c r="E63" s="641"/>
      <c r="F63" s="525" t="s">
        <v>949</v>
      </c>
      <c r="G63" s="37"/>
      <c r="H63" s="125"/>
      <c r="I63" s="30"/>
      <c r="J63" s="37"/>
      <c r="K63" s="506"/>
      <c r="L63" s="107" t="str">
        <f>J62</f>
        <v>МЭЛСОВ-ЦВИГУН</v>
      </c>
      <c r="M63" s="657">
        <v>4</v>
      </c>
    </row>
    <row r="64" spans="1:15" ht="9" customHeight="1">
      <c r="A64" s="167"/>
      <c r="B64" s="106"/>
      <c r="C64" s="618">
        <v>16</v>
      </c>
      <c r="D64" s="107" t="str">
        <f>B65</f>
        <v>МЭЛСОВ-ЦВИГУН</v>
      </c>
      <c r="E64" s="619"/>
      <c r="F64" s="496"/>
      <c r="G64" s="37"/>
      <c r="H64" s="125"/>
      <c r="I64" s="37"/>
      <c r="J64" s="37"/>
      <c r="K64" s="37"/>
      <c r="L64" s="37"/>
      <c r="M64" s="657"/>
    </row>
    <row r="65" spans="1:13" ht="9" customHeight="1">
      <c r="A65" s="167">
        <v>32</v>
      </c>
      <c r="B65" s="107" t="s">
        <v>780</v>
      </c>
      <c r="C65" s="619"/>
      <c r="D65" s="525" t="s">
        <v>943</v>
      </c>
      <c r="E65" s="37"/>
      <c r="F65" s="105"/>
      <c r="G65" s="37"/>
      <c r="H65" s="37"/>
      <c r="I65" s="37"/>
      <c r="J65" s="37"/>
      <c r="K65" s="37"/>
      <c r="L65" s="37"/>
      <c r="M65" s="37"/>
    </row>
    <row r="66" spans="1:13" ht="9" customHeight="1">
      <c r="A66" s="37"/>
      <c r="B66" s="125"/>
      <c r="C66" s="37"/>
      <c r="D66" s="125"/>
      <c r="E66" s="37"/>
      <c r="F66" s="125"/>
      <c r="G66" s="37"/>
      <c r="H66" s="37"/>
      <c r="I66" s="37"/>
      <c r="J66" s="37"/>
      <c r="K66" s="37"/>
      <c r="L66" s="37"/>
      <c r="M66" s="37"/>
    </row>
    <row r="67" spans="1:13" ht="9" customHeight="1">
      <c r="A67" s="37"/>
      <c r="B67" s="640" t="s">
        <v>575</v>
      </c>
      <c r="C67" s="640"/>
      <c r="D67" s="640"/>
      <c r="E67" s="640"/>
      <c r="F67" s="640"/>
      <c r="G67" s="640"/>
      <c r="H67" s="640"/>
      <c r="I67" s="640"/>
      <c r="J67" s="640"/>
      <c r="K67" s="640"/>
      <c r="L67" s="640"/>
      <c r="M67" s="37"/>
    </row>
    <row r="68" spans="1:13" ht="9" customHeight="1">
      <c r="A68" s="37"/>
      <c r="B68" s="640" t="s">
        <v>574</v>
      </c>
      <c r="C68" s="640"/>
      <c r="D68" s="640"/>
      <c r="E68" s="640"/>
      <c r="F68" s="640"/>
      <c r="G68" s="640"/>
      <c r="H68" s="640"/>
      <c r="I68" s="640"/>
      <c r="J68" s="640"/>
      <c r="K68" s="640"/>
      <c r="L68" s="640"/>
      <c r="M68" s="37"/>
    </row>
    <row r="69" spans="1:13" ht="9" customHeight="1"/>
    <row r="70" spans="1:13" ht="9" customHeight="1"/>
    <row r="71" spans="1:13" ht="9" customHeight="1"/>
    <row r="74" spans="1:13">
      <c r="A74" s="21"/>
    </row>
    <row r="75" spans="1:13">
      <c r="A75" s="21"/>
    </row>
    <row r="76" spans="1:13">
      <c r="A76" s="21"/>
    </row>
    <row r="77" spans="1:13">
      <c r="A77" s="21"/>
    </row>
    <row r="82" spans="1:1">
      <c r="A82" s="21"/>
    </row>
    <row r="83" spans="1:1">
      <c r="A83" s="21"/>
    </row>
    <row r="84" spans="1:1">
      <c r="A84" s="21"/>
    </row>
    <row r="85" spans="1:1">
      <c r="A85" s="21"/>
    </row>
    <row r="90" spans="1:1">
      <c r="A90" s="21"/>
    </row>
    <row r="91" spans="1:1">
      <c r="A91" s="21"/>
    </row>
    <row r="92" spans="1:1">
      <c r="A92" s="21"/>
    </row>
    <row r="93" spans="1:1">
      <c r="A93" s="21"/>
    </row>
    <row r="98" spans="1:1">
      <c r="A98" s="21"/>
    </row>
    <row r="99" spans="1:1">
      <c r="A99" s="21"/>
    </row>
    <row r="100" spans="1:1">
      <c r="A100" s="21"/>
    </row>
    <row r="101" spans="1:1">
      <c r="A101" s="21"/>
    </row>
  </sheetData>
  <mergeCells count="41">
    <mergeCell ref="B1:L1"/>
    <mergeCell ref="B2:L2"/>
    <mergeCell ref="B67:L67"/>
    <mergeCell ref="B68:L68"/>
    <mergeCell ref="J4:L5"/>
    <mergeCell ref="C36:C37"/>
    <mergeCell ref="E37:E40"/>
    <mergeCell ref="G39:G46"/>
    <mergeCell ref="C40:C41"/>
    <mergeCell ref="C4:C5"/>
    <mergeCell ref="E5:E8"/>
    <mergeCell ref="G7:G14"/>
    <mergeCell ref="C8:C9"/>
    <mergeCell ref="M54:M55"/>
    <mergeCell ref="G55:G62"/>
    <mergeCell ref="C56:C57"/>
    <mergeCell ref="C60:C61"/>
    <mergeCell ref="E61:E64"/>
    <mergeCell ref="C64:C65"/>
    <mergeCell ref="I43:I58"/>
    <mergeCell ref="C44:C45"/>
    <mergeCell ref="E45:E48"/>
    <mergeCell ref="C48:C49"/>
    <mergeCell ref="C52:C53"/>
    <mergeCell ref="E53:E56"/>
    <mergeCell ref="M61:M62"/>
    <mergeCell ref="M63:M64"/>
    <mergeCell ref="K61:K62"/>
    <mergeCell ref="M34:M35"/>
    <mergeCell ref="K19:K50"/>
    <mergeCell ref="C20:C21"/>
    <mergeCell ref="E21:E24"/>
    <mergeCell ref="G23:G30"/>
    <mergeCell ref="C24:C25"/>
    <mergeCell ref="C28:C29"/>
    <mergeCell ref="I11:I26"/>
    <mergeCell ref="C12:C13"/>
    <mergeCell ref="E13:E16"/>
    <mergeCell ref="C16:C17"/>
    <mergeCell ref="E29:E32"/>
    <mergeCell ref="C32:C33"/>
  </mergeCells>
  <pageMargins left="0.70866141732283472" right="0.70866141732283472" top="0.55118110236220474" bottom="0.15748031496062992" header="0.31496062992125984" footer="0.31496062992125984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101"/>
  <sheetViews>
    <sheetView topLeftCell="A40" workbookViewId="0">
      <selection activeCell="L65" sqref="L65"/>
    </sheetView>
  </sheetViews>
  <sheetFormatPr defaultColWidth="9.109375" defaultRowHeight="14.4"/>
  <cols>
    <col min="1" max="1" width="2.5546875" customWidth="1"/>
    <col min="2" max="2" width="23.44140625" customWidth="1"/>
    <col min="3" max="3" width="2.44140625" customWidth="1"/>
    <col min="4" max="4" width="23.44140625" customWidth="1"/>
    <col min="5" max="5" width="2.44140625" customWidth="1"/>
    <col min="6" max="6" width="18.6640625" customWidth="1"/>
    <col min="7" max="7" width="2.44140625" customWidth="1"/>
    <col min="8" max="8" width="18.6640625" customWidth="1"/>
    <col min="9" max="9" width="2.88671875" customWidth="1"/>
    <col min="10" max="10" width="18.6640625" customWidth="1"/>
    <col min="11" max="11" width="2.88671875" customWidth="1"/>
    <col min="12" max="12" width="18.6640625" customWidth="1"/>
    <col min="13" max="13" width="2.5546875" customWidth="1"/>
    <col min="14" max="14" width="21.109375" customWidth="1"/>
    <col min="15" max="15" width="3.88671875" customWidth="1"/>
    <col min="16" max="23" width="20.6640625" customWidth="1"/>
    <col min="24" max="24" width="2.33203125" customWidth="1"/>
    <col min="26" max="26" width="2.88671875" customWidth="1"/>
    <col min="27" max="27" width="22.6640625" customWidth="1"/>
    <col min="28" max="32" width="20.6640625" customWidth="1"/>
    <col min="33" max="33" width="3" customWidth="1"/>
  </cols>
  <sheetData>
    <row r="1" spans="1:14" ht="9.9" customHeight="1">
      <c r="B1" s="643" t="s">
        <v>298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</row>
    <row r="2" spans="1:14" ht="9.9" customHeight="1">
      <c r="B2" s="644" t="s">
        <v>255</v>
      </c>
      <c r="C2" s="644"/>
      <c r="D2" s="644"/>
      <c r="E2" s="644"/>
      <c r="F2" s="644"/>
      <c r="G2" s="644"/>
      <c r="H2" s="644"/>
      <c r="I2" s="644"/>
      <c r="J2" s="644"/>
      <c r="K2" s="644"/>
      <c r="L2" s="644"/>
    </row>
    <row r="3" spans="1:14" ht="9" customHeight="1">
      <c r="A3" s="104">
        <v>1</v>
      </c>
      <c r="B3" s="107" t="s">
        <v>781</v>
      </c>
      <c r="C3" s="41"/>
      <c r="D3" s="444"/>
      <c r="E3" s="41"/>
      <c r="F3" s="129"/>
      <c r="G3" s="37"/>
      <c r="H3" s="279"/>
      <c r="I3" s="129"/>
      <c r="J3" s="30"/>
      <c r="K3" s="37"/>
      <c r="L3" s="129"/>
      <c r="M3" s="37"/>
    </row>
    <row r="4" spans="1:14" ht="9" customHeight="1">
      <c r="A4" s="104"/>
      <c r="B4" s="106"/>
      <c r="C4" s="618">
        <v>1</v>
      </c>
      <c r="D4" s="509" t="str">
        <f>B3</f>
        <v>ЦВИГУН-УСИПБАЕВА</v>
      </c>
      <c r="E4" s="41"/>
      <c r="F4" s="277"/>
      <c r="G4" s="37"/>
      <c r="H4" s="279"/>
      <c r="I4" s="129"/>
      <c r="J4" s="658" t="s">
        <v>100</v>
      </c>
      <c r="K4" s="658"/>
      <c r="L4" s="658"/>
      <c r="M4" s="37"/>
    </row>
    <row r="5" spans="1:14" ht="9" customHeight="1">
      <c r="A5" s="104">
        <v>2</v>
      </c>
      <c r="B5" s="107" t="s">
        <v>782</v>
      </c>
      <c r="C5" s="619"/>
      <c r="D5" s="508" t="s">
        <v>879</v>
      </c>
      <c r="E5" s="618">
        <v>17</v>
      </c>
      <c r="F5" s="443"/>
      <c r="G5" s="37"/>
      <c r="H5" s="277"/>
      <c r="I5" s="129"/>
      <c r="J5" s="658"/>
      <c r="K5" s="658"/>
      <c r="L5" s="658"/>
      <c r="M5" s="37"/>
    </row>
    <row r="6" spans="1:14" ht="9" customHeight="1">
      <c r="A6" s="104"/>
      <c r="B6" s="105"/>
      <c r="C6" s="30"/>
      <c r="D6" s="444"/>
      <c r="E6" s="641"/>
      <c r="F6" s="509" t="str">
        <f>D4</f>
        <v>ЦВИГУН-УСИПБАЕВА</v>
      </c>
      <c r="G6" s="41"/>
      <c r="H6" s="277"/>
      <c r="I6" s="129"/>
      <c r="J6" s="513"/>
      <c r="K6" s="37"/>
      <c r="L6" s="515"/>
      <c r="M6" s="37"/>
    </row>
    <row r="7" spans="1:14" ht="9" customHeight="1">
      <c r="A7" s="104">
        <v>3</v>
      </c>
      <c r="B7" s="107" t="s">
        <v>783</v>
      </c>
      <c r="C7" s="33"/>
      <c r="D7" s="444"/>
      <c r="E7" s="641"/>
      <c r="F7" s="508" t="s">
        <v>880</v>
      </c>
      <c r="G7" s="618">
        <v>25</v>
      </c>
      <c r="H7" s="277"/>
      <c r="I7" s="129"/>
      <c r="J7" s="513"/>
      <c r="K7" s="37"/>
      <c r="L7" s="515"/>
      <c r="M7" s="37"/>
    </row>
    <row r="8" spans="1:14" ht="9" customHeight="1">
      <c r="A8" s="104"/>
      <c r="B8" s="106"/>
      <c r="C8" s="618">
        <v>2</v>
      </c>
      <c r="D8" s="509" t="str">
        <f>B9</f>
        <v>ШАВКАТОВА-КУАТОВА</v>
      </c>
      <c r="E8" s="619"/>
      <c r="F8" s="444"/>
      <c r="G8" s="641"/>
      <c r="H8" s="277"/>
      <c r="I8" s="129"/>
      <c r="J8" s="513"/>
      <c r="K8" s="37"/>
      <c r="L8" s="515"/>
      <c r="M8" s="37"/>
    </row>
    <row r="9" spans="1:14" ht="9" customHeight="1">
      <c r="A9" s="104">
        <v>4</v>
      </c>
      <c r="B9" s="107" t="s">
        <v>784</v>
      </c>
      <c r="C9" s="619"/>
      <c r="D9" s="443" t="s">
        <v>871</v>
      </c>
      <c r="E9" s="30"/>
      <c r="F9" s="444"/>
      <c r="G9" s="641"/>
      <c r="H9" s="273"/>
      <c r="I9" s="129"/>
      <c r="J9" s="513"/>
      <c r="K9" s="37"/>
      <c r="L9" s="515"/>
      <c r="M9" s="37"/>
    </row>
    <row r="10" spans="1:14" ht="9" customHeight="1">
      <c r="A10" s="104"/>
      <c r="B10" s="105"/>
      <c r="C10" s="30"/>
      <c r="D10" s="510"/>
      <c r="E10" s="30"/>
      <c r="F10" s="444"/>
      <c r="G10" s="641"/>
      <c r="H10" s="509" t="str">
        <f>F6</f>
        <v>ЦВИГУН-УСИПБАЕВА</v>
      </c>
      <c r="I10" s="124"/>
      <c r="J10" s="513"/>
      <c r="K10" s="37"/>
      <c r="L10" s="515"/>
      <c r="M10" s="37"/>
    </row>
    <row r="11" spans="1:14" ht="9" customHeight="1">
      <c r="A11" s="104">
        <v>5</v>
      </c>
      <c r="B11" s="107" t="s">
        <v>785</v>
      </c>
      <c r="C11" s="33"/>
      <c r="D11" s="443"/>
      <c r="E11" s="30"/>
      <c r="F11" s="444"/>
      <c r="G11" s="641"/>
      <c r="H11" s="508" t="s">
        <v>874</v>
      </c>
      <c r="I11" s="618">
        <v>29</v>
      </c>
      <c r="J11" s="513"/>
      <c r="K11" s="37"/>
      <c r="L11" s="515"/>
      <c r="M11" s="37"/>
    </row>
    <row r="12" spans="1:14" ht="9" customHeight="1">
      <c r="A12" s="104"/>
      <c r="B12" s="106"/>
      <c r="C12" s="618">
        <v>3</v>
      </c>
      <c r="D12" s="509" t="str">
        <f>B11</f>
        <v>ПОРТНЯГИНА-МУСАЕВА</v>
      </c>
      <c r="E12" s="33"/>
      <c r="F12" s="444"/>
      <c r="G12" s="641"/>
      <c r="H12" s="444"/>
      <c r="I12" s="641"/>
      <c r="J12" s="513"/>
      <c r="K12" s="37"/>
      <c r="L12" s="515"/>
      <c r="M12" s="37"/>
    </row>
    <row r="13" spans="1:14" ht="9" customHeight="1">
      <c r="A13" s="104">
        <v>6</v>
      </c>
      <c r="B13" s="107" t="s">
        <v>786</v>
      </c>
      <c r="C13" s="619"/>
      <c r="D13" s="508" t="s">
        <v>875</v>
      </c>
      <c r="E13" s="618">
        <v>18</v>
      </c>
      <c r="F13" s="444"/>
      <c r="G13" s="641"/>
      <c r="H13" s="444"/>
      <c r="I13" s="641"/>
      <c r="J13" s="513"/>
      <c r="K13" s="37"/>
      <c r="L13" s="515"/>
      <c r="M13" s="37"/>
    </row>
    <row r="14" spans="1:14" ht="9" customHeight="1">
      <c r="A14" s="104"/>
      <c r="B14" s="105"/>
      <c r="C14" s="30"/>
      <c r="D14" s="444"/>
      <c r="E14" s="641"/>
      <c r="F14" s="511" t="str">
        <f>D12</f>
        <v>ПОРТНЯГИНА-МУСАЕВА</v>
      </c>
      <c r="G14" s="619"/>
      <c r="H14" s="444"/>
      <c r="I14" s="641"/>
      <c r="J14" s="513"/>
      <c r="K14" s="37"/>
      <c r="L14" s="515"/>
      <c r="M14" s="37"/>
    </row>
    <row r="15" spans="1:14" ht="9" customHeight="1">
      <c r="A15" s="104">
        <v>7</v>
      </c>
      <c r="B15" s="168" t="s">
        <v>787</v>
      </c>
      <c r="C15" s="33"/>
      <c r="D15" s="444"/>
      <c r="E15" s="641"/>
      <c r="F15" s="443" t="s">
        <v>191</v>
      </c>
      <c r="G15" s="30"/>
      <c r="H15" s="444"/>
      <c r="I15" s="641"/>
      <c r="J15" s="513"/>
      <c r="K15" s="37"/>
      <c r="L15" s="515"/>
      <c r="M15" s="37"/>
      <c r="N15" s="135"/>
    </row>
    <row r="16" spans="1:14" ht="9" customHeight="1">
      <c r="A16" s="104"/>
      <c r="B16" s="106"/>
      <c r="C16" s="618">
        <v>4</v>
      </c>
      <c r="D16" s="509" t="str">
        <f>B17</f>
        <v>ШОКОБАЛИНОВА-ШЛЕТГАУЭР</v>
      </c>
      <c r="E16" s="619"/>
      <c r="F16" s="443"/>
      <c r="G16" s="30"/>
      <c r="H16" s="444"/>
      <c r="I16" s="641"/>
      <c r="J16" s="443"/>
      <c r="K16" s="37"/>
      <c r="L16" s="515"/>
      <c r="M16" s="37"/>
    </row>
    <row r="17" spans="1:13" ht="9" customHeight="1">
      <c r="A17" s="104">
        <v>8</v>
      </c>
      <c r="B17" s="168" t="s">
        <v>788</v>
      </c>
      <c r="C17" s="619"/>
      <c r="D17" s="443" t="s">
        <v>883</v>
      </c>
      <c r="E17" s="30"/>
      <c r="F17" s="443"/>
      <c r="G17" s="30"/>
      <c r="H17" s="444"/>
      <c r="I17" s="641"/>
      <c r="J17" s="443"/>
      <c r="K17" s="37"/>
      <c r="L17" s="515"/>
      <c r="M17" s="37"/>
    </row>
    <row r="18" spans="1:13" ht="9" customHeight="1">
      <c r="A18" s="104"/>
      <c r="B18" s="105"/>
      <c r="C18" s="30"/>
      <c r="D18" s="443"/>
      <c r="E18" s="30"/>
      <c r="F18" s="443"/>
      <c r="G18" s="30"/>
      <c r="H18" s="444"/>
      <c r="I18" s="641"/>
      <c r="J18" s="509" t="str">
        <f>H10</f>
        <v>ЦВИГУН-УСИПБАЕВА</v>
      </c>
      <c r="K18" s="33"/>
      <c r="L18" s="515"/>
      <c r="M18" s="37"/>
    </row>
    <row r="19" spans="1:13" ht="9" customHeight="1">
      <c r="A19" s="104">
        <v>9</v>
      </c>
      <c r="B19" s="107" t="s">
        <v>789</v>
      </c>
      <c r="C19" s="33"/>
      <c r="D19" s="443"/>
      <c r="E19" s="30"/>
      <c r="F19" s="443"/>
      <c r="G19" s="30"/>
      <c r="H19" s="444"/>
      <c r="I19" s="641"/>
      <c r="J19" s="508" t="s">
        <v>882</v>
      </c>
      <c r="K19" s="618">
        <v>31</v>
      </c>
      <c r="L19" s="515"/>
      <c r="M19" s="37"/>
    </row>
    <row r="20" spans="1:13" ht="9" customHeight="1">
      <c r="A20" s="104"/>
      <c r="B20" s="106"/>
      <c r="C20" s="618">
        <v>5</v>
      </c>
      <c r="D20" s="509" t="str">
        <f>B19</f>
        <v>ТЕМИРХАНОВА-СИРОТИНА</v>
      </c>
      <c r="E20" s="33"/>
      <c r="F20" s="443"/>
      <c r="G20" s="30"/>
      <c r="H20" s="444"/>
      <c r="I20" s="641"/>
      <c r="J20" s="444"/>
      <c r="K20" s="641"/>
      <c r="L20" s="515"/>
      <c r="M20" s="37"/>
    </row>
    <row r="21" spans="1:13" ht="9" customHeight="1">
      <c r="A21" s="104">
        <v>10</v>
      </c>
      <c r="B21" s="107" t="s">
        <v>790</v>
      </c>
      <c r="C21" s="619"/>
      <c r="D21" s="508" t="s">
        <v>899</v>
      </c>
      <c r="E21" s="618">
        <v>19</v>
      </c>
      <c r="F21" s="443"/>
      <c r="G21" s="30"/>
      <c r="H21" s="444"/>
      <c r="I21" s="641"/>
      <c r="J21" s="444"/>
      <c r="K21" s="641"/>
      <c r="L21" s="515"/>
      <c r="M21" s="37"/>
    </row>
    <row r="22" spans="1:13" ht="9" customHeight="1">
      <c r="A22" s="104"/>
      <c r="B22" s="105"/>
      <c r="C22" s="30"/>
      <c r="D22" s="444"/>
      <c r="E22" s="641"/>
      <c r="F22" s="509" t="str">
        <f>D24</f>
        <v>АСЕТ-МУКАШ</v>
      </c>
      <c r="G22" s="33"/>
      <c r="H22" s="444"/>
      <c r="I22" s="641"/>
      <c r="J22" s="444"/>
      <c r="K22" s="641"/>
      <c r="L22" s="515"/>
      <c r="M22" s="37"/>
    </row>
    <row r="23" spans="1:13" ht="9" customHeight="1">
      <c r="A23" s="104">
        <v>11</v>
      </c>
      <c r="B23" s="108" t="s">
        <v>791</v>
      </c>
      <c r="C23" s="33"/>
      <c r="D23" s="444"/>
      <c r="E23" s="641"/>
      <c r="F23" s="508" t="s">
        <v>873</v>
      </c>
      <c r="G23" s="618">
        <v>26</v>
      </c>
      <c r="H23" s="444"/>
      <c r="I23" s="641"/>
      <c r="J23" s="444"/>
      <c r="K23" s="641"/>
      <c r="L23" s="515"/>
      <c r="M23" s="37"/>
    </row>
    <row r="24" spans="1:13" ht="9" customHeight="1">
      <c r="A24" s="104"/>
      <c r="B24" s="106"/>
      <c r="C24" s="655">
        <v>6</v>
      </c>
      <c r="D24" s="509" t="str">
        <f>B25</f>
        <v>АСЕТ-МУКАШ</v>
      </c>
      <c r="E24" s="619"/>
      <c r="F24" s="444"/>
      <c r="G24" s="641"/>
      <c r="H24" s="444"/>
      <c r="I24" s="641"/>
      <c r="J24" s="444"/>
      <c r="K24" s="641"/>
      <c r="L24" s="515"/>
      <c r="M24" s="37"/>
    </row>
    <row r="25" spans="1:13" ht="9" customHeight="1">
      <c r="A25" s="104">
        <v>12</v>
      </c>
      <c r="B25" s="107" t="s">
        <v>792</v>
      </c>
      <c r="C25" s="656"/>
      <c r="D25" s="443" t="s">
        <v>890</v>
      </c>
      <c r="E25" s="30"/>
      <c r="F25" s="444"/>
      <c r="G25" s="641"/>
      <c r="H25" s="444"/>
      <c r="I25" s="641"/>
      <c r="J25" s="444"/>
      <c r="K25" s="641"/>
      <c r="L25" s="515"/>
      <c r="M25" s="37"/>
    </row>
    <row r="26" spans="1:13" ht="9" customHeight="1">
      <c r="A26" s="104"/>
      <c r="B26" s="105"/>
      <c r="C26" s="30"/>
      <c r="D26" s="443"/>
      <c r="E26" s="30"/>
      <c r="F26" s="444"/>
      <c r="G26" s="641"/>
      <c r="H26" s="509" t="str">
        <f>F30</f>
        <v>МОЧАЛЬКИНА-ФУ</v>
      </c>
      <c r="I26" s="619"/>
      <c r="J26" s="444"/>
      <c r="K26" s="641"/>
      <c r="L26" s="515"/>
      <c r="M26" s="37"/>
    </row>
    <row r="27" spans="1:13" ht="9" customHeight="1">
      <c r="A27" s="104">
        <v>13</v>
      </c>
      <c r="B27" s="107" t="s">
        <v>793</v>
      </c>
      <c r="C27" s="33"/>
      <c r="D27" s="443"/>
      <c r="E27" s="30"/>
      <c r="F27" s="444"/>
      <c r="G27" s="641"/>
      <c r="H27" s="443" t="s">
        <v>888</v>
      </c>
      <c r="I27" s="129"/>
      <c r="J27" s="444"/>
      <c r="K27" s="641"/>
      <c r="L27" s="515"/>
      <c r="M27" s="37"/>
    </row>
    <row r="28" spans="1:13" ht="9" customHeight="1">
      <c r="A28" s="104"/>
      <c r="B28" s="106"/>
      <c r="C28" s="618">
        <v>7</v>
      </c>
      <c r="D28" s="509" t="str">
        <f>B27</f>
        <v>АКМУРЗИНА-ШАЙХИНА</v>
      </c>
      <c r="E28" s="33"/>
      <c r="F28" s="444"/>
      <c r="G28" s="641"/>
      <c r="H28" s="443"/>
      <c r="I28" s="129"/>
      <c r="J28" s="444"/>
      <c r="K28" s="641"/>
      <c r="L28" s="515"/>
      <c r="M28" s="37"/>
    </row>
    <row r="29" spans="1:13" ht="9" customHeight="1">
      <c r="A29" s="104">
        <v>14</v>
      </c>
      <c r="B29" s="107" t="s">
        <v>794</v>
      </c>
      <c r="C29" s="619"/>
      <c r="D29" s="508" t="s">
        <v>897</v>
      </c>
      <c r="E29" s="618">
        <v>20</v>
      </c>
      <c r="F29" s="444"/>
      <c r="G29" s="641"/>
      <c r="H29" s="443"/>
      <c r="I29" s="129"/>
      <c r="J29" s="444"/>
      <c r="K29" s="641"/>
      <c r="L29" s="516"/>
      <c r="M29" s="37"/>
    </row>
    <row r="30" spans="1:13" ht="9" customHeight="1">
      <c r="A30" s="104"/>
      <c r="B30" s="105"/>
      <c r="C30" s="30"/>
      <c r="D30" s="444"/>
      <c r="E30" s="641"/>
      <c r="F30" s="509" t="str">
        <f>D32</f>
        <v>МОЧАЛЬКИНА-ФУ</v>
      </c>
      <c r="G30" s="619"/>
      <c r="H30" s="443"/>
      <c r="I30" s="129"/>
      <c r="J30" s="444"/>
      <c r="K30" s="641"/>
      <c r="L30" s="516"/>
      <c r="M30" s="37"/>
    </row>
    <row r="31" spans="1:13" ht="9" customHeight="1">
      <c r="A31" s="104">
        <v>15</v>
      </c>
      <c r="B31" s="107" t="s">
        <v>795</v>
      </c>
      <c r="C31" s="33"/>
      <c r="D31" s="444"/>
      <c r="E31" s="641"/>
      <c r="F31" s="443" t="s">
        <v>885</v>
      </c>
      <c r="G31" s="30"/>
      <c r="H31" s="443"/>
      <c r="I31" s="129"/>
      <c r="J31" s="444"/>
      <c r="K31" s="641"/>
      <c r="L31" s="516"/>
      <c r="M31" s="37"/>
    </row>
    <row r="32" spans="1:13" ht="9" customHeight="1">
      <c r="A32" s="104"/>
      <c r="B32" s="106"/>
      <c r="C32" s="618">
        <v>8</v>
      </c>
      <c r="D32" s="509" t="str">
        <f>B33</f>
        <v>МОЧАЛЬКИНА-ФУ</v>
      </c>
      <c r="E32" s="619"/>
      <c r="F32" s="443"/>
      <c r="G32" s="30"/>
      <c r="H32" s="443"/>
      <c r="I32" s="129"/>
      <c r="J32" s="444"/>
      <c r="K32" s="641"/>
      <c r="L32" s="516"/>
      <c r="M32" s="37"/>
    </row>
    <row r="33" spans="1:13" ht="9" customHeight="1">
      <c r="A33" s="104">
        <v>16</v>
      </c>
      <c r="B33" s="107" t="s">
        <v>796</v>
      </c>
      <c r="C33" s="619"/>
      <c r="D33" s="443" t="s">
        <v>876</v>
      </c>
      <c r="E33" s="30"/>
      <c r="F33" s="443"/>
      <c r="G33" s="30"/>
      <c r="H33" s="443"/>
      <c r="I33" s="129"/>
      <c r="J33" s="444"/>
      <c r="K33" s="641"/>
      <c r="L33" s="516"/>
      <c r="M33" s="37"/>
    </row>
    <row r="34" spans="1:13" ht="9" customHeight="1">
      <c r="A34" s="104"/>
      <c r="B34" s="105"/>
      <c r="C34" s="30"/>
      <c r="D34" s="443"/>
      <c r="E34" s="30"/>
      <c r="F34" s="443"/>
      <c r="G34" s="30"/>
      <c r="H34" s="443"/>
      <c r="I34" s="129"/>
      <c r="J34" s="444"/>
      <c r="K34" s="641"/>
      <c r="L34" s="509" t="str">
        <f>J50</f>
        <v>ИЛЬЯС-БЕКИШ</v>
      </c>
      <c r="M34" s="611">
        <v>1</v>
      </c>
    </row>
    <row r="35" spans="1:13" ht="9" customHeight="1">
      <c r="A35" s="104">
        <v>17</v>
      </c>
      <c r="B35" s="107" t="s">
        <v>797</v>
      </c>
      <c r="C35" s="33"/>
      <c r="D35" s="443"/>
      <c r="E35" s="30"/>
      <c r="F35" s="443"/>
      <c r="G35" s="30"/>
      <c r="H35" s="443"/>
      <c r="I35" s="129"/>
      <c r="J35" s="444"/>
      <c r="K35" s="641"/>
      <c r="L35" s="444" t="s">
        <v>909</v>
      </c>
      <c r="M35" s="611"/>
    </row>
    <row r="36" spans="1:13" ht="9" customHeight="1">
      <c r="A36" s="104"/>
      <c r="B36" s="106"/>
      <c r="C36" s="618">
        <v>9</v>
      </c>
      <c r="D36" s="509" t="str">
        <f>B35</f>
        <v>АХМАДАЛИЕВА-СЕРИКБАЙ</v>
      </c>
      <c r="E36" s="33"/>
      <c r="F36" s="443"/>
      <c r="G36" s="30"/>
      <c r="H36" s="443"/>
      <c r="I36" s="129"/>
      <c r="J36" s="444"/>
      <c r="K36" s="641"/>
      <c r="L36" s="516"/>
      <c r="M36" s="37"/>
    </row>
    <row r="37" spans="1:13" ht="9" customHeight="1">
      <c r="A37" s="104">
        <v>18</v>
      </c>
      <c r="B37" s="107" t="s">
        <v>798</v>
      </c>
      <c r="C37" s="619"/>
      <c r="D37" s="508" t="s">
        <v>893</v>
      </c>
      <c r="E37" s="618">
        <v>21</v>
      </c>
      <c r="F37" s="443"/>
      <c r="G37" s="30"/>
      <c r="H37" s="512"/>
      <c r="I37" s="129"/>
      <c r="K37" s="641"/>
      <c r="L37" s="516"/>
      <c r="M37" s="37"/>
    </row>
    <row r="38" spans="1:13" ht="9" customHeight="1">
      <c r="A38" s="104"/>
      <c r="B38" s="105"/>
      <c r="C38" s="30"/>
      <c r="D38" s="444"/>
      <c r="E38" s="641"/>
      <c r="F38" s="509" t="str">
        <f>D36</f>
        <v>АХМАДАЛИЕВА-СЕРИКБАЙ</v>
      </c>
      <c r="G38" s="33"/>
      <c r="H38" s="443"/>
      <c r="I38" s="129"/>
      <c r="J38" s="444"/>
      <c r="K38" s="641"/>
      <c r="L38" s="516"/>
      <c r="M38" s="37"/>
    </row>
    <row r="39" spans="1:13" ht="9" customHeight="1">
      <c r="A39" s="104">
        <v>19</v>
      </c>
      <c r="B39" s="107" t="s">
        <v>799</v>
      </c>
      <c r="C39" s="33"/>
      <c r="D39" s="444"/>
      <c r="E39" s="641"/>
      <c r="F39" s="508" t="s">
        <v>887</v>
      </c>
      <c r="G39" s="618">
        <v>27</v>
      </c>
      <c r="H39" s="443"/>
      <c r="I39" s="129"/>
      <c r="J39" s="444"/>
      <c r="K39" s="641"/>
      <c r="L39" s="516"/>
      <c r="M39" s="37"/>
    </row>
    <row r="40" spans="1:13" ht="9" customHeight="1">
      <c r="A40" s="104"/>
      <c r="B40" s="106"/>
      <c r="C40" s="618">
        <v>10</v>
      </c>
      <c r="D40" s="509" t="str">
        <f>B41</f>
        <v>АМАНГЕЛЬДЫ-КЕНЖИБЕКОВА</v>
      </c>
      <c r="E40" s="619"/>
      <c r="F40" s="444"/>
      <c r="G40" s="641"/>
      <c r="H40" s="443"/>
      <c r="I40" s="129"/>
      <c r="J40" s="444"/>
      <c r="K40" s="641"/>
      <c r="L40" s="516"/>
      <c r="M40" s="37"/>
    </row>
    <row r="41" spans="1:13" ht="9" customHeight="1">
      <c r="A41" s="104">
        <v>20</v>
      </c>
      <c r="B41" s="107" t="s">
        <v>800</v>
      </c>
      <c r="C41" s="619"/>
      <c r="D41" s="443" t="s">
        <v>886</v>
      </c>
      <c r="E41" s="30"/>
      <c r="F41" s="444"/>
      <c r="G41" s="641"/>
      <c r="H41" s="443"/>
      <c r="I41" s="129"/>
      <c r="J41" s="444"/>
      <c r="K41" s="641"/>
      <c r="L41" s="516"/>
      <c r="M41" s="37"/>
    </row>
    <row r="42" spans="1:13" ht="9" customHeight="1">
      <c r="A42" s="104"/>
      <c r="B42" s="105"/>
      <c r="C42" s="30"/>
      <c r="D42" s="444"/>
      <c r="E42" s="33"/>
      <c r="F42" s="444"/>
      <c r="G42" s="641"/>
      <c r="H42" s="509" t="str">
        <f>F38</f>
        <v>АХМАДАЛИЕВА-СЕРИКБАЙ</v>
      </c>
      <c r="I42" s="124"/>
      <c r="J42" s="514"/>
      <c r="K42" s="641"/>
      <c r="L42" s="516"/>
      <c r="M42" s="37"/>
    </row>
    <row r="43" spans="1:13" ht="9" customHeight="1">
      <c r="A43" s="104">
        <v>21</v>
      </c>
      <c r="B43" s="107" t="s">
        <v>801</v>
      </c>
      <c r="C43" s="33"/>
      <c r="D43" s="444"/>
      <c r="E43" s="33"/>
      <c r="F43" s="444"/>
      <c r="G43" s="641"/>
      <c r="H43" s="508" t="s">
        <v>881</v>
      </c>
      <c r="I43" s="618">
        <v>30</v>
      </c>
      <c r="J43" s="444"/>
      <c r="K43" s="641"/>
      <c r="L43" s="517"/>
      <c r="M43" s="37"/>
    </row>
    <row r="44" spans="1:13" ht="9" customHeight="1">
      <c r="A44" s="104"/>
      <c r="B44" s="106"/>
      <c r="C44" s="618">
        <v>11</v>
      </c>
      <c r="D44" s="509" t="str">
        <f>B43</f>
        <v>УНДАСИНОВА-ФАРИДОВА</v>
      </c>
      <c r="E44" s="33"/>
      <c r="F44" s="444"/>
      <c r="G44" s="641"/>
      <c r="H44" s="444"/>
      <c r="I44" s="641"/>
      <c r="J44" s="444"/>
      <c r="K44" s="641"/>
      <c r="L44" s="517"/>
      <c r="M44" s="37"/>
    </row>
    <row r="45" spans="1:13" ht="9" customHeight="1">
      <c r="A45" s="104">
        <v>22</v>
      </c>
      <c r="B45" s="107" t="s">
        <v>802</v>
      </c>
      <c r="C45" s="619"/>
      <c r="D45" s="508" t="s">
        <v>891</v>
      </c>
      <c r="E45" s="618">
        <v>22</v>
      </c>
      <c r="F45" s="444"/>
      <c r="G45" s="641"/>
      <c r="H45" s="444"/>
      <c r="I45" s="641"/>
      <c r="J45" s="444"/>
      <c r="K45" s="641"/>
      <c r="L45" s="516"/>
      <c r="M45" s="37"/>
    </row>
    <row r="46" spans="1:13" ht="9" customHeight="1">
      <c r="A46" s="104"/>
      <c r="B46" s="105"/>
      <c r="C46" s="30"/>
      <c r="D46" s="444"/>
      <c r="E46" s="641"/>
      <c r="F46" s="511" t="str">
        <f>D48</f>
        <v>ЛАВРОВА-БУЛАНОВА</v>
      </c>
      <c r="G46" s="619"/>
      <c r="H46" s="444"/>
      <c r="I46" s="641"/>
      <c r="J46" s="444"/>
      <c r="K46" s="641"/>
      <c r="L46" s="516"/>
      <c r="M46" s="37"/>
    </row>
    <row r="47" spans="1:13" ht="9" customHeight="1">
      <c r="A47" s="104">
        <v>23</v>
      </c>
      <c r="B47" s="107" t="s">
        <v>803</v>
      </c>
      <c r="C47" s="33"/>
      <c r="D47" s="444"/>
      <c r="E47" s="641"/>
      <c r="F47" s="443" t="s">
        <v>892</v>
      </c>
      <c r="G47" s="30"/>
      <c r="H47" s="444"/>
      <c r="I47" s="641"/>
      <c r="J47" s="444"/>
      <c r="K47" s="641"/>
      <c r="L47" s="516"/>
      <c r="M47" s="37"/>
    </row>
    <row r="48" spans="1:13" ht="9" customHeight="1">
      <c r="A48" s="104"/>
      <c r="B48" s="106"/>
      <c r="C48" s="618">
        <v>12</v>
      </c>
      <c r="D48" s="509" t="str">
        <f>B49</f>
        <v>ЛАВРОВА-БУЛАНОВА</v>
      </c>
      <c r="E48" s="619"/>
      <c r="F48" s="443"/>
      <c r="G48" s="30"/>
      <c r="H48" s="444"/>
      <c r="I48" s="641"/>
      <c r="J48" s="444"/>
      <c r="K48" s="641"/>
      <c r="L48" s="516"/>
      <c r="M48" s="37"/>
    </row>
    <row r="49" spans="1:13" ht="9" customHeight="1">
      <c r="A49" s="104">
        <v>24</v>
      </c>
      <c r="B49" s="107" t="s">
        <v>804</v>
      </c>
      <c r="C49" s="619"/>
      <c r="D49" s="443" t="s">
        <v>872</v>
      </c>
      <c r="E49" s="30"/>
      <c r="F49" s="443"/>
      <c r="G49" s="30"/>
      <c r="H49" s="444"/>
      <c r="I49" s="641"/>
      <c r="J49" s="444"/>
      <c r="K49" s="641"/>
      <c r="L49" s="516"/>
      <c r="M49" s="37"/>
    </row>
    <row r="50" spans="1:13" ht="9" customHeight="1">
      <c r="A50" s="104"/>
      <c r="B50" s="105"/>
      <c r="C50" s="30"/>
      <c r="D50" s="443"/>
      <c r="E50" s="30"/>
      <c r="F50" s="443"/>
      <c r="G50" s="30"/>
      <c r="H50" s="444"/>
      <c r="I50" s="641"/>
      <c r="J50" s="509" t="str">
        <f>H58</f>
        <v>ИЛЬЯС-БЕКИШ</v>
      </c>
      <c r="K50" s="619"/>
      <c r="L50" s="516"/>
      <c r="M50" s="37"/>
    </row>
    <row r="51" spans="1:13" ht="9" customHeight="1">
      <c r="A51" s="104">
        <v>25</v>
      </c>
      <c r="B51" s="107" t="s">
        <v>805</v>
      </c>
      <c r="C51" s="33"/>
      <c r="D51" s="443"/>
      <c r="E51" s="30"/>
      <c r="F51" s="443"/>
      <c r="G51" s="30"/>
      <c r="H51" s="444"/>
      <c r="I51" s="641"/>
      <c r="J51" s="443" t="s">
        <v>889</v>
      </c>
      <c r="K51" s="30"/>
      <c r="L51" s="516"/>
      <c r="M51" s="37"/>
    </row>
    <row r="52" spans="1:13" ht="9" customHeight="1">
      <c r="A52" s="104"/>
      <c r="B52" s="106"/>
      <c r="C52" s="618">
        <v>13</v>
      </c>
      <c r="D52" s="509" t="str">
        <f>B51</f>
        <v>ОХМАК-ЖАКСЫЛЫКОВА</v>
      </c>
      <c r="E52" s="33"/>
      <c r="F52" s="443"/>
      <c r="G52" s="30"/>
      <c r="H52" s="444"/>
      <c r="I52" s="641"/>
      <c r="J52" s="443"/>
      <c r="K52" s="30"/>
      <c r="L52" s="517"/>
      <c r="M52" s="114"/>
    </row>
    <row r="53" spans="1:13" ht="9" customHeight="1">
      <c r="A53" s="104">
        <v>26</v>
      </c>
      <c r="B53" s="107" t="s">
        <v>806</v>
      </c>
      <c r="C53" s="619"/>
      <c r="D53" s="508" t="s">
        <v>884</v>
      </c>
      <c r="E53" s="618">
        <v>23</v>
      </c>
      <c r="F53" s="443"/>
      <c r="G53" s="30"/>
      <c r="H53" s="444"/>
      <c r="I53" s="641"/>
      <c r="J53" s="443"/>
      <c r="K53" s="30"/>
      <c r="L53" s="516"/>
      <c r="M53" s="37"/>
    </row>
    <row r="54" spans="1:13" ht="9" customHeight="1">
      <c r="A54" s="104"/>
      <c r="B54" s="105"/>
      <c r="C54" s="30"/>
      <c r="D54" s="444"/>
      <c r="E54" s="641"/>
      <c r="F54" s="509" t="str">
        <f>D52</f>
        <v>ОХМАК-ЖАКСЫЛЫКОВА</v>
      </c>
      <c r="G54" s="33"/>
      <c r="H54" s="444"/>
      <c r="I54" s="641"/>
      <c r="J54" s="443"/>
      <c r="K54" s="33">
        <v>-31</v>
      </c>
      <c r="L54" s="509" t="str">
        <f>J18</f>
        <v>ЦВИГУН-УСИПБАЕВА</v>
      </c>
      <c r="M54" s="611">
        <v>2</v>
      </c>
    </row>
    <row r="55" spans="1:13" ht="9" customHeight="1">
      <c r="A55" s="104">
        <v>27</v>
      </c>
      <c r="B55" s="107" t="s">
        <v>807</v>
      </c>
      <c r="C55" s="33"/>
      <c r="D55" s="444"/>
      <c r="E55" s="641"/>
      <c r="F55" s="508" t="s">
        <v>895</v>
      </c>
      <c r="G55" s="618">
        <v>28</v>
      </c>
      <c r="H55" s="444"/>
      <c r="I55" s="641"/>
      <c r="J55" s="443"/>
      <c r="K55" s="33"/>
      <c r="L55" s="516"/>
      <c r="M55" s="611"/>
    </row>
    <row r="56" spans="1:13" ht="9" customHeight="1">
      <c r="A56" s="104"/>
      <c r="B56" s="106"/>
      <c r="C56" s="618">
        <v>14</v>
      </c>
      <c r="D56" s="509" t="str">
        <f>B57</f>
        <v>ЯСАКОВА-ДАРХАНКЫЗЫ(ВКО)</v>
      </c>
      <c r="E56" s="619"/>
      <c r="F56" s="444"/>
      <c r="G56" s="641"/>
      <c r="H56" s="444"/>
      <c r="I56" s="641"/>
      <c r="J56" s="443"/>
      <c r="K56" s="30"/>
      <c r="L56" s="516"/>
      <c r="M56" s="37"/>
    </row>
    <row r="57" spans="1:13" ht="9" customHeight="1">
      <c r="A57" s="104">
        <v>28</v>
      </c>
      <c r="B57" s="107" t="s">
        <v>808</v>
      </c>
      <c r="C57" s="619"/>
      <c r="D57" s="443" t="s">
        <v>894</v>
      </c>
      <c r="E57" s="30"/>
      <c r="F57" s="444"/>
      <c r="G57" s="641"/>
      <c r="H57" s="444"/>
      <c r="I57" s="641"/>
      <c r="J57" s="443"/>
      <c r="K57" s="30"/>
      <c r="L57" s="516"/>
      <c r="M57" s="37"/>
    </row>
    <row r="58" spans="1:13" ht="9" customHeight="1">
      <c r="A58" s="104"/>
      <c r="B58" s="105"/>
      <c r="C58" s="30"/>
      <c r="D58" s="443"/>
      <c r="E58" s="30"/>
      <c r="F58" s="444"/>
      <c r="G58" s="641"/>
      <c r="H58" s="509" t="str">
        <f>F62</f>
        <v>ИЛЬЯС-БЕКИШ</v>
      </c>
      <c r="I58" s="619"/>
      <c r="J58" s="443"/>
      <c r="K58" s="30"/>
      <c r="L58" s="516"/>
      <c r="M58" s="37"/>
    </row>
    <row r="59" spans="1:13" ht="9" customHeight="1">
      <c r="A59" s="104">
        <v>29</v>
      </c>
      <c r="B59" s="107" t="s">
        <v>809</v>
      </c>
      <c r="C59" s="33"/>
      <c r="D59" s="443"/>
      <c r="E59" s="30"/>
      <c r="F59" s="444"/>
      <c r="G59" s="641"/>
      <c r="H59" s="443" t="s">
        <v>878</v>
      </c>
      <c r="I59" s="129"/>
      <c r="J59" s="510"/>
      <c r="K59" s="37"/>
      <c r="L59" s="515"/>
      <c r="M59" s="37"/>
    </row>
    <row r="60" spans="1:13" ht="9" customHeight="1">
      <c r="A60" s="104"/>
      <c r="B60" s="106"/>
      <c r="C60" s="618">
        <v>15</v>
      </c>
      <c r="D60" s="509" t="str">
        <f>B59</f>
        <v>АДИЛЬГЕРЕЕВА-МЕНДЫГАЛИЕВА</v>
      </c>
      <c r="E60" s="33"/>
      <c r="F60" s="444"/>
      <c r="G60" s="641"/>
      <c r="H60" s="443"/>
      <c r="I60" s="129"/>
      <c r="J60" s="510"/>
      <c r="K60" s="37"/>
      <c r="L60" s="515"/>
      <c r="M60" s="37"/>
    </row>
    <row r="61" spans="1:13" ht="9" customHeight="1">
      <c r="A61" s="104">
        <v>30</v>
      </c>
      <c r="B61" s="107" t="s">
        <v>810</v>
      </c>
      <c r="C61" s="619"/>
      <c r="D61" s="508" t="s">
        <v>896</v>
      </c>
      <c r="E61" s="618">
        <v>24</v>
      </c>
      <c r="F61" s="444"/>
      <c r="G61" s="641"/>
      <c r="H61" s="513"/>
      <c r="I61" s="129">
        <v>-29</v>
      </c>
      <c r="J61" s="443" t="str">
        <f>H26</f>
        <v>МОЧАЛЬКИНА-ФУ</v>
      </c>
      <c r="K61" s="37"/>
      <c r="L61" s="443"/>
      <c r="M61" s="37"/>
    </row>
    <row r="62" spans="1:13" ht="9" customHeight="1">
      <c r="A62" s="104"/>
      <c r="B62" s="105"/>
      <c r="C62" s="30"/>
      <c r="D62" s="444"/>
      <c r="E62" s="641"/>
      <c r="F62" s="509" t="str">
        <f>D64</f>
        <v>ИЛЬЯС-БЕКИШ</v>
      </c>
      <c r="G62" s="619"/>
      <c r="H62" s="513"/>
      <c r="I62" s="129"/>
      <c r="J62" s="508"/>
      <c r="K62" s="646">
        <v>32</v>
      </c>
      <c r="L62" s="509" t="str">
        <f>J63</f>
        <v>АХМАДАЛИЕВА-СЕРИКБАЙ</v>
      </c>
      <c r="M62" s="657">
        <v>3</v>
      </c>
    </row>
    <row r="63" spans="1:13" ht="9" customHeight="1">
      <c r="A63" s="104">
        <v>31</v>
      </c>
      <c r="B63" s="107" t="s">
        <v>811</v>
      </c>
      <c r="C63" s="33"/>
      <c r="D63" s="444"/>
      <c r="E63" s="641"/>
      <c r="F63" s="443" t="s">
        <v>898</v>
      </c>
      <c r="G63" s="37"/>
      <c r="H63" s="513"/>
      <c r="I63" s="129">
        <v>-30</v>
      </c>
      <c r="J63" s="509" t="str">
        <f>H42</f>
        <v>АХМАДАЛИЕВА-СЕРИКБАЙ</v>
      </c>
      <c r="K63" s="647"/>
      <c r="L63" s="443" t="s">
        <v>910</v>
      </c>
      <c r="M63" s="657"/>
    </row>
    <row r="64" spans="1:13" ht="9" customHeight="1">
      <c r="A64" s="104"/>
      <c r="B64" s="106"/>
      <c r="C64" s="618">
        <v>16</v>
      </c>
      <c r="D64" s="509" t="str">
        <f>B65</f>
        <v>ИЛЬЯС-БЕКИШ</v>
      </c>
      <c r="E64" s="619"/>
      <c r="F64" s="278"/>
      <c r="G64" s="37"/>
      <c r="H64" s="513"/>
      <c r="I64" s="129"/>
      <c r="J64" s="443"/>
      <c r="K64" s="30">
        <v>-32</v>
      </c>
      <c r="L64" s="518" t="str">
        <f>J61</f>
        <v>МОЧАЛЬКИНА-ФУ</v>
      </c>
      <c r="M64" s="657">
        <v>3</v>
      </c>
    </row>
    <row r="65" spans="1:13" ht="9" customHeight="1">
      <c r="A65" s="104">
        <v>32</v>
      </c>
      <c r="B65" s="107" t="s">
        <v>812</v>
      </c>
      <c r="C65" s="619"/>
      <c r="D65" s="273" t="s">
        <v>877</v>
      </c>
      <c r="E65" s="37"/>
      <c r="F65" s="278"/>
      <c r="G65" s="37"/>
      <c r="H65" s="279"/>
      <c r="I65" s="129"/>
      <c r="J65" s="513"/>
      <c r="K65" s="37"/>
      <c r="L65" s="444"/>
      <c r="M65" s="657"/>
    </row>
    <row r="66" spans="1:13" ht="9" customHeight="1">
      <c r="A66" s="30"/>
      <c r="B66" s="259"/>
      <c r="C66" s="37"/>
      <c r="D66" s="278"/>
      <c r="E66" s="37"/>
      <c r="F66" s="129"/>
      <c r="G66" s="37"/>
      <c r="H66" s="30"/>
      <c r="I66" s="129"/>
      <c r="J66" s="30"/>
      <c r="K66" s="37"/>
      <c r="L66" s="515"/>
      <c r="M66" s="37"/>
    </row>
    <row r="67" spans="1:13" ht="9" customHeight="1">
      <c r="A67" s="37"/>
      <c r="B67" s="640" t="s">
        <v>575</v>
      </c>
      <c r="C67" s="640"/>
      <c r="D67" s="640"/>
      <c r="E67" s="640"/>
      <c r="F67" s="640"/>
      <c r="G67" s="640"/>
      <c r="H67" s="640"/>
      <c r="I67" s="640"/>
      <c r="J67" s="640"/>
      <c r="K67" s="640"/>
      <c r="L67" s="640"/>
      <c r="M67" s="37"/>
    </row>
    <row r="68" spans="1:13" ht="9" customHeight="1">
      <c r="A68" s="37"/>
      <c r="B68" s="640" t="s">
        <v>574</v>
      </c>
      <c r="C68" s="640"/>
      <c r="D68" s="640"/>
      <c r="E68" s="640"/>
      <c r="F68" s="640"/>
      <c r="G68" s="640"/>
      <c r="H68" s="640"/>
      <c r="I68" s="640"/>
      <c r="J68" s="640"/>
      <c r="K68" s="640"/>
      <c r="L68" s="640"/>
      <c r="M68" s="37"/>
    </row>
    <row r="69" spans="1:13" ht="9" customHeight="1">
      <c r="L69" s="130"/>
    </row>
    <row r="70" spans="1:13" ht="9" customHeight="1"/>
    <row r="71" spans="1:13" ht="9" customHeight="1"/>
    <row r="72" spans="1:13" ht="9" customHeight="1"/>
    <row r="73" spans="1:13" ht="9" customHeight="1"/>
    <row r="74" spans="1:13" ht="9" customHeight="1">
      <c r="A74" s="21"/>
    </row>
    <row r="75" spans="1:13">
      <c r="A75" s="21"/>
    </row>
    <row r="76" spans="1:13">
      <c r="A76" s="21"/>
    </row>
    <row r="77" spans="1:13">
      <c r="A77" s="21"/>
    </row>
    <row r="82" spans="1:1">
      <c r="A82" s="21"/>
    </row>
    <row r="83" spans="1:1">
      <c r="A83" s="21"/>
    </row>
    <row r="84" spans="1:1">
      <c r="A84" s="21"/>
    </row>
    <row r="85" spans="1:1">
      <c r="A85" s="21"/>
    </row>
    <row r="90" spans="1:1">
      <c r="A90" s="21"/>
    </row>
    <row r="91" spans="1:1">
      <c r="A91" s="21"/>
    </row>
    <row r="92" spans="1:1">
      <c r="A92" s="21"/>
    </row>
    <row r="93" spans="1:1">
      <c r="A93" s="21"/>
    </row>
    <row r="98" spans="1:1">
      <c r="A98" s="21"/>
    </row>
    <row r="99" spans="1:1">
      <c r="A99" s="21"/>
    </row>
    <row r="100" spans="1:1">
      <c r="A100" s="21"/>
    </row>
    <row r="101" spans="1:1">
      <c r="A101" s="21"/>
    </row>
  </sheetData>
  <mergeCells count="41">
    <mergeCell ref="B68:L68"/>
    <mergeCell ref="J4:L5"/>
    <mergeCell ref="B67:L67"/>
    <mergeCell ref="C36:C37"/>
    <mergeCell ref="E37:E40"/>
    <mergeCell ref="G39:G46"/>
    <mergeCell ref="C40:C41"/>
    <mergeCell ref="C4:C5"/>
    <mergeCell ref="E5:E8"/>
    <mergeCell ref="G7:G14"/>
    <mergeCell ref="C8:C9"/>
    <mergeCell ref="M54:M55"/>
    <mergeCell ref="G55:G62"/>
    <mergeCell ref="C56:C57"/>
    <mergeCell ref="C60:C61"/>
    <mergeCell ref="E61:E64"/>
    <mergeCell ref="C64:C65"/>
    <mergeCell ref="I43:I58"/>
    <mergeCell ref="C44:C45"/>
    <mergeCell ref="E45:E48"/>
    <mergeCell ref="C48:C49"/>
    <mergeCell ref="C52:C53"/>
    <mergeCell ref="E53:E56"/>
    <mergeCell ref="M62:M63"/>
    <mergeCell ref="M64:M65"/>
    <mergeCell ref="B1:L1"/>
    <mergeCell ref="B2:L2"/>
    <mergeCell ref="K62:K63"/>
    <mergeCell ref="M34:M35"/>
    <mergeCell ref="K19:K50"/>
    <mergeCell ref="C20:C21"/>
    <mergeCell ref="E21:E24"/>
    <mergeCell ref="G23:G30"/>
    <mergeCell ref="C24:C25"/>
    <mergeCell ref="C28:C29"/>
    <mergeCell ref="I11:I26"/>
    <mergeCell ref="C12:C13"/>
    <mergeCell ref="E13:E16"/>
    <mergeCell ref="C16:C17"/>
    <mergeCell ref="E29:E32"/>
    <mergeCell ref="C32:C33"/>
  </mergeCells>
  <pageMargins left="0.70866141732283472" right="0.70866141732283472" top="0.55118110236220474" bottom="0.15748031496062992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101"/>
  <sheetViews>
    <sheetView workbookViewId="0">
      <selection activeCell="F26" sqref="F26:F27"/>
    </sheetView>
  </sheetViews>
  <sheetFormatPr defaultColWidth="9.109375" defaultRowHeight="14.4"/>
  <cols>
    <col min="1" max="1" width="2.88671875" customWidth="1"/>
    <col min="2" max="2" width="22.5546875" customWidth="1"/>
    <col min="3" max="3" width="2.44140625" customWidth="1"/>
    <col min="4" max="4" width="22.5546875" customWidth="1"/>
    <col min="5" max="5" width="2.44140625" customWidth="1"/>
    <col min="6" max="6" width="22.6640625" customWidth="1"/>
    <col min="7" max="7" width="2.44140625" customWidth="1"/>
    <col min="8" max="8" width="22.5546875" customWidth="1"/>
    <col min="9" max="9" width="2.88671875" customWidth="1"/>
    <col min="10" max="10" width="20.33203125" customWidth="1"/>
    <col min="11" max="11" width="2.88671875" customWidth="1"/>
    <col min="12" max="12" width="18.6640625" customWidth="1"/>
    <col min="13" max="13" width="2.5546875" customWidth="1"/>
    <col min="14" max="14" width="21.109375" customWidth="1"/>
    <col min="15" max="15" width="3.88671875" customWidth="1"/>
    <col min="16" max="23" width="20.6640625" customWidth="1"/>
    <col min="24" max="24" width="2.33203125" customWidth="1"/>
    <col min="26" max="26" width="2.88671875" customWidth="1"/>
    <col min="27" max="27" width="22.6640625" customWidth="1"/>
    <col min="28" max="32" width="20.6640625" customWidth="1"/>
    <col min="33" max="33" width="3" customWidth="1"/>
  </cols>
  <sheetData>
    <row r="1" spans="1:13" ht="9.9" customHeight="1">
      <c r="B1" s="643" t="s">
        <v>298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</row>
    <row r="2" spans="1:13" ht="9.9" customHeight="1">
      <c r="B2" s="644" t="s">
        <v>255</v>
      </c>
      <c r="C2" s="644"/>
      <c r="D2" s="644"/>
      <c r="E2" s="644"/>
      <c r="F2" s="644"/>
      <c r="G2" s="644"/>
      <c r="H2" s="644"/>
      <c r="I2" s="644"/>
      <c r="J2" s="644"/>
      <c r="K2" s="644"/>
      <c r="L2" s="644"/>
    </row>
    <row r="3" spans="1:13" ht="8.1" customHeight="1">
      <c r="A3" s="104">
        <v>1</v>
      </c>
      <c r="B3" s="107" t="s">
        <v>813</v>
      </c>
      <c r="C3" s="41"/>
      <c r="D3" s="108"/>
      <c r="E3" s="41"/>
      <c r="F3" s="272"/>
      <c r="G3" s="37"/>
      <c r="H3" s="37"/>
      <c r="I3" s="37"/>
      <c r="J3" s="37"/>
      <c r="K3" s="37"/>
      <c r="L3" s="37"/>
      <c r="M3" s="37"/>
    </row>
    <row r="4" spans="1:13" ht="8.1" customHeight="1">
      <c r="A4" s="104"/>
      <c r="B4" s="106"/>
      <c r="C4" s="618">
        <v>1</v>
      </c>
      <c r="D4" s="107" t="str">
        <f>B3</f>
        <v>КУРМАНГАЛИЕВ-ТОРГАЙБЕКОВ</v>
      </c>
      <c r="E4" s="41"/>
      <c r="F4" s="496"/>
      <c r="G4" s="37"/>
      <c r="H4" s="272"/>
      <c r="I4" s="37"/>
      <c r="J4" s="658" t="s">
        <v>99</v>
      </c>
      <c r="K4" s="658"/>
      <c r="L4" s="658"/>
      <c r="M4" s="37"/>
    </row>
    <row r="5" spans="1:13" ht="8.1" customHeight="1">
      <c r="A5" s="104">
        <v>2</v>
      </c>
      <c r="B5" s="107" t="s">
        <v>814</v>
      </c>
      <c r="C5" s="619"/>
      <c r="D5" s="106" t="s">
        <v>857</v>
      </c>
      <c r="E5" s="618">
        <v>17</v>
      </c>
      <c r="F5" s="496"/>
      <c r="G5" s="37"/>
      <c r="H5" s="272"/>
      <c r="I5" s="37"/>
      <c r="J5" s="658"/>
      <c r="K5" s="658"/>
      <c r="L5" s="658"/>
      <c r="M5" s="37"/>
    </row>
    <row r="6" spans="1:13" ht="8.1" customHeight="1">
      <c r="A6" s="104"/>
      <c r="B6" s="496"/>
      <c r="C6" s="30"/>
      <c r="D6" s="108"/>
      <c r="E6" s="641"/>
      <c r="F6" s="107" t="str">
        <f>D4</f>
        <v>КУРМАНГАЛИЕВ-ТОРГАЙБЕКОВ</v>
      </c>
      <c r="G6" s="41"/>
      <c r="H6" s="496"/>
      <c r="I6" s="37"/>
      <c r="J6" s="37"/>
      <c r="K6" s="37"/>
      <c r="L6" s="37"/>
      <c r="M6" s="37"/>
    </row>
    <row r="7" spans="1:13" ht="8.1" customHeight="1">
      <c r="A7" s="104">
        <v>3</v>
      </c>
      <c r="B7" s="107" t="s">
        <v>815</v>
      </c>
      <c r="C7" s="33"/>
      <c r="D7" s="108"/>
      <c r="E7" s="641"/>
      <c r="F7" s="106" t="s">
        <v>856</v>
      </c>
      <c r="G7" s="618">
        <v>25</v>
      </c>
      <c r="H7" s="496"/>
      <c r="I7" s="37"/>
      <c r="J7" s="519"/>
      <c r="K7" s="37"/>
      <c r="L7" s="147"/>
      <c r="M7" s="37"/>
    </row>
    <row r="8" spans="1:13" ht="8.1" customHeight="1">
      <c r="A8" s="104"/>
      <c r="B8" s="106"/>
      <c r="C8" s="618">
        <v>2</v>
      </c>
      <c r="D8" s="107" t="str">
        <f>B9</f>
        <v>АБДЫХАЛЫК-АБЕЗОВ</v>
      </c>
      <c r="E8" s="619"/>
      <c r="F8" s="108"/>
      <c r="G8" s="641"/>
      <c r="H8" s="496"/>
      <c r="I8" s="37"/>
      <c r="J8" s="519"/>
      <c r="K8" s="37"/>
      <c r="L8" s="147"/>
      <c r="M8" s="37"/>
    </row>
    <row r="9" spans="1:13" ht="8.1" customHeight="1">
      <c r="A9" s="104">
        <v>4</v>
      </c>
      <c r="B9" s="107" t="s">
        <v>816</v>
      </c>
      <c r="C9" s="619"/>
      <c r="D9" s="521" t="s">
        <v>845</v>
      </c>
      <c r="E9" s="30"/>
      <c r="F9" s="108"/>
      <c r="G9" s="641"/>
      <c r="H9" s="496"/>
      <c r="I9" s="37"/>
      <c r="J9" s="519"/>
      <c r="K9" s="37"/>
      <c r="L9" s="147"/>
      <c r="M9" s="37"/>
    </row>
    <row r="10" spans="1:13" ht="8.1" customHeight="1">
      <c r="A10" s="104"/>
      <c r="B10" s="496"/>
      <c r="C10" s="30"/>
      <c r="D10" s="496"/>
      <c r="E10" s="30"/>
      <c r="F10" s="108"/>
      <c r="G10" s="641"/>
      <c r="H10" s="107" t="str">
        <f>F6</f>
        <v>КУРМАНГАЛИЕВ-ТОРГАЙБЕКОВ</v>
      </c>
      <c r="I10" s="41"/>
      <c r="J10" s="519"/>
      <c r="K10" s="37"/>
      <c r="L10" s="147"/>
      <c r="M10" s="37"/>
    </row>
    <row r="11" spans="1:13" ht="8.1" customHeight="1">
      <c r="A11" s="104">
        <v>5</v>
      </c>
      <c r="B11" s="107" t="s">
        <v>817</v>
      </c>
      <c r="C11" s="33"/>
      <c r="D11" s="496"/>
      <c r="E11" s="30"/>
      <c r="F11" s="108"/>
      <c r="G11" s="641"/>
      <c r="H11" s="106" t="s">
        <v>855</v>
      </c>
      <c r="I11" s="618">
        <v>29</v>
      </c>
      <c r="J11" s="519"/>
      <c r="K11" s="37"/>
      <c r="L11" s="147"/>
      <c r="M11" s="37"/>
    </row>
    <row r="12" spans="1:13" ht="8.1" customHeight="1">
      <c r="A12" s="104"/>
      <c r="B12" s="106"/>
      <c r="C12" s="618">
        <v>3</v>
      </c>
      <c r="D12" s="107" t="str">
        <f>B13</f>
        <v>МАНАТУЛЫ-АБИШЕВ</v>
      </c>
      <c r="E12" s="33"/>
      <c r="F12" s="108"/>
      <c r="G12" s="641"/>
      <c r="H12" s="108"/>
      <c r="I12" s="641"/>
      <c r="J12" s="519"/>
      <c r="K12" s="37"/>
      <c r="L12" s="147"/>
      <c r="M12" s="37"/>
    </row>
    <row r="13" spans="1:13" ht="8.1" customHeight="1">
      <c r="A13" s="104">
        <v>6</v>
      </c>
      <c r="B13" s="107" t="s">
        <v>818</v>
      </c>
      <c r="C13" s="619"/>
      <c r="D13" s="106" t="s">
        <v>867</v>
      </c>
      <c r="E13" s="618">
        <v>18</v>
      </c>
      <c r="F13" s="108"/>
      <c r="G13" s="641"/>
      <c r="H13" s="108"/>
      <c r="I13" s="641"/>
      <c r="J13" s="519"/>
      <c r="K13" s="37"/>
      <c r="L13" s="147"/>
      <c r="M13" s="37"/>
    </row>
    <row r="14" spans="1:13" ht="8.1" customHeight="1">
      <c r="A14" s="104"/>
      <c r="B14" s="496"/>
      <c r="C14" s="30"/>
      <c r="D14" s="108"/>
      <c r="E14" s="641"/>
      <c r="F14" s="107" t="str">
        <f>D16</f>
        <v>АБИЛ-НАЗИР</v>
      </c>
      <c r="G14" s="619"/>
      <c r="H14" s="108"/>
      <c r="I14" s="641"/>
      <c r="J14" s="519"/>
      <c r="K14" s="37"/>
      <c r="L14" s="147"/>
      <c r="M14" s="37"/>
    </row>
    <row r="15" spans="1:13" ht="8.1" customHeight="1">
      <c r="A15" s="104">
        <v>7</v>
      </c>
      <c r="B15" s="107" t="s">
        <v>819</v>
      </c>
      <c r="C15" s="33"/>
      <c r="D15" s="108"/>
      <c r="E15" s="641"/>
      <c r="F15" s="521" t="s">
        <v>868</v>
      </c>
      <c r="G15" s="30"/>
      <c r="H15" s="108"/>
      <c r="I15" s="641"/>
      <c r="J15" s="147"/>
      <c r="K15" s="37"/>
      <c r="L15" s="147"/>
      <c r="M15" s="37"/>
    </row>
    <row r="16" spans="1:13" ht="8.1" customHeight="1">
      <c r="A16" s="104"/>
      <c r="B16" s="106"/>
      <c r="C16" s="618">
        <v>4</v>
      </c>
      <c r="D16" s="107" t="str">
        <f>B17</f>
        <v>АБИЛ-НАЗИР</v>
      </c>
      <c r="E16" s="619"/>
      <c r="F16" s="496"/>
      <c r="G16" s="30"/>
      <c r="H16" s="108"/>
      <c r="I16" s="641"/>
      <c r="J16" s="147"/>
      <c r="K16" s="37"/>
      <c r="L16" s="147"/>
      <c r="M16" s="37"/>
    </row>
    <row r="17" spans="1:13" ht="8.1" customHeight="1">
      <c r="A17" s="104">
        <v>8</v>
      </c>
      <c r="B17" s="107" t="s">
        <v>820</v>
      </c>
      <c r="C17" s="619"/>
      <c r="D17" s="521" t="s">
        <v>860</v>
      </c>
      <c r="E17" s="30"/>
      <c r="F17" s="496"/>
      <c r="G17" s="30"/>
      <c r="H17" s="108"/>
      <c r="I17" s="641"/>
      <c r="J17" s="147"/>
      <c r="K17" s="37"/>
      <c r="L17" s="147"/>
      <c r="M17" s="37"/>
    </row>
    <row r="18" spans="1:13" ht="8.1" customHeight="1">
      <c r="A18" s="104"/>
      <c r="B18" s="496"/>
      <c r="C18" s="30"/>
      <c r="D18" s="496"/>
      <c r="E18" s="30"/>
      <c r="F18" s="496"/>
      <c r="G18" s="30"/>
      <c r="H18" s="108"/>
      <c r="I18" s="641"/>
      <c r="J18" s="255" t="str">
        <f>H10</f>
        <v>КУРМАНГАЛИЕВ-ТОРГАЙБЕКОВ</v>
      </c>
      <c r="K18" s="41"/>
      <c r="L18" s="147"/>
      <c r="M18" s="37"/>
    </row>
    <row r="19" spans="1:13" ht="8.1" customHeight="1">
      <c r="A19" s="104">
        <v>9</v>
      </c>
      <c r="B19" s="107" t="s">
        <v>821</v>
      </c>
      <c r="C19" s="33"/>
      <c r="D19" s="496"/>
      <c r="E19" s="30"/>
      <c r="F19" s="496"/>
      <c r="G19" s="30"/>
      <c r="H19" s="108"/>
      <c r="I19" s="641"/>
      <c r="J19" s="126" t="s">
        <v>854</v>
      </c>
      <c r="K19" s="618">
        <v>31</v>
      </c>
      <c r="L19" s="147"/>
      <c r="M19" s="37"/>
    </row>
    <row r="20" spans="1:13" ht="8.1" customHeight="1">
      <c r="A20" s="104"/>
      <c r="B20" s="106"/>
      <c r="C20" s="618">
        <v>5</v>
      </c>
      <c r="D20" s="107" t="str">
        <f>B19</f>
        <v>ДЖИЕНБАЕВ-ТОКТАРХАН</v>
      </c>
      <c r="E20" s="33"/>
      <c r="F20" s="496"/>
      <c r="G20" s="30"/>
      <c r="H20" s="108"/>
      <c r="I20" s="641"/>
      <c r="J20" s="506"/>
      <c r="K20" s="641"/>
      <c r="L20" s="147"/>
      <c r="M20" s="37"/>
    </row>
    <row r="21" spans="1:13" ht="8.1" customHeight="1">
      <c r="A21" s="104">
        <v>10</v>
      </c>
      <c r="B21" s="107" t="s">
        <v>822</v>
      </c>
      <c r="C21" s="619"/>
      <c r="D21" s="106" t="s">
        <v>849</v>
      </c>
      <c r="E21" s="618">
        <v>19</v>
      </c>
      <c r="F21" s="496"/>
      <c r="G21" s="30"/>
      <c r="H21" s="108"/>
      <c r="I21" s="641"/>
      <c r="J21" s="506"/>
      <c r="K21" s="641"/>
      <c r="L21" s="147"/>
      <c r="M21" s="37"/>
    </row>
    <row r="22" spans="1:13" ht="8.1" customHeight="1">
      <c r="A22" s="104"/>
      <c r="B22" s="496"/>
      <c r="C22" s="30"/>
      <c r="D22" s="108"/>
      <c r="E22" s="641"/>
      <c r="F22" s="107" t="str">
        <f>D20</f>
        <v>ДЖИЕНБАЕВ-ТОКТАРХАН</v>
      </c>
      <c r="G22" s="33"/>
      <c r="H22" s="108"/>
      <c r="I22" s="641"/>
      <c r="J22" s="506"/>
      <c r="K22" s="641"/>
      <c r="L22" s="147"/>
      <c r="M22" s="37"/>
    </row>
    <row r="23" spans="1:13" ht="8.1" customHeight="1">
      <c r="A23" s="104">
        <v>11</v>
      </c>
      <c r="B23" s="108" t="s">
        <v>823</v>
      </c>
      <c r="C23" s="33"/>
      <c r="D23" s="108"/>
      <c r="E23" s="641"/>
      <c r="F23" s="106" t="s">
        <v>847</v>
      </c>
      <c r="G23" s="618">
        <v>26</v>
      </c>
      <c r="H23" s="108"/>
      <c r="I23" s="641"/>
      <c r="J23" s="506"/>
      <c r="K23" s="641"/>
      <c r="L23" s="147"/>
      <c r="M23" s="37"/>
    </row>
    <row r="24" spans="1:13" ht="8.1" customHeight="1">
      <c r="A24" s="104"/>
      <c r="B24" s="106"/>
      <c r="C24" s="655">
        <v>6</v>
      </c>
      <c r="D24" s="107" t="str">
        <f>B25</f>
        <v>ПЕРДЕБЕКОВ-БАКАЕВ</v>
      </c>
      <c r="E24" s="619"/>
      <c r="F24" s="108"/>
      <c r="G24" s="641"/>
      <c r="H24" s="108"/>
      <c r="I24" s="641"/>
      <c r="J24" s="506"/>
      <c r="K24" s="641"/>
      <c r="L24" s="147"/>
      <c r="M24" s="37"/>
    </row>
    <row r="25" spans="1:13" ht="8.1" customHeight="1">
      <c r="A25" s="104">
        <v>12</v>
      </c>
      <c r="B25" s="107" t="s">
        <v>824</v>
      </c>
      <c r="C25" s="656"/>
      <c r="D25" s="521" t="s">
        <v>848</v>
      </c>
      <c r="E25" s="30"/>
      <c r="F25" s="108"/>
      <c r="G25" s="641"/>
      <c r="H25" s="108"/>
      <c r="I25" s="641"/>
      <c r="J25" s="506"/>
      <c r="K25" s="641"/>
      <c r="L25" s="147"/>
      <c r="M25" s="37"/>
    </row>
    <row r="26" spans="1:13" ht="8.1" customHeight="1">
      <c r="A26" s="104"/>
      <c r="B26" s="496"/>
      <c r="C26" s="30"/>
      <c r="D26" s="496"/>
      <c r="E26" s="30"/>
      <c r="F26" s="108"/>
      <c r="G26" s="641"/>
      <c r="H26" s="107" t="str">
        <f>F22</f>
        <v>ДЖИЕНБАЕВ-ТОКТАРХАН</v>
      </c>
      <c r="I26" s="619"/>
      <c r="J26" s="506"/>
      <c r="K26" s="641"/>
      <c r="L26" s="147"/>
      <c r="M26" s="37"/>
    </row>
    <row r="27" spans="1:13" ht="8.1" customHeight="1">
      <c r="A27" s="104">
        <v>13</v>
      </c>
      <c r="B27" s="107" t="s">
        <v>825</v>
      </c>
      <c r="C27" s="33"/>
      <c r="D27" s="496"/>
      <c r="E27" s="30"/>
      <c r="F27" s="108"/>
      <c r="G27" s="641"/>
      <c r="H27" s="521" t="s">
        <v>851</v>
      </c>
      <c r="I27" s="37"/>
      <c r="J27" s="506"/>
      <c r="K27" s="641"/>
      <c r="L27" s="147"/>
      <c r="M27" s="37"/>
    </row>
    <row r="28" spans="1:13" ht="8.1" customHeight="1">
      <c r="A28" s="104"/>
      <c r="B28" s="106"/>
      <c r="C28" s="618">
        <v>7</v>
      </c>
      <c r="D28" s="107" t="str">
        <f>B27</f>
        <v>КАСЕНОВ-ТОКТАМЫС</v>
      </c>
      <c r="E28" s="33"/>
      <c r="F28" s="108"/>
      <c r="G28" s="641"/>
      <c r="H28" s="496"/>
      <c r="I28" s="37"/>
      <c r="J28" s="506"/>
      <c r="K28" s="641"/>
      <c r="L28" s="110"/>
      <c r="M28" s="37"/>
    </row>
    <row r="29" spans="1:13" ht="8.1" customHeight="1">
      <c r="A29" s="104">
        <v>6</v>
      </c>
      <c r="B29" s="107" t="s">
        <v>826</v>
      </c>
      <c r="C29" s="619"/>
      <c r="D29" s="526" t="s">
        <v>947</v>
      </c>
      <c r="E29" s="618">
        <v>20</v>
      </c>
      <c r="F29" s="108"/>
      <c r="G29" s="641"/>
      <c r="H29" s="496"/>
      <c r="I29" s="37"/>
      <c r="J29" s="506"/>
      <c r="K29" s="641"/>
      <c r="L29" s="110"/>
      <c r="M29" s="37"/>
    </row>
    <row r="30" spans="1:13" ht="8.1" customHeight="1">
      <c r="A30" s="104"/>
      <c r="B30" s="496"/>
      <c r="C30" s="30"/>
      <c r="D30" s="108"/>
      <c r="E30" s="641"/>
      <c r="F30" s="107" t="str">
        <f>D28</f>
        <v>КАСЕНОВ-ТОКТАМЫС</v>
      </c>
      <c r="G30" s="619"/>
      <c r="H30" s="496"/>
      <c r="I30" s="37"/>
      <c r="J30" s="506"/>
      <c r="K30" s="641"/>
      <c r="L30" s="110"/>
      <c r="M30" s="37"/>
    </row>
    <row r="31" spans="1:13" ht="8.1" customHeight="1">
      <c r="A31" s="104">
        <v>15</v>
      </c>
      <c r="B31" s="107" t="s">
        <v>827</v>
      </c>
      <c r="C31" s="33"/>
      <c r="D31" s="108"/>
      <c r="E31" s="641"/>
      <c r="F31" s="521" t="s">
        <v>850</v>
      </c>
      <c r="G31" s="30"/>
      <c r="H31" s="496"/>
      <c r="I31" s="37"/>
      <c r="J31" s="506"/>
      <c r="K31" s="641"/>
      <c r="L31" s="110"/>
      <c r="M31" s="37"/>
    </row>
    <row r="32" spans="1:13" ht="8.1" customHeight="1">
      <c r="A32" s="104"/>
      <c r="B32" s="106"/>
      <c r="C32" s="618">
        <v>8</v>
      </c>
      <c r="D32" s="107" t="str">
        <f>B33</f>
        <v>БАКЫТ А.-ХАНЗАДА</v>
      </c>
      <c r="E32" s="619"/>
      <c r="F32" s="496"/>
      <c r="G32" s="30"/>
      <c r="H32" s="496"/>
      <c r="I32" s="37"/>
      <c r="J32" s="506"/>
      <c r="K32" s="641"/>
      <c r="L32" s="110"/>
      <c r="M32" s="37"/>
    </row>
    <row r="33" spans="1:14" ht="8.1" customHeight="1">
      <c r="A33" s="104">
        <v>16</v>
      </c>
      <c r="B33" s="107" t="s">
        <v>828</v>
      </c>
      <c r="C33" s="619"/>
      <c r="D33" s="525" t="s">
        <v>946</v>
      </c>
      <c r="E33" s="30"/>
      <c r="F33" s="496"/>
      <c r="G33" s="30"/>
      <c r="H33" s="496"/>
      <c r="I33" s="37"/>
      <c r="J33" s="506"/>
      <c r="K33" s="641"/>
      <c r="L33" s="110"/>
      <c r="M33" s="37"/>
    </row>
    <row r="34" spans="1:14" ht="8.1" customHeight="1">
      <c r="A34" s="104"/>
      <c r="B34" s="496"/>
      <c r="C34" s="30"/>
      <c r="D34" s="496"/>
      <c r="E34" s="30"/>
      <c r="F34" s="496"/>
      <c r="G34" s="30"/>
      <c r="H34" s="496"/>
      <c r="I34" s="37"/>
      <c r="J34" s="506"/>
      <c r="K34" s="641"/>
      <c r="L34" s="255" t="str">
        <f>J18</f>
        <v>КУРМАНГАЛИЕВ-ТОРГАЙБЕКОВ</v>
      </c>
      <c r="M34" s="611">
        <v>1</v>
      </c>
    </row>
    <row r="35" spans="1:14" ht="8.1" customHeight="1">
      <c r="A35" s="104">
        <v>17</v>
      </c>
      <c r="B35" s="107" t="s">
        <v>829</v>
      </c>
      <c r="C35" s="33"/>
      <c r="D35" s="496"/>
      <c r="E35" s="30"/>
      <c r="F35" s="496"/>
      <c r="G35" s="30"/>
      <c r="H35" s="496"/>
      <c r="I35" s="37"/>
      <c r="J35" s="506"/>
      <c r="K35" s="641"/>
      <c r="L35" s="522" t="s">
        <v>911</v>
      </c>
      <c r="M35" s="611"/>
    </row>
    <row r="36" spans="1:14" ht="8.1" customHeight="1">
      <c r="A36" s="104"/>
      <c r="B36" s="106"/>
      <c r="C36" s="618">
        <v>9</v>
      </c>
      <c r="D36" s="107" t="str">
        <f>B35</f>
        <v>ОРАЛХАНОВ-ШИ ДАНЯН</v>
      </c>
      <c r="E36" s="33"/>
      <c r="F36" s="496"/>
      <c r="G36" s="30"/>
      <c r="H36" s="496"/>
      <c r="I36" s="37"/>
      <c r="J36" s="506"/>
      <c r="K36" s="641"/>
      <c r="L36" s="110"/>
      <c r="M36" s="37"/>
    </row>
    <row r="37" spans="1:14" ht="8.1" customHeight="1">
      <c r="A37" s="104">
        <v>18</v>
      </c>
      <c r="B37" s="107" t="s">
        <v>830</v>
      </c>
      <c r="C37" s="619"/>
      <c r="D37" s="106" t="s">
        <v>861</v>
      </c>
      <c r="E37" s="618">
        <v>21</v>
      </c>
      <c r="F37" s="496"/>
      <c r="G37" s="30"/>
      <c r="H37" s="496"/>
      <c r="I37" s="37"/>
      <c r="J37" s="506"/>
      <c r="K37" s="641"/>
      <c r="L37" s="110"/>
      <c r="M37" s="37"/>
    </row>
    <row r="38" spans="1:14" ht="8.1" customHeight="1">
      <c r="A38" s="104"/>
      <c r="B38" s="496"/>
      <c r="C38" s="30"/>
      <c r="D38" s="108"/>
      <c r="E38" s="641"/>
      <c r="F38" s="107" t="str">
        <f>D36</f>
        <v>ОРАЛХАНОВ-ШИ ДАНЯН</v>
      </c>
      <c r="G38" s="33"/>
      <c r="H38" s="496"/>
      <c r="I38" s="37"/>
      <c r="J38" s="506"/>
      <c r="K38" s="641"/>
      <c r="L38" s="110"/>
      <c r="M38" s="37"/>
    </row>
    <row r="39" spans="1:14" ht="8.1" customHeight="1">
      <c r="A39" s="104">
        <v>19</v>
      </c>
      <c r="B39" s="107" t="s">
        <v>831</v>
      </c>
      <c r="C39" s="33"/>
      <c r="D39" s="108"/>
      <c r="E39" s="641"/>
      <c r="F39" s="106" t="s">
        <v>862</v>
      </c>
      <c r="G39" s="618">
        <v>27</v>
      </c>
      <c r="H39" s="496"/>
      <c r="I39" s="37"/>
      <c r="J39" s="506"/>
      <c r="K39" s="641"/>
      <c r="L39" s="110"/>
      <c r="M39" s="37"/>
    </row>
    <row r="40" spans="1:14" ht="8.1" customHeight="1">
      <c r="A40" s="104"/>
      <c r="B40" s="106"/>
      <c r="C40" s="618">
        <v>10</v>
      </c>
      <c r="D40" s="107" t="str">
        <f>B41</f>
        <v>МУКАТ-ТОКТАСЫН</v>
      </c>
      <c r="E40" s="619"/>
      <c r="F40" s="108"/>
      <c r="G40" s="641"/>
      <c r="H40" s="496"/>
      <c r="I40" s="37"/>
      <c r="J40" s="506"/>
      <c r="K40" s="641"/>
      <c r="L40" s="110"/>
      <c r="M40" s="37"/>
    </row>
    <row r="41" spans="1:14" ht="8.1" customHeight="1">
      <c r="A41" s="104">
        <v>20</v>
      </c>
      <c r="B41" s="107" t="s">
        <v>832</v>
      </c>
      <c r="C41" s="619"/>
      <c r="D41" s="521" t="s">
        <v>846</v>
      </c>
      <c r="E41" s="30"/>
      <c r="F41" s="108"/>
      <c r="G41" s="641"/>
      <c r="H41" s="496"/>
      <c r="I41" s="37"/>
      <c r="J41" s="506"/>
      <c r="K41" s="641"/>
      <c r="L41" s="110"/>
      <c r="M41" s="37"/>
    </row>
    <row r="42" spans="1:14" ht="8.1" customHeight="1">
      <c r="A42" s="104"/>
      <c r="B42" s="496"/>
      <c r="C42" s="30"/>
      <c r="D42" s="108"/>
      <c r="E42" s="33"/>
      <c r="F42" s="108"/>
      <c r="G42" s="641"/>
      <c r="H42" s="107" t="str">
        <f>F38</f>
        <v>ОРАЛХАНОВ-ШИ ДАНЯН</v>
      </c>
      <c r="I42" s="41"/>
      <c r="J42" s="506"/>
      <c r="K42" s="641"/>
      <c r="L42" s="110"/>
      <c r="M42" s="37"/>
    </row>
    <row r="43" spans="1:14" ht="8.1" customHeight="1">
      <c r="A43" s="104">
        <v>21</v>
      </c>
      <c r="B43" s="107" t="s">
        <v>833</v>
      </c>
      <c r="C43" s="33"/>
      <c r="D43" s="108"/>
      <c r="E43" s="33"/>
      <c r="F43" s="108"/>
      <c r="G43" s="641"/>
      <c r="H43" s="106" t="s">
        <v>866</v>
      </c>
      <c r="I43" s="618">
        <v>30</v>
      </c>
      <c r="J43" s="506"/>
      <c r="K43" s="641"/>
      <c r="L43" s="265"/>
      <c r="M43" s="37"/>
    </row>
    <row r="44" spans="1:14" ht="8.1" customHeight="1">
      <c r="A44" s="104"/>
      <c r="B44" s="106"/>
      <c r="C44" s="618">
        <v>11</v>
      </c>
      <c r="D44" s="107" t="str">
        <f>B43</f>
        <v>УКЛЕИН-ЖУМАГАЛИЕВ</v>
      </c>
      <c r="E44" s="33"/>
      <c r="F44" s="108"/>
      <c r="G44" s="641"/>
      <c r="H44" s="108"/>
      <c r="I44" s="641"/>
      <c r="J44" s="506"/>
      <c r="K44" s="641"/>
      <c r="L44" s="265"/>
      <c r="M44" s="37"/>
      <c r="N44" s="102"/>
    </row>
    <row r="45" spans="1:14" ht="8.1" customHeight="1">
      <c r="A45" s="104">
        <v>22</v>
      </c>
      <c r="B45" s="107" t="s">
        <v>834</v>
      </c>
      <c r="C45" s="619"/>
      <c r="D45" s="106" t="s">
        <v>716</v>
      </c>
      <c r="E45" s="618">
        <v>22</v>
      </c>
      <c r="F45" s="108"/>
      <c r="G45" s="641"/>
      <c r="H45" s="108"/>
      <c r="I45" s="641"/>
      <c r="J45" s="506"/>
      <c r="K45" s="641"/>
      <c r="L45" s="110"/>
      <c r="M45" s="37"/>
    </row>
    <row r="46" spans="1:14" ht="8.1" customHeight="1">
      <c r="A46" s="104"/>
      <c r="B46" s="496"/>
      <c r="C46" s="30"/>
      <c r="D46" s="108"/>
      <c r="E46" s="641"/>
      <c r="F46" s="107" t="str">
        <f>D48</f>
        <v>КНЯЗЕВ-БАКЫТ М.</v>
      </c>
      <c r="G46" s="619"/>
      <c r="H46" s="108"/>
      <c r="I46" s="641"/>
      <c r="J46" s="506"/>
      <c r="K46" s="641"/>
      <c r="L46" s="110"/>
      <c r="M46" s="37"/>
    </row>
    <row r="47" spans="1:14" ht="8.1" customHeight="1">
      <c r="A47" s="104">
        <v>23</v>
      </c>
      <c r="B47" s="107" t="s">
        <v>835</v>
      </c>
      <c r="C47" s="33"/>
      <c r="D47" s="108"/>
      <c r="E47" s="641"/>
      <c r="F47" s="521" t="s">
        <v>865</v>
      </c>
      <c r="G47" s="30"/>
      <c r="H47" s="108"/>
      <c r="I47" s="641"/>
      <c r="J47" s="506"/>
      <c r="K47" s="641"/>
      <c r="L47" s="110"/>
      <c r="M47" s="37"/>
    </row>
    <row r="48" spans="1:14" ht="8.1" customHeight="1">
      <c r="A48" s="104"/>
      <c r="B48" s="106"/>
      <c r="C48" s="618">
        <v>12</v>
      </c>
      <c r="D48" s="107" t="str">
        <f>B49</f>
        <v>КНЯЗЕВ-БАКЫТ М.</v>
      </c>
      <c r="E48" s="619"/>
      <c r="F48" s="496"/>
      <c r="G48" s="30"/>
      <c r="H48" s="108"/>
      <c r="I48" s="641"/>
      <c r="J48" s="506"/>
      <c r="K48" s="641"/>
      <c r="L48" s="110"/>
      <c r="M48" s="37"/>
    </row>
    <row r="49" spans="1:13" ht="8.1" customHeight="1">
      <c r="A49" s="104">
        <v>24</v>
      </c>
      <c r="B49" s="107" t="s">
        <v>836</v>
      </c>
      <c r="C49" s="619"/>
      <c r="D49" s="521" t="s">
        <v>864</v>
      </c>
      <c r="E49" s="30"/>
      <c r="F49" s="496"/>
      <c r="G49" s="30"/>
      <c r="H49" s="108"/>
      <c r="I49" s="641"/>
      <c r="J49" s="506"/>
      <c r="K49" s="641"/>
      <c r="L49" s="110"/>
      <c r="M49" s="37"/>
    </row>
    <row r="50" spans="1:13" ht="8.1" customHeight="1">
      <c r="A50" s="104"/>
      <c r="B50" s="496"/>
      <c r="C50" s="30"/>
      <c r="D50" s="496"/>
      <c r="E50" s="30"/>
      <c r="F50" s="496"/>
      <c r="G50" s="30"/>
      <c r="H50" s="108"/>
      <c r="I50" s="641"/>
      <c r="J50" s="255" t="str">
        <f>H42</f>
        <v>ОРАЛХАНОВ-ШИ ДАНЯН</v>
      </c>
      <c r="K50" s="619"/>
      <c r="L50" s="110"/>
      <c r="M50" s="37"/>
    </row>
    <row r="51" spans="1:13" ht="8.1" customHeight="1">
      <c r="A51" s="104">
        <v>25</v>
      </c>
      <c r="B51" s="108" t="s">
        <v>837</v>
      </c>
      <c r="C51" s="33"/>
      <c r="D51" s="496"/>
      <c r="E51" s="30"/>
      <c r="F51" s="496"/>
      <c r="G51" s="30"/>
      <c r="H51" s="108"/>
      <c r="I51" s="641"/>
      <c r="J51" s="125" t="s">
        <v>870</v>
      </c>
      <c r="K51" s="30"/>
      <c r="L51" s="110"/>
      <c r="M51" s="37"/>
    </row>
    <row r="52" spans="1:13" ht="8.1" customHeight="1">
      <c r="A52" s="104"/>
      <c r="B52" s="108"/>
      <c r="C52" s="618">
        <v>13</v>
      </c>
      <c r="D52" s="107" t="str">
        <f>B51</f>
        <v>БИРИМГАЛИЕВ-МОМИНЖАНОВ</v>
      </c>
      <c r="E52" s="33"/>
      <c r="F52" s="496"/>
      <c r="G52" s="30"/>
      <c r="H52" s="108"/>
      <c r="I52" s="641"/>
      <c r="J52" s="147"/>
      <c r="K52" s="30"/>
      <c r="L52" s="265"/>
      <c r="M52" s="114"/>
    </row>
    <row r="53" spans="1:13" ht="8.1" customHeight="1">
      <c r="A53" s="104">
        <v>26</v>
      </c>
      <c r="B53" s="107" t="s">
        <v>838</v>
      </c>
      <c r="C53" s="619"/>
      <c r="D53" s="106" t="s">
        <v>863</v>
      </c>
      <c r="E53" s="618">
        <v>23</v>
      </c>
      <c r="F53" s="496"/>
      <c r="G53" s="30"/>
      <c r="H53" s="108"/>
      <c r="I53" s="641"/>
      <c r="J53" s="147"/>
      <c r="K53" s="30"/>
      <c r="L53" s="110"/>
      <c r="M53" s="37"/>
    </row>
    <row r="54" spans="1:13" ht="8.1" customHeight="1">
      <c r="A54" s="104"/>
      <c r="B54" s="496" t="s">
        <v>85</v>
      </c>
      <c r="C54" s="30"/>
      <c r="D54" s="108"/>
      <c r="E54" s="641"/>
      <c r="F54" s="107" t="str">
        <f>D52</f>
        <v>БИРИМГАЛИЕВ-МОМИНЖАНОВ</v>
      </c>
      <c r="G54" s="33"/>
      <c r="H54" s="108"/>
      <c r="I54" s="641"/>
      <c r="J54" s="147"/>
      <c r="K54" s="34">
        <v>-31</v>
      </c>
      <c r="L54" s="255" t="str">
        <f>J50</f>
        <v>ОРАЛХАНОВ-ШИ ДАНЯН</v>
      </c>
      <c r="M54" s="611">
        <v>2</v>
      </c>
    </row>
    <row r="55" spans="1:13" ht="8.1" customHeight="1">
      <c r="A55" s="104">
        <v>27</v>
      </c>
      <c r="B55" s="107" t="s">
        <v>839</v>
      </c>
      <c r="C55" s="33"/>
      <c r="D55" s="108"/>
      <c r="E55" s="641"/>
      <c r="F55" s="106" t="s">
        <v>853</v>
      </c>
      <c r="G55" s="618">
        <v>28</v>
      </c>
      <c r="H55" s="108"/>
      <c r="I55" s="641"/>
      <c r="J55" s="147"/>
      <c r="K55" s="30"/>
      <c r="L55" s="110"/>
      <c r="M55" s="611"/>
    </row>
    <row r="56" spans="1:13" ht="8.1" customHeight="1">
      <c r="A56" s="104"/>
      <c r="B56" s="106"/>
      <c r="C56" s="618">
        <v>14</v>
      </c>
      <c r="D56" s="107" t="str">
        <f>B57</f>
        <v>ТАГАБЕК-СИДДИК</v>
      </c>
      <c r="E56" s="619"/>
      <c r="F56" s="108"/>
      <c r="G56" s="641"/>
      <c r="H56" s="108"/>
      <c r="I56" s="641"/>
      <c r="J56" s="147"/>
      <c r="K56" s="30"/>
      <c r="L56" s="110"/>
      <c r="M56" s="37"/>
    </row>
    <row r="57" spans="1:13" ht="8.1" customHeight="1">
      <c r="A57" s="104">
        <v>28</v>
      </c>
      <c r="B57" s="107" t="s">
        <v>840</v>
      </c>
      <c r="C57" s="619"/>
      <c r="D57" s="521" t="s">
        <v>198</v>
      </c>
      <c r="E57" s="30"/>
      <c r="F57" s="108"/>
      <c r="G57" s="641"/>
      <c r="H57" s="108"/>
      <c r="I57" s="641"/>
      <c r="J57" s="147"/>
      <c r="K57" s="30"/>
      <c r="L57" s="110"/>
      <c r="M57" s="37"/>
    </row>
    <row r="58" spans="1:13" ht="8.1" customHeight="1">
      <c r="A58" s="104"/>
      <c r="B58" s="496"/>
      <c r="C58" s="30"/>
      <c r="D58" s="496"/>
      <c r="E58" s="30"/>
      <c r="F58" s="108"/>
      <c r="G58" s="641"/>
      <c r="H58" s="107" t="str">
        <f>F62</f>
        <v>МЭЛСОВ-КАБДЫЛУАХИТОВ</v>
      </c>
      <c r="I58" s="619"/>
      <c r="J58" s="147"/>
      <c r="K58" s="37"/>
      <c r="L58" s="110"/>
      <c r="M58" s="37"/>
    </row>
    <row r="59" spans="1:13" ht="8.1" customHeight="1">
      <c r="A59" s="104">
        <v>29</v>
      </c>
      <c r="B59" s="107" t="s">
        <v>841</v>
      </c>
      <c r="C59" s="33"/>
      <c r="D59" s="496"/>
      <c r="E59" s="30"/>
      <c r="F59" s="108"/>
      <c r="G59" s="641"/>
      <c r="H59" s="521" t="s">
        <v>869</v>
      </c>
      <c r="I59" s="37"/>
      <c r="J59" s="147"/>
      <c r="K59" s="37"/>
      <c r="L59" s="519"/>
      <c r="M59" s="37"/>
    </row>
    <row r="60" spans="1:13" ht="8.1" customHeight="1">
      <c r="A60" s="104"/>
      <c r="B60" s="106"/>
      <c r="C60" s="618">
        <v>15</v>
      </c>
      <c r="D60" s="107" t="str">
        <f>B59</f>
        <v>АЛЬМАГАМБЕТОВ-КОНДРАТЬЕВ</v>
      </c>
      <c r="E60" s="33"/>
      <c r="F60" s="108"/>
      <c r="G60" s="641"/>
      <c r="H60" s="496"/>
      <c r="I60" s="30">
        <v>-29</v>
      </c>
      <c r="J60" s="496" t="str">
        <f>H26</f>
        <v>ДЖИЕНБАЕВ-ТОКТАРХАН</v>
      </c>
      <c r="K60" s="37"/>
      <c r="L60" s="520"/>
      <c r="M60" s="37"/>
    </row>
    <row r="61" spans="1:13" ht="8.1" customHeight="1">
      <c r="A61" s="104">
        <v>30</v>
      </c>
      <c r="B61" s="107" t="s">
        <v>842</v>
      </c>
      <c r="C61" s="619"/>
      <c r="D61" s="106" t="s">
        <v>852</v>
      </c>
      <c r="E61" s="618">
        <v>24</v>
      </c>
      <c r="F61" s="108"/>
      <c r="G61" s="641"/>
      <c r="H61" s="496"/>
      <c r="I61" s="30"/>
      <c r="J61" s="106"/>
      <c r="K61" s="646">
        <v>32</v>
      </c>
      <c r="L61" s="255" t="str">
        <f>J62</f>
        <v>МЭЛСОВ-КАБДЫЛУАХИТОВ</v>
      </c>
      <c r="M61" s="657">
        <v>3</v>
      </c>
    </row>
    <row r="62" spans="1:13" ht="8.1" customHeight="1">
      <c r="A62" s="104"/>
      <c r="B62" s="496"/>
      <c r="C62" s="30"/>
      <c r="D62" s="108"/>
      <c r="E62" s="641"/>
      <c r="F62" s="107" t="str">
        <f>D64</f>
        <v>МЭЛСОВ-КАБДЫЛУАХИТОВ</v>
      </c>
      <c r="G62" s="619"/>
      <c r="H62" s="125"/>
      <c r="I62" s="30">
        <v>-30</v>
      </c>
      <c r="J62" s="107" t="str">
        <f>H58</f>
        <v>МЭЛСОВ-КАБДЫЛУАХИТОВ</v>
      </c>
      <c r="K62" s="647"/>
      <c r="L62" s="522" t="s">
        <v>912</v>
      </c>
      <c r="M62" s="657"/>
    </row>
    <row r="63" spans="1:13" ht="8.1" customHeight="1">
      <c r="A63" s="104">
        <v>31</v>
      </c>
      <c r="B63" s="107" t="s">
        <v>843</v>
      </c>
      <c r="C63" s="33"/>
      <c r="D63" s="108"/>
      <c r="E63" s="641"/>
      <c r="F63" s="521" t="s">
        <v>859</v>
      </c>
      <c r="G63" s="37"/>
      <c r="H63" s="125"/>
      <c r="I63" s="37"/>
      <c r="J63" s="519"/>
      <c r="K63" s="30">
        <v>-32</v>
      </c>
      <c r="L63" s="255" t="str">
        <f>J60</f>
        <v>ДЖИЕНБАЕВ-ТОКТАРХАН</v>
      </c>
      <c r="M63" s="657">
        <v>4</v>
      </c>
    </row>
    <row r="64" spans="1:13" ht="8.1" customHeight="1">
      <c r="A64" s="104"/>
      <c r="B64" s="106"/>
      <c r="C64" s="618">
        <v>16</v>
      </c>
      <c r="D64" s="107" t="str">
        <f>B65</f>
        <v>МЭЛСОВ-КАБДЫЛУАХИТОВ</v>
      </c>
      <c r="E64" s="619"/>
      <c r="F64" s="496"/>
      <c r="G64" s="37"/>
      <c r="H64" s="125"/>
      <c r="I64" s="37"/>
      <c r="J64" s="519"/>
      <c r="K64" s="37"/>
      <c r="L64" s="110"/>
      <c r="M64" s="657"/>
    </row>
    <row r="65" spans="1:13" ht="8.1" customHeight="1">
      <c r="A65" s="104">
        <v>32</v>
      </c>
      <c r="B65" s="107" t="s">
        <v>844</v>
      </c>
      <c r="C65" s="619"/>
      <c r="D65" s="521" t="s">
        <v>858</v>
      </c>
      <c r="E65" s="37"/>
      <c r="F65" s="125"/>
      <c r="G65" s="37"/>
      <c r="H65" s="272"/>
      <c r="I65" s="37"/>
      <c r="J65" s="519"/>
      <c r="K65" s="37"/>
      <c r="L65" s="519"/>
      <c r="M65" s="37"/>
    </row>
    <row r="66" spans="1:13" ht="8.1" customHeight="1">
      <c r="A66" s="37"/>
      <c r="B66" s="37"/>
      <c r="C66" s="37"/>
      <c r="D66" s="125"/>
      <c r="E66" s="37"/>
      <c r="F66" s="37"/>
      <c r="G66" s="37"/>
      <c r="H66" s="272"/>
      <c r="I66" s="37"/>
      <c r="J66" s="37"/>
      <c r="K66" s="37"/>
      <c r="L66" s="519"/>
      <c r="M66" s="37"/>
    </row>
    <row r="67" spans="1:13" ht="8.1" customHeight="1">
      <c r="A67" s="37"/>
      <c r="B67" s="640" t="s">
        <v>575</v>
      </c>
      <c r="C67" s="640"/>
      <c r="D67" s="640"/>
      <c r="E67" s="640"/>
      <c r="F67" s="640"/>
      <c r="G67" s="640"/>
      <c r="H67" s="640"/>
      <c r="I67" s="640"/>
      <c r="J67" s="640"/>
      <c r="K67" s="640"/>
      <c r="L67" s="640"/>
      <c r="M67" s="37"/>
    </row>
    <row r="68" spans="1:13" ht="8.1" customHeight="1">
      <c r="A68" s="37"/>
      <c r="B68" s="640" t="s">
        <v>574</v>
      </c>
      <c r="C68" s="640"/>
      <c r="D68" s="640"/>
      <c r="E68" s="640"/>
      <c r="F68" s="640"/>
      <c r="G68" s="640"/>
      <c r="H68" s="640"/>
      <c r="I68" s="640"/>
      <c r="J68" s="640"/>
      <c r="K68" s="640"/>
      <c r="L68" s="640"/>
      <c r="M68" s="37"/>
    </row>
    <row r="69" spans="1:13" ht="8.1" customHeight="1"/>
    <row r="74" spans="1:13">
      <c r="A74" s="21"/>
    </row>
    <row r="75" spans="1:13">
      <c r="A75" s="21"/>
    </row>
    <row r="76" spans="1:13">
      <c r="A76" s="21"/>
    </row>
    <row r="77" spans="1:13">
      <c r="A77" s="21"/>
    </row>
    <row r="82" spans="1:1">
      <c r="A82" s="21"/>
    </row>
    <row r="83" spans="1:1">
      <c r="A83" s="21"/>
    </row>
    <row r="84" spans="1:1">
      <c r="A84" s="21"/>
    </row>
    <row r="85" spans="1:1">
      <c r="A85" s="21"/>
    </row>
    <row r="90" spans="1:1">
      <c r="A90" s="21"/>
    </row>
    <row r="91" spans="1:1">
      <c r="A91" s="21"/>
    </row>
    <row r="92" spans="1:1">
      <c r="A92" s="21"/>
    </row>
    <row r="93" spans="1:1">
      <c r="A93" s="21"/>
    </row>
    <row r="98" spans="1:1">
      <c r="A98" s="21"/>
    </row>
    <row r="99" spans="1:1">
      <c r="A99" s="21"/>
    </row>
    <row r="100" spans="1:1">
      <c r="A100" s="21"/>
    </row>
    <row r="101" spans="1:1">
      <c r="A101" s="21"/>
    </row>
  </sheetData>
  <mergeCells count="41">
    <mergeCell ref="B68:L68"/>
    <mergeCell ref="B1:L1"/>
    <mergeCell ref="B2:L2"/>
    <mergeCell ref="J4:L5"/>
    <mergeCell ref="B67:L67"/>
    <mergeCell ref="C36:C37"/>
    <mergeCell ref="E37:E40"/>
    <mergeCell ref="G39:G46"/>
    <mergeCell ref="C40:C41"/>
    <mergeCell ref="C4:C5"/>
    <mergeCell ref="E5:E8"/>
    <mergeCell ref="G7:G14"/>
    <mergeCell ref="C8:C9"/>
    <mergeCell ref="M54:M55"/>
    <mergeCell ref="G55:G62"/>
    <mergeCell ref="C56:C57"/>
    <mergeCell ref="C60:C61"/>
    <mergeCell ref="E61:E64"/>
    <mergeCell ref="C64:C65"/>
    <mergeCell ref="I43:I58"/>
    <mergeCell ref="C44:C45"/>
    <mergeCell ref="E45:E48"/>
    <mergeCell ref="C48:C49"/>
    <mergeCell ref="C52:C53"/>
    <mergeCell ref="E53:E56"/>
    <mergeCell ref="M61:M62"/>
    <mergeCell ref="M63:M64"/>
    <mergeCell ref="K61:K62"/>
    <mergeCell ref="M34:M35"/>
    <mergeCell ref="K19:K50"/>
    <mergeCell ref="C20:C21"/>
    <mergeCell ref="E21:E24"/>
    <mergeCell ref="G23:G30"/>
    <mergeCell ref="C24:C25"/>
    <mergeCell ref="C28:C29"/>
    <mergeCell ref="I11:I26"/>
    <mergeCell ref="C12:C13"/>
    <mergeCell ref="E13:E16"/>
    <mergeCell ref="C16:C17"/>
    <mergeCell ref="E29:E32"/>
    <mergeCell ref="C32:C33"/>
  </mergeCells>
  <pageMargins left="0.11811023622047245" right="0.11811023622047245" top="0.55118110236220474" bottom="0.15748031496062992" header="0.31496062992125984" footer="0.31496062992125984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Z388"/>
  <sheetViews>
    <sheetView topLeftCell="B355" workbookViewId="0">
      <selection activeCell="V322" sqref="V322"/>
    </sheetView>
  </sheetViews>
  <sheetFormatPr defaultColWidth="9.109375" defaultRowHeight="13.2" outlineLevelCol="1"/>
  <cols>
    <col min="1" max="1" width="5.6640625" style="1" hidden="1" customWidth="1" outlineLevel="1"/>
    <col min="2" max="2" width="5.5546875" style="1" customWidth="1" collapsed="1"/>
    <col min="3" max="3" width="23.6640625" style="1" customWidth="1"/>
    <col min="4" max="4" width="5.5546875" style="1" customWidth="1" outlineLevel="1"/>
    <col min="5" max="5" width="23.6640625" style="1" customWidth="1"/>
    <col min="6" max="10" width="5.5546875" style="1" customWidth="1"/>
    <col min="11" max="12" width="5.5546875" style="1" hidden="1" customWidth="1" outlineLevel="1"/>
    <col min="13" max="13" width="5.5546875" style="1" customWidth="1" collapsed="1"/>
    <col min="14" max="14" width="5.5546875" style="1" customWidth="1"/>
    <col min="15" max="15" width="9.33203125" style="1" customWidth="1"/>
    <col min="16" max="16" width="3" style="1" hidden="1" customWidth="1" outlineLevel="1"/>
    <col min="17" max="17" width="3.33203125" style="1" hidden="1" customWidth="1" outlineLevel="1"/>
    <col min="18" max="18" width="3.109375" style="1" hidden="1" customWidth="1" outlineLevel="1"/>
    <col min="19" max="19" width="3.33203125" style="1" hidden="1" customWidth="1" outlineLevel="1"/>
    <col min="20" max="20" width="3.109375" style="1" hidden="1" customWidth="1" outlineLevel="1"/>
    <col min="21" max="21" width="2.6640625" style="1" hidden="1" customWidth="1" outlineLevel="1"/>
    <col min="22" max="22" width="9.109375" style="1" collapsed="1"/>
    <col min="23" max="16384" width="9.109375" style="1"/>
  </cols>
  <sheetData>
    <row r="1" spans="1:26" ht="21" thickBot="1">
      <c r="A1" s="3"/>
      <c r="B1" s="633" t="s">
        <v>298</v>
      </c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P1" s="3"/>
      <c r="Q1" s="3"/>
      <c r="R1" s="3"/>
      <c r="S1" s="3"/>
      <c r="T1" s="3"/>
      <c r="U1" s="3"/>
    </row>
    <row r="2" spans="1:26">
      <c r="A2" s="3"/>
      <c r="B2" s="184" t="s">
        <v>299</v>
      </c>
      <c r="D2" s="3"/>
      <c r="F2" s="185"/>
      <c r="G2" s="185"/>
      <c r="H2" s="185"/>
      <c r="I2" s="185"/>
      <c r="J2" s="185"/>
      <c r="K2" s="185"/>
      <c r="L2" s="185"/>
      <c r="M2" s="185"/>
      <c r="N2" s="186" t="s">
        <v>22</v>
      </c>
      <c r="P2" s="3"/>
      <c r="Q2" s="3"/>
      <c r="R2" s="3"/>
      <c r="S2" s="3"/>
      <c r="T2" s="3"/>
      <c r="U2" s="3"/>
    </row>
    <row r="3" spans="1:26" ht="15.6">
      <c r="A3" s="3"/>
      <c r="B3" s="666" t="s">
        <v>305</v>
      </c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P3" s="3"/>
      <c r="Q3" s="3"/>
      <c r="R3" s="3"/>
      <c r="S3" s="3"/>
      <c r="T3" s="3"/>
      <c r="U3" s="3"/>
    </row>
    <row r="4" spans="1:26" ht="15.6">
      <c r="A4" s="3"/>
      <c r="B4" s="668" t="s">
        <v>104</v>
      </c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P4" s="3"/>
      <c r="Q4" s="3"/>
      <c r="R4" s="3"/>
      <c r="S4" s="3"/>
      <c r="T4" s="3"/>
      <c r="U4" s="3"/>
    </row>
    <row r="5" spans="1:26" ht="15" customHeight="1">
      <c r="A5" s="3"/>
      <c r="B5" s="187" t="s">
        <v>105</v>
      </c>
      <c r="D5" s="3"/>
      <c r="F5" s="185"/>
      <c r="G5" s="185"/>
      <c r="H5" s="185"/>
      <c r="I5" s="185"/>
      <c r="J5" s="185"/>
      <c r="K5" s="185"/>
      <c r="L5" s="185"/>
      <c r="M5" s="185"/>
      <c r="N5" s="185"/>
      <c r="P5" s="3"/>
      <c r="Q5" s="3"/>
      <c r="R5" s="3"/>
      <c r="S5" s="3"/>
      <c r="T5" s="3"/>
      <c r="U5" s="3"/>
    </row>
    <row r="6" spans="1:26" ht="15" customHeight="1">
      <c r="A6" s="3"/>
      <c r="B6" s="663" t="s">
        <v>106</v>
      </c>
      <c r="C6" s="188" t="s">
        <v>107</v>
      </c>
      <c r="D6" s="659" t="s">
        <v>106</v>
      </c>
      <c r="E6" s="188" t="s">
        <v>108</v>
      </c>
      <c r="F6" s="661" t="s">
        <v>109</v>
      </c>
      <c r="G6" s="665"/>
      <c r="H6" s="665"/>
      <c r="I6" s="665"/>
      <c r="J6" s="662"/>
      <c r="K6" s="661" t="s">
        <v>131</v>
      </c>
      <c r="L6" s="662"/>
      <c r="M6" s="661" t="s">
        <v>110</v>
      </c>
      <c r="N6" s="662"/>
      <c r="P6" s="3"/>
      <c r="Q6" s="3"/>
      <c r="R6" s="3"/>
      <c r="S6" s="3"/>
      <c r="T6" s="3"/>
      <c r="U6" s="3"/>
      <c r="Z6" s="2"/>
    </row>
    <row r="7" spans="1:26" ht="15" customHeight="1">
      <c r="A7" s="190"/>
      <c r="B7" s="664"/>
      <c r="C7" s="191" t="s">
        <v>188</v>
      </c>
      <c r="D7" s="660"/>
      <c r="E7" s="191" t="s">
        <v>354</v>
      </c>
      <c r="F7" s="192">
        <v>1</v>
      </c>
      <c r="G7" s="192">
        <v>2</v>
      </c>
      <c r="H7" s="192">
        <v>3</v>
      </c>
      <c r="I7" s="192">
        <v>4</v>
      </c>
      <c r="J7" s="192">
        <v>5</v>
      </c>
      <c r="K7" s="192" t="s">
        <v>130</v>
      </c>
      <c r="L7" s="192" t="s">
        <v>78</v>
      </c>
      <c r="M7" s="192" t="s">
        <v>111</v>
      </c>
      <c r="N7" s="192" t="s">
        <v>112</v>
      </c>
      <c r="P7" s="3"/>
      <c r="Q7" s="3"/>
      <c r="R7" s="3"/>
      <c r="S7" s="3"/>
      <c r="T7" s="3"/>
      <c r="U7" s="3"/>
    </row>
    <row r="8" spans="1:26" ht="15" customHeight="1">
      <c r="A8" s="193"/>
      <c r="B8" s="194" t="s">
        <v>8</v>
      </c>
      <c r="C8" s="195" t="s">
        <v>463</v>
      </c>
      <c r="D8" s="300" t="s">
        <v>9</v>
      </c>
      <c r="E8" s="195" t="s">
        <v>466</v>
      </c>
      <c r="F8" s="196">
        <v>-9</v>
      </c>
      <c r="G8" s="196">
        <v>-8</v>
      </c>
      <c r="H8" s="196">
        <v>-8</v>
      </c>
      <c r="I8" s="196"/>
      <c r="J8" s="196"/>
      <c r="K8" s="196"/>
      <c r="L8" s="196"/>
      <c r="M8" s="197">
        <f t="shared" ref="M8:M12" si="0">IF(OR(U8=1,U8=2,U8=3),1,0)</f>
        <v>0</v>
      </c>
      <c r="N8" s="197">
        <f t="shared" ref="N8:N12" si="1">IF(OR(U8=-1,U8=-2,U8=-3),1,0)</f>
        <v>1</v>
      </c>
      <c r="P8" s="198">
        <f t="shared" ref="P8:T10" si="2">SIGN(F8)</f>
        <v>-1</v>
      </c>
      <c r="Q8" s="198">
        <f t="shared" si="2"/>
        <v>-1</v>
      </c>
      <c r="R8" s="198">
        <f t="shared" si="2"/>
        <v>-1</v>
      </c>
      <c r="S8" s="198">
        <f t="shared" si="2"/>
        <v>0</v>
      </c>
      <c r="T8" s="198">
        <f t="shared" si="2"/>
        <v>0</v>
      </c>
      <c r="U8" s="198">
        <f>P8+Q8+R8+S8+T8</f>
        <v>-3</v>
      </c>
    </row>
    <row r="9" spans="1:26" ht="15" customHeight="1">
      <c r="A9" s="193"/>
      <c r="B9" s="194" t="s">
        <v>10</v>
      </c>
      <c r="C9" s="199" t="s">
        <v>464</v>
      </c>
      <c r="D9" s="300" t="s">
        <v>11</v>
      </c>
      <c r="E9" s="195" t="s">
        <v>467</v>
      </c>
      <c r="F9" s="196">
        <v>10</v>
      </c>
      <c r="G9" s="196">
        <v>-7</v>
      </c>
      <c r="H9" s="196">
        <v>8</v>
      </c>
      <c r="I9" s="196">
        <v>-7</v>
      </c>
      <c r="J9" s="196">
        <v>-6</v>
      </c>
      <c r="K9" s="196"/>
      <c r="L9" s="196"/>
      <c r="M9" s="197">
        <f t="shared" si="0"/>
        <v>0</v>
      </c>
      <c r="N9" s="197">
        <f t="shared" si="1"/>
        <v>1</v>
      </c>
      <c r="P9" s="198">
        <f t="shared" si="2"/>
        <v>1</v>
      </c>
      <c r="Q9" s="198">
        <f t="shared" si="2"/>
        <v>-1</v>
      </c>
      <c r="R9" s="198">
        <f t="shared" si="2"/>
        <v>1</v>
      </c>
      <c r="S9" s="198">
        <f t="shared" si="2"/>
        <v>-1</v>
      </c>
      <c r="T9" s="198">
        <f t="shared" si="2"/>
        <v>-1</v>
      </c>
      <c r="U9" s="198">
        <f>P9+Q9+R9+S9+T9</f>
        <v>-1</v>
      </c>
    </row>
    <row r="10" spans="1:26" ht="15" customHeight="1">
      <c r="A10" s="193">
        <f>A8</f>
        <v>0</v>
      </c>
      <c r="B10" s="200" t="s">
        <v>132</v>
      </c>
      <c r="C10" s="201" t="s">
        <v>465</v>
      </c>
      <c r="D10" s="300" t="s">
        <v>12</v>
      </c>
      <c r="E10" s="201" t="s">
        <v>468</v>
      </c>
      <c r="F10" s="189">
        <v>-8</v>
      </c>
      <c r="G10" s="202">
        <v>6</v>
      </c>
      <c r="H10" s="189">
        <v>-4</v>
      </c>
      <c r="I10" s="189">
        <v>-9</v>
      </c>
      <c r="J10" s="189"/>
      <c r="K10" s="189"/>
      <c r="L10" s="189"/>
      <c r="M10" s="189">
        <f t="shared" si="0"/>
        <v>0</v>
      </c>
      <c r="N10" s="189">
        <f t="shared" si="1"/>
        <v>1</v>
      </c>
      <c r="P10" s="198">
        <f t="shared" si="2"/>
        <v>-1</v>
      </c>
      <c r="Q10" s="198">
        <f t="shared" si="2"/>
        <v>1</v>
      </c>
      <c r="R10" s="198">
        <f t="shared" si="2"/>
        <v>-1</v>
      </c>
      <c r="S10" s="198">
        <f t="shared" si="2"/>
        <v>-1</v>
      </c>
      <c r="T10" s="198">
        <f t="shared" si="2"/>
        <v>0</v>
      </c>
      <c r="U10" s="198">
        <f>P10+Q10+R10+S10+T10</f>
        <v>-2</v>
      </c>
    </row>
    <row r="11" spans="1:26" ht="15" customHeight="1">
      <c r="A11" s="193">
        <f>A8</f>
        <v>0</v>
      </c>
      <c r="B11" s="194" t="s">
        <v>8</v>
      </c>
      <c r="C11" s="199" t="str">
        <f>C8</f>
        <v>ОРЫНБАСАР</v>
      </c>
      <c r="D11" s="300" t="str">
        <f>D9</f>
        <v>Y</v>
      </c>
      <c r="E11" s="199" t="str">
        <f>E9</f>
        <v>МАТКАРИМОВ</v>
      </c>
      <c r="F11" s="196"/>
      <c r="G11" s="196"/>
      <c r="H11" s="196"/>
      <c r="I11" s="196"/>
      <c r="J11" s="196"/>
      <c r="K11" s="196"/>
      <c r="L11" s="196"/>
      <c r="M11" s="197">
        <f t="shared" si="0"/>
        <v>0</v>
      </c>
      <c r="N11" s="197">
        <f t="shared" si="1"/>
        <v>0</v>
      </c>
      <c r="P11" s="198">
        <f t="shared" ref="P11:T12" si="3">SIGN(F11)</f>
        <v>0</v>
      </c>
      <c r="Q11" s="198">
        <f t="shared" si="3"/>
        <v>0</v>
      </c>
      <c r="R11" s="198">
        <f t="shared" si="3"/>
        <v>0</v>
      </c>
      <c r="S11" s="198">
        <f t="shared" si="3"/>
        <v>0</v>
      </c>
      <c r="T11" s="198">
        <f t="shared" si="3"/>
        <v>0</v>
      </c>
      <c r="U11" s="198">
        <f>P11+Q11+R11+S11+T11</f>
        <v>0</v>
      </c>
    </row>
    <row r="12" spans="1:26" ht="15" customHeight="1" thickBot="1">
      <c r="A12" s="193">
        <f>A9</f>
        <v>0</v>
      </c>
      <c r="B12" s="194" t="s">
        <v>10</v>
      </c>
      <c r="C12" s="199" t="str">
        <f>C10</f>
        <v>РУСЛАНУЛЫ</v>
      </c>
      <c r="D12" s="300" t="str">
        <f>D8</f>
        <v>X</v>
      </c>
      <c r="E12" s="199" t="str">
        <f>E8</f>
        <v>АБИЛОВ</v>
      </c>
      <c r="F12" s="196"/>
      <c r="G12" s="196"/>
      <c r="H12" s="196"/>
      <c r="I12" s="196"/>
      <c r="J12" s="196"/>
      <c r="K12" s="196"/>
      <c r="L12" s="196"/>
      <c r="M12" s="197">
        <f t="shared" si="0"/>
        <v>0</v>
      </c>
      <c r="N12" s="197">
        <f t="shared" si="1"/>
        <v>0</v>
      </c>
      <c r="P12" s="198">
        <f t="shared" si="3"/>
        <v>0</v>
      </c>
      <c r="Q12" s="198">
        <f t="shared" si="3"/>
        <v>0</v>
      </c>
      <c r="R12" s="198">
        <f t="shared" si="3"/>
        <v>0</v>
      </c>
      <c r="S12" s="198">
        <f t="shared" si="3"/>
        <v>0</v>
      </c>
      <c r="T12" s="198">
        <f t="shared" si="3"/>
        <v>0</v>
      </c>
      <c r="U12" s="198">
        <f>P12+Q12+R12+S12+T12</f>
        <v>0</v>
      </c>
    </row>
    <row r="13" spans="1:26" ht="15" customHeight="1" thickBot="1">
      <c r="A13" s="3"/>
      <c r="B13" s="185"/>
      <c r="D13" s="301"/>
      <c r="F13" s="185"/>
      <c r="G13" s="185"/>
      <c r="H13" s="185"/>
      <c r="I13" s="203" t="s">
        <v>113</v>
      </c>
      <c r="J13" s="185"/>
      <c r="K13" s="185"/>
      <c r="L13" s="185"/>
      <c r="M13" s="204">
        <f>SUM(M8,M9,M10,M11,M12)</f>
        <v>0</v>
      </c>
      <c r="N13" s="205">
        <f>SUM(N8,N9,N10,N11,N12,)</f>
        <v>3</v>
      </c>
      <c r="P13" s="3"/>
      <c r="Q13" s="3"/>
      <c r="R13" s="3"/>
      <c r="S13" s="3"/>
      <c r="T13" s="3"/>
      <c r="U13" s="3"/>
    </row>
    <row r="14" spans="1:26" ht="15" customHeight="1">
      <c r="A14" s="3"/>
      <c r="B14" s="185"/>
      <c r="C14" s="206" t="s">
        <v>114</v>
      </c>
      <c r="D14" s="297"/>
      <c r="E14" s="306" t="str">
        <f>E7</f>
        <v>г. АЛМАТЫ-2</v>
      </c>
      <c r="F14" s="185"/>
      <c r="G14" s="185"/>
      <c r="H14" s="185"/>
      <c r="I14" s="185"/>
      <c r="J14" s="185"/>
      <c r="K14" s="185"/>
      <c r="L14" s="185"/>
      <c r="M14" s="185"/>
      <c r="N14" s="185"/>
      <c r="P14" s="3"/>
      <c r="Q14" s="3"/>
      <c r="R14" s="3"/>
      <c r="S14" s="3"/>
      <c r="T14" s="3"/>
      <c r="U14" s="3"/>
      <c r="W14" s="305"/>
    </row>
    <row r="15" spans="1:26" ht="15" customHeight="1">
      <c r="A15" s="3"/>
      <c r="B15" s="185"/>
      <c r="C15" s="206"/>
      <c r="D15" s="297"/>
      <c r="E15" s="306"/>
      <c r="F15" s="185"/>
      <c r="G15" s="185"/>
      <c r="H15" s="185"/>
      <c r="I15" s="185"/>
      <c r="J15" s="185"/>
      <c r="K15" s="185"/>
      <c r="L15" s="185"/>
      <c r="M15" s="185"/>
      <c r="N15" s="185"/>
      <c r="P15" s="3"/>
      <c r="Q15" s="3"/>
      <c r="R15" s="3"/>
      <c r="S15" s="3"/>
      <c r="T15" s="3"/>
      <c r="U15" s="3"/>
      <c r="W15" s="305"/>
    </row>
    <row r="16" spans="1:26" ht="15" customHeight="1">
      <c r="A16" s="3"/>
      <c r="B16" s="187" t="s">
        <v>115</v>
      </c>
      <c r="D16" s="301"/>
      <c r="F16" s="185"/>
      <c r="G16" s="185"/>
      <c r="H16" s="185"/>
      <c r="I16" s="185"/>
      <c r="J16" s="185"/>
      <c r="K16" s="185"/>
      <c r="L16" s="185"/>
      <c r="M16" s="185"/>
      <c r="N16" s="185"/>
      <c r="P16" s="3"/>
      <c r="Q16" s="3"/>
      <c r="R16" s="3"/>
      <c r="S16" s="3"/>
      <c r="T16" s="3"/>
      <c r="U16" s="3"/>
    </row>
    <row r="17" spans="1:21" ht="15" customHeight="1">
      <c r="A17" s="3"/>
      <c r="B17" s="663" t="s">
        <v>106</v>
      </c>
      <c r="C17" s="188" t="s">
        <v>107</v>
      </c>
      <c r="D17" s="659" t="s">
        <v>106</v>
      </c>
      <c r="E17" s="188" t="s">
        <v>108</v>
      </c>
      <c r="F17" s="661" t="s">
        <v>109</v>
      </c>
      <c r="G17" s="665"/>
      <c r="H17" s="665"/>
      <c r="I17" s="665"/>
      <c r="J17" s="665"/>
      <c r="K17" s="661" t="s">
        <v>131</v>
      </c>
      <c r="L17" s="662"/>
      <c r="M17" s="661" t="s">
        <v>110</v>
      </c>
      <c r="N17" s="662"/>
      <c r="P17" s="3"/>
      <c r="Q17" s="3"/>
      <c r="R17" s="3"/>
      <c r="S17" s="3"/>
      <c r="T17" s="3"/>
      <c r="U17" s="3"/>
    </row>
    <row r="18" spans="1:21" ht="15" customHeight="1">
      <c r="A18" s="190"/>
      <c r="B18" s="664"/>
      <c r="C18" s="191" t="s">
        <v>65</v>
      </c>
      <c r="D18" s="660"/>
      <c r="E18" s="191" t="s">
        <v>354</v>
      </c>
      <c r="F18" s="192">
        <v>1</v>
      </c>
      <c r="G18" s="192">
        <v>2</v>
      </c>
      <c r="H18" s="192">
        <v>3</v>
      </c>
      <c r="I18" s="192">
        <v>4</v>
      </c>
      <c r="J18" s="192">
        <v>5</v>
      </c>
      <c r="K18" s="192" t="s">
        <v>130</v>
      </c>
      <c r="L18" s="192" t="s">
        <v>78</v>
      </c>
      <c r="M18" s="192" t="s">
        <v>111</v>
      </c>
      <c r="N18" s="192" t="s">
        <v>112</v>
      </c>
      <c r="P18" s="3"/>
      <c r="Q18" s="3"/>
      <c r="R18" s="3"/>
      <c r="S18" s="3"/>
      <c r="T18" s="3"/>
      <c r="U18" s="3"/>
    </row>
    <row r="19" spans="1:21" ht="15" customHeight="1">
      <c r="A19" s="193"/>
      <c r="B19" s="194" t="s">
        <v>8</v>
      </c>
      <c r="C19" s="195" t="s">
        <v>193</v>
      </c>
      <c r="D19" s="300" t="s">
        <v>9</v>
      </c>
      <c r="E19" s="201" t="s">
        <v>468</v>
      </c>
      <c r="F19" s="196">
        <v>3</v>
      </c>
      <c r="G19" s="196">
        <v>2</v>
      </c>
      <c r="H19" s="196">
        <v>6</v>
      </c>
      <c r="I19" s="196"/>
      <c r="J19" s="196"/>
      <c r="K19" s="196"/>
      <c r="L19" s="196"/>
      <c r="M19" s="197">
        <f t="shared" ref="M19:M23" si="4">IF(OR(U19=1,U19=2,U19=3),1,0)</f>
        <v>1</v>
      </c>
      <c r="N19" s="197">
        <f t="shared" ref="N19:N23" si="5">IF(OR(U19=-1,U19=-2,U19=-3),1,0)</f>
        <v>0</v>
      </c>
      <c r="P19" s="198">
        <f t="shared" ref="P19:T21" si="6">SIGN(F19)</f>
        <v>1</v>
      </c>
      <c r="Q19" s="198">
        <f t="shared" si="6"/>
        <v>1</v>
      </c>
      <c r="R19" s="198">
        <f t="shared" si="6"/>
        <v>1</v>
      </c>
      <c r="S19" s="198">
        <f t="shared" si="6"/>
        <v>0</v>
      </c>
      <c r="T19" s="198">
        <f t="shared" si="6"/>
        <v>0</v>
      </c>
      <c r="U19" s="198">
        <f>P19+Q19+R19+S19+T19</f>
        <v>3</v>
      </c>
    </row>
    <row r="20" spans="1:21" ht="15" customHeight="1">
      <c r="A20" s="193"/>
      <c r="B20" s="194" t="s">
        <v>10</v>
      </c>
      <c r="C20" s="199" t="s">
        <v>79</v>
      </c>
      <c r="D20" s="300" t="s">
        <v>11</v>
      </c>
      <c r="E20" s="195" t="s">
        <v>466</v>
      </c>
      <c r="F20" s="196">
        <v>2</v>
      </c>
      <c r="G20" s="196">
        <v>5</v>
      </c>
      <c r="H20" s="196">
        <v>-2</v>
      </c>
      <c r="I20" s="196">
        <v>5</v>
      </c>
      <c r="J20" s="196"/>
      <c r="K20" s="196"/>
      <c r="L20" s="196"/>
      <c r="M20" s="197">
        <f t="shared" si="4"/>
        <v>1</v>
      </c>
      <c r="N20" s="197">
        <f t="shared" si="5"/>
        <v>0</v>
      </c>
      <c r="P20" s="198">
        <f t="shared" si="6"/>
        <v>1</v>
      </c>
      <c r="Q20" s="198">
        <f t="shared" si="6"/>
        <v>1</v>
      </c>
      <c r="R20" s="198">
        <f t="shared" si="6"/>
        <v>-1</v>
      </c>
      <c r="S20" s="198">
        <f t="shared" si="6"/>
        <v>1</v>
      </c>
      <c r="T20" s="198">
        <f t="shared" si="6"/>
        <v>0</v>
      </c>
      <c r="U20" s="198">
        <f>P20+Q20+R20+S20+T20</f>
        <v>2</v>
      </c>
    </row>
    <row r="21" spans="1:21" ht="15" customHeight="1">
      <c r="A21" s="193">
        <f>A19</f>
        <v>0</v>
      </c>
      <c r="B21" s="200" t="s">
        <v>132</v>
      </c>
      <c r="C21" s="201" t="s">
        <v>469</v>
      </c>
      <c r="D21" s="300" t="s">
        <v>12</v>
      </c>
      <c r="E21" s="201" t="s">
        <v>470</v>
      </c>
      <c r="F21" s="202">
        <v>-1</v>
      </c>
      <c r="G21" s="202">
        <v>-5</v>
      </c>
      <c r="H21" s="202">
        <v>-7</v>
      </c>
      <c r="I21" s="202"/>
      <c r="J21" s="202"/>
      <c r="K21" s="189"/>
      <c r="L21" s="189"/>
      <c r="M21" s="202">
        <f t="shared" si="4"/>
        <v>0</v>
      </c>
      <c r="N21" s="202">
        <f t="shared" si="5"/>
        <v>1</v>
      </c>
      <c r="P21" s="198">
        <f t="shared" si="6"/>
        <v>-1</v>
      </c>
      <c r="Q21" s="198">
        <f t="shared" si="6"/>
        <v>-1</v>
      </c>
      <c r="R21" s="198">
        <f t="shared" si="6"/>
        <v>-1</v>
      </c>
      <c r="S21" s="198">
        <f t="shared" si="6"/>
        <v>0</v>
      </c>
      <c r="T21" s="198">
        <f t="shared" si="6"/>
        <v>0</v>
      </c>
      <c r="U21" s="198">
        <f>P21+Q21+R21+S21+T21</f>
        <v>-3</v>
      </c>
    </row>
    <row r="22" spans="1:21" ht="15" customHeight="1">
      <c r="A22" s="193">
        <f>A19</f>
        <v>0</v>
      </c>
      <c r="B22" s="194" t="s">
        <v>8</v>
      </c>
      <c r="C22" s="199" t="str">
        <f>C19</f>
        <v>КУРМАНГАЛИЕВ</v>
      </c>
      <c r="D22" s="300" t="str">
        <f>D20</f>
        <v>Y</v>
      </c>
      <c r="E22" s="199" t="str">
        <f>E20</f>
        <v>АБИЛОВ</v>
      </c>
      <c r="F22" s="196">
        <v>5</v>
      </c>
      <c r="G22" s="196">
        <v>2</v>
      </c>
      <c r="H22" s="196">
        <v>4</v>
      </c>
      <c r="I22" s="196"/>
      <c r="J22" s="196"/>
      <c r="K22" s="196"/>
      <c r="L22" s="196"/>
      <c r="M22" s="197">
        <f t="shared" si="4"/>
        <v>1</v>
      </c>
      <c r="N22" s="197">
        <f t="shared" si="5"/>
        <v>0</v>
      </c>
      <c r="P22" s="198">
        <f t="shared" ref="P22:T23" si="7">SIGN(F22)</f>
        <v>1</v>
      </c>
      <c r="Q22" s="198">
        <f t="shared" si="7"/>
        <v>1</v>
      </c>
      <c r="R22" s="198">
        <f t="shared" si="7"/>
        <v>1</v>
      </c>
      <c r="S22" s="198">
        <f t="shared" si="7"/>
        <v>0</v>
      </c>
      <c r="T22" s="198">
        <f t="shared" si="7"/>
        <v>0</v>
      </c>
      <c r="U22" s="198">
        <f>P22+Q22+R22+S22+T22</f>
        <v>3</v>
      </c>
    </row>
    <row r="23" spans="1:21" ht="15" customHeight="1" thickBot="1">
      <c r="A23" s="193">
        <f>A20</f>
        <v>0</v>
      </c>
      <c r="B23" s="194" t="s">
        <v>10</v>
      </c>
      <c r="C23" s="199" t="str">
        <f>C20</f>
        <v>ТОРГАЙБЕКОВ</v>
      </c>
      <c r="D23" s="300" t="str">
        <f>D19</f>
        <v>X</v>
      </c>
      <c r="E23" s="199" t="str">
        <f>E19</f>
        <v>САГАТБЕК</v>
      </c>
      <c r="F23" s="196"/>
      <c r="G23" s="196"/>
      <c r="H23" s="196"/>
      <c r="I23" s="196"/>
      <c r="J23" s="196"/>
      <c r="K23" s="196"/>
      <c r="L23" s="196"/>
      <c r="M23" s="197">
        <f t="shared" si="4"/>
        <v>0</v>
      </c>
      <c r="N23" s="197">
        <f t="shared" si="5"/>
        <v>0</v>
      </c>
      <c r="P23" s="198">
        <f t="shared" si="7"/>
        <v>0</v>
      </c>
      <c r="Q23" s="198">
        <f t="shared" si="7"/>
        <v>0</v>
      </c>
      <c r="R23" s="198">
        <f t="shared" si="7"/>
        <v>0</v>
      </c>
      <c r="S23" s="198">
        <f t="shared" si="7"/>
        <v>0</v>
      </c>
      <c r="T23" s="198">
        <f t="shared" si="7"/>
        <v>0</v>
      </c>
      <c r="U23" s="198">
        <f>P23+Q23+R23+S23+T23</f>
        <v>0</v>
      </c>
    </row>
    <row r="24" spans="1:21" ht="15" customHeight="1" thickBot="1">
      <c r="A24" s="3"/>
      <c r="B24" s="185"/>
      <c r="D24" s="301"/>
      <c r="F24" s="185"/>
      <c r="G24" s="185"/>
      <c r="H24" s="185"/>
      <c r="I24" s="203" t="s">
        <v>113</v>
      </c>
      <c r="J24" s="185"/>
      <c r="K24" s="185"/>
      <c r="L24" s="185"/>
      <c r="M24" s="204">
        <f>SUM(M19,M20,M21,M22,M23)</f>
        <v>3</v>
      </c>
      <c r="N24" s="205">
        <f>SUM(N19,N20,N21,N22,N23,)</f>
        <v>1</v>
      </c>
      <c r="P24" s="3"/>
      <c r="Q24" s="3"/>
      <c r="R24" s="3"/>
      <c r="S24" s="3"/>
      <c r="T24" s="3"/>
      <c r="U24" s="3"/>
    </row>
    <row r="25" spans="1:21" ht="15" customHeight="1">
      <c r="A25" s="3"/>
      <c r="B25" s="185"/>
      <c r="C25" s="206" t="s">
        <v>114</v>
      </c>
      <c r="D25" s="297"/>
      <c r="E25" s="207" t="str">
        <f>C18</f>
        <v>КАРАГАНДИНСКАЯ обл.</v>
      </c>
      <c r="F25" s="185"/>
      <c r="G25" s="185"/>
      <c r="H25" s="185"/>
      <c r="I25" s="185"/>
      <c r="J25" s="185"/>
      <c r="K25" s="185"/>
      <c r="L25" s="185"/>
      <c r="M25" s="185"/>
      <c r="N25" s="185"/>
      <c r="P25" s="3"/>
      <c r="Q25" s="3"/>
      <c r="R25" s="3"/>
      <c r="S25" s="3"/>
      <c r="T25" s="3"/>
      <c r="U25" s="3"/>
    </row>
    <row r="26" spans="1:21" ht="15" customHeight="1">
      <c r="A26" s="3"/>
      <c r="B26" s="185"/>
      <c r="C26" s="206"/>
      <c r="D26" s="297"/>
      <c r="E26" s="207"/>
      <c r="F26" s="185"/>
      <c r="G26" s="185"/>
      <c r="H26" s="185"/>
      <c r="I26" s="185"/>
      <c r="J26" s="185"/>
      <c r="K26" s="185"/>
      <c r="L26" s="185"/>
      <c r="M26" s="185"/>
      <c r="N26" s="185"/>
      <c r="P26" s="3"/>
      <c r="Q26" s="3"/>
      <c r="R26" s="3"/>
      <c r="S26" s="3"/>
      <c r="T26" s="3"/>
      <c r="U26" s="3"/>
    </row>
    <row r="27" spans="1:21" ht="15" customHeight="1">
      <c r="A27" s="3"/>
      <c r="B27" s="187" t="s">
        <v>116</v>
      </c>
      <c r="D27" s="301"/>
      <c r="F27" s="185"/>
      <c r="G27" s="185"/>
      <c r="H27" s="185"/>
      <c r="I27" s="185"/>
      <c r="J27" s="185"/>
      <c r="K27" s="185"/>
      <c r="L27" s="185"/>
      <c r="M27" s="185"/>
      <c r="N27" s="185"/>
      <c r="P27" s="3"/>
      <c r="Q27" s="3"/>
      <c r="R27" s="3"/>
      <c r="S27" s="3"/>
      <c r="T27" s="3"/>
      <c r="U27" s="3"/>
    </row>
    <row r="28" spans="1:21" ht="15" customHeight="1">
      <c r="A28" s="3"/>
      <c r="B28" s="663" t="s">
        <v>106</v>
      </c>
      <c r="C28" s="188" t="s">
        <v>107</v>
      </c>
      <c r="D28" s="659" t="s">
        <v>106</v>
      </c>
      <c r="E28" s="188" t="s">
        <v>108</v>
      </c>
      <c r="F28" s="661" t="s">
        <v>109</v>
      </c>
      <c r="G28" s="665"/>
      <c r="H28" s="665"/>
      <c r="I28" s="665"/>
      <c r="J28" s="665"/>
      <c r="K28" s="661" t="s">
        <v>131</v>
      </c>
      <c r="L28" s="662"/>
      <c r="M28" s="661" t="s">
        <v>110</v>
      </c>
      <c r="N28" s="662"/>
      <c r="P28" s="3"/>
      <c r="Q28" s="3"/>
      <c r="R28" s="3"/>
      <c r="S28" s="3"/>
      <c r="T28" s="3"/>
      <c r="U28" s="3"/>
    </row>
    <row r="29" spans="1:21" ht="15" customHeight="1">
      <c r="A29" s="190"/>
      <c r="B29" s="664"/>
      <c r="C29" s="191" t="s">
        <v>25</v>
      </c>
      <c r="D29" s="660"/>
      <c r="E29" s="191" t="s">
        <v>67</v>
      </c>
      <c r="F29" s="192">
        <v>1</v>
      </c>
      <c r="G29" s="192">
        <v>2</v>
      </c>
      <c r="H29" s="192">
        <v>3</v>
      </c>
      <c r="I29" s="192">
        <v>4</v>
      </c>
      <c r="J29" s="192">
        <v>5</v>
      </c>
      <c r="K29" s="192" t="s">
        <v>130</v>
      </c>
      <c r="L29" s="192" t="s">
        <v>78</v>
      </c>
      <c r="M29" s="192" t="s">
        <v>111</v>
      </c>
      <c r="N29" s="192" t="s">
        <v>112</v>
      </c>
      <c r="P29" s="3"/>
      <c r="Q29" s="3"/>
      <c r="R29" s="3"/>
      <c r="S29" s="3"/>
      <c r="T29" s="3"/>
      <c r="U29" s="3"/>
    </row>
    <row r="30" spans="1:21" ht="15" customHeight="1">
      <c r="A30" s="193"/>
      <c r="B30" s="194" t="s">
        <v>8</v>
      </c>
      <c r="C30" s="195" t="s">
        <v>471</v>
      </c>
      <c r="D30" s="300" t="s">
        <v>9</v>
      </c>
      <c r="E30" s="195" t="s">
        <v>163</v>
      </c>
      <c r="F30" s="196">
        <v>7</v>
      </c>
      <c r="G30" s="196">
        <v>3</v>
      </c>
      <c r="H30" s="196">
        <v>4</v>
      </c>
      <c r="I30" s="196"/>
      <c r="J30" s="196"/>
      <c r="K30" s="196"/>
      <c r="L30" s="196"/>
      <c r="M30" s="197">
        <f t="shared" ref="M30:M34" si="8">IF(OR(U30=1,U30=2,U30=3),1,0)</f>
        <v>1</v>
      </c>
      <c r="N30" s="197">
        <f t="shared" ref="N30:N34" si="9">IF(OR(U30=-1,U30=-2,U30=-3),1,0)</f>
        <v>0</v>
      </c>
      <c r="P30" s="198">
        <f t="shared" ref="P30:T32" si="10">SIGN(F30)</f>
        <v>1</v>
      </c>
      <c r="Q30" s="198">
        <f t="shared" si="10"/>
        <v>1</v>
      </c>
      <c r="R30" s="198">
        <f t="shared" si="10"/>
        <v>1</v>
      </c>
      <c r="S30" s="198">
        <f t="shared" si="10"/>
        <v>0</v>
      </c>
      <c r="T30" s="198">
        <f t="shared" si="10"/>
        <v>0</v>
      </c>
      <c r="U30" s="198">
        <f>P30+Q30+R30+S30+T30</f>
        <v>3</v>
      </c>
    </row>
    <row r="31" spans="1:21" ht="15" customHeight="1">
      <c r="A31" s="193"/>
      <c r="B31" s="194" t="s">
        <v>10</v>
      </c>
      <c r="C31" s="199" t="s">
        <v>472</v>
      </c>
      <c r="D31" s="300" t="s">
        <v>11</v>
      </c>
      <c r="E31" s="199" t="s">
        <v>169</v>
      </c>
      <c r="F31" s="196">
        <v>9</v>
      </c>
      <c r="G31" s="196">
        <v>-4</v>
      </c>
      <c r="H31" s="196">
        <v>6</v>
      </c>
      <c r="I31" s="196">
        <v>5</v>
      </c>
      <c r="J31" s="196"/>
      <c r="K31" s="196"/>
      <c r="L31" s="196"/>
      <c r="M31" s="197">
        <f t="shared" si="8"/>
        <v>1</v>
      </c>
      <c r="N31" s="197">
        <f t="shared" si="9"/>
        <v>0</v>
      </c>
      <c r="P31" s="198">
        <f t="shared" si="10"/>
        <v>1</v>
      </c>
      <c r="Q31" s="198">
        <f t="shared" si="10"/>
        <v>-1</v>
      </c>
      <c r="R31" s="198">
        <f t="shared" si="10"/>
        <v>1</v>
      </c>
      <c r="S31" s="198">
        <f t="shared" si="10"/>
        <v>1</v>
      </c>
      <c r="T31" s="198">
        <f t="shared" si="10"/>
        <v>0</v>
      </c>
      <c r="U31" s="198">
        <f>P31+Q31+R31+S31+T31</f>
        <v>2</v>
      </c>
    </row>
    <row r="32" spans="1:21" ht="15" customHeight="1">
      <c r="A32" s="193">
        <f>A30</f>
        <v>0</v>
      </c>
      <c r="B32" s="200" t="s">
        <v>132</v>
      </c>
      <c r="C32" s="201" t="s">
        <v>473</v>
      </c>
      <c r="D32" s="300" t="s">
        <v>12</v>
      </c>
      <c r="E32" s="201" t="s">
        <v>474</v>
      </c>
      <c r="F32" s="202">
        <v>8</v>
      </c>
      <c r="G32" s="202">
        <v>10</v>
      </c>
      <c r="H32" s="202">
        <v>9</v>
      </c>
      <c r="I32" s="202"/>
      <c r="J32" s="202"/>
      <c r="K32" s="189"/>
      <c r="L32" s="189"/>
      <c r="M32" s="202">
        <f t="shared" si="8"/>
        <v>1</v>
      </c>
      <c r="N32" s="202">
        <f t="shared" si="9"/>
        <v>0</v>
      </c>
      <c r="P32" s="198">
        <f t="shared" si="10"/>
        <v>1</v>
      </c>
      <c r="Q32" s="198">
        <f t="shared" si="10"/>
        <v>1</v>
      </c>
      <c r="R32" s="198">
        <f t="shared" si="10"/>
        <v>1</v>
      </c>
      <c r="S32" s="198">
        <f t="shared" si="10"/>
        <v>0</v>
      </c>
      <c r="T32" s="198">
        <f t="shared" si="10"/>
        <v>0</v>
      </c>
      <c r="U32" s="198">
        <f>P32+Q32+R32+S32+T32</f>
        <v>3</v>
      </c>
    </row>
    <row r="33" spans="1:21" ht="15" customHeight="1">
      <c r="A33" s="193">
        <f>A30</f>
        <v>0</v>
      </c>
      <c r="B33" s="194" t="s">
        <v>8</v>
      </c>
      <c r="C33" s="199" t="str">
        <f>C30</f>
        <v>ОРАЛХАНОВ</v>
      </c>
      <c r="D33" s="300" t="str">
        <f>D31</f>
        <v>Y</v>
      </c>
      <c r="E33" s="199" t="str">
        <f>E31</f>
        <v>АБИЛ</v>
      </c>
      <c r="F33" s="196"/>
      <c r="G33" s="196"/>
      <c r="H33" s="196"/>
      <c r="I33" s="196"/>
      <c r="J33" s="196"/>
      <c r="K33" s="196"/>
      <c r="L33" s="196"/>
      <c r="M33" s="197">
        <f t="shared" si="8"/>
        <v>0</v>
      </c>
      <c r="N33" s="197">
        <f t="shared" si="9"/>
        <v>0</v>
      </c>
      <c r="P33" s="198">
        <f t="shared" ref="P33:T34" si="11">SIGN(F33)</f>
        <v>0</v>
      </c>
      <c r="Q33" s="198">
        <f t="shared" si="11"/>
        <v>0</v>
      </c>
      <c r="R33" s="198">
        <f t="shared" si="11"/>
        <v>0</v>
      </c>
      <c r="S33" s="198">
        <f t="shared" si="11"/>
        <v>0</v>
      </c>
      <c r="T33" s="198">
        <f t="shared" si="11"/>
        <v>0</v>
      </c>
      <c r="U33" s="198">
        <f>P33+Q33+R33+S33+T33</f>
        <v>0</v>
      </c>
    </row>
    <row r="34" spans="1:21" ht="15" customHeight="1" thickBot="1">
      <c r="A34" s="193">
        <f>A31</f>
        <v>0</v>
      </c>
      <c r="B34" s="194" t="s">
        <v>10</v>
      </c>
      <c r="C34" s="199" t="str">
        <f>C31</f>
        <v>ДЖИЕНБАЕВ</v>
      </c>
      <c r="D34" s="300" t="str">
        <f>D30</f>
        <v>X</v>
      </c>
      <c r="E34" s="199" t="str">
        <f>E30</f>
        <v>МАНАТУЛЫ</v>
      </c>
      <c r="F34" s="196"/>
      <c r="G34" s="196"/>
      <c r="H34" s="196"/>
      <c r="I34" s="196"/>
      <c r="J34" s="196"/>
      <c r="K34" s="196"/>
      <c r="L34" s="196"/>
      <c r="M34" s="197">
        <f t="shared" si="8"/>
        <v>0</v>
      </c>
      <c r="N34" s="197">
        <f t="shared" si="9"/>
        <v>0</v>
      </c>
      <c r="P34" s="198">
        <f t="shared" si="11"/>
        <v>0</v>
      </c>
      <c r="Q34" s="198">
        <f t="shared" si="11"/>
        <v>0</v>
      </c>
      <c r="R34" s="198">
        <f t="shared" si="11"/>
        <v>0</v>
      </c>
      <c r="S34" s="198">
        <f t="shared" si="11"/>
        <v>0</v>
      </c>
      <c r="T34" s="198">
        <f t="shared" si="11"/>
        <v>0</v>
      </c>
      <c r="U34" s="198">
        <f>P34+Q34+R34+S34+T34</f>
        <v>0</v>
      </c>
    </row>
    <row r="35" spans="1:21" ht="15" customHeight="1" thickBot="1">
      <c r="A35" s="3"/>
      <c r="B35" s="185"/>
      <c r="D35" s="301"/>
      <c r="F35" s="185"/>
      <c r="G35" s="185"/>
      <c r="H35" s="185"/>
      <c r="I35" s="203" t="s">
        <v>113</v>
      </c>
      <c r="J35" s="185"/>
      <c r="K35" s="185"/>
      <c r="L35" s="185"/>
      <c r="M35" s="204">
        <f>SUM(M30,M31,M32,M33,M34)</f>
        <v>3</v>
      </c>
      <c r="N35" s="205">
        <f>SUM(N30,N31,N32,N33,N34,)</f>
        <v>0</v>
      </c>
      <c r="P35" s="3"/>
      <c r="Q35" s="3"/>
      <c r="R35" s="3"/>
      <c r="S35" s="3"/>
      <c r="T35" s="3"/>
      <c r="U35" s="3"/>
    </row>
    <row r="36" spans="1:21" ht="15" customHeight="1">
      <c r="A36" s="3"/>
      <c r="B36" s="185"/>
      <c r="C36" s="206" t="s">
        <v>114</v>
      </c>
      <c r="D36" s="297"/>
      <c r="E36" s="207" t="str">
        <f>C29</f>
        <v>ВКО</v>
      </c>
      <c r="F36" s="185"/>
      <c r="G36" s="185"/>
      <c r="H36" s="185"/>
      <c r="I36" s="185"/>
      <c r="J36" s="185"/>
      <c r="K36" s="185"/>
      <c r="L36" s="185"/>
      <c r="M36" s="185"/>
      <c r="N36" s="185"/>
      <c r="P36" s="3"/>
      <c r="Q36" s="3"/>
      <c r="R36" s="3"/>
      <c r="S36" s="3"/>
      <c r="T36" s="3"/>
      <c r="U36" s="3"/>
    </row>
    <row r="37" spans="1:21" ht="15" customHeight="1">
      <c r="A37" s="3"/>
      <c r="B37" s="185"/>
      <c r="C37" s="206"/>
      <c r="D37" s="297"/>
      <c r="E37" s="207"/>
      <c r="F37" s="185"/>
      <c r="G37" s="185"/>
      <c r="H37" s="185"/>
      <c r="I37" s="185"/>
      <c r="J37" s="185"/>
      <c r="K37" s="185"/>
      <c r="L37" s="185"/>
      <c r="M37" s="185"/>
      <c r="N37" s="185"/>
      <c r="P37" s="3"/>
      <c r="Q37" s="3"/>
      <c r="R37" s="3"/>
      <c r="S37" s="3"/>
      <c r="T37" s="3"/>
      <c r="U37" s="3"/>
    </row>
    <row r="38" spans="1:21" ht="15" customHeight="1">
      <c r="A38" s="3"/>
      <c r="B38" s="187" t="s">
        <v>117</v>
      </c>
      <c r="D38" s="301"/>
      <c r="F38" s="185"/>
      <c r="G38" s="185"/>
      <c r="H38" s="185"/>
      <c r="I38" s="185"/>
      <c r="J38" s="185"/>
      <c r="K38" s="185"/>
      <c r="L38" s="185"/>
      <c r="M38" s="185"/>
      <c r="N38" s="185"/>
      <c r="P38" s="3"/>
      <c r="Q38" s="3"/>
      <c r="R38" s="3"/>
      <c r="S38" s="3"/>
      <c r="T38" s="3"/>
      <c r="U38" s="3"/>
    </row>
    <row r="39" spans="1:21" ht="15" customHeight="1">
      <c r="A39" s="3"/>
      <c r="B39" s="663" t="s">
        <v>106</v>
      </c>
      <c r="C39" s="188" t="s">
        <v>107</v>
      </c>
      <c r="D39" s="659" t="s">
        <v>106</v>
      </c>
      <c r="E39" s="188" t="s">
        <v>108</v>
      </c>
      <c r="F39" s="661" t="s">
        <v>109</v>
      </c>
      <c r="G39" s="665"/>
      <c r="H39" s="665"/>
      <c r="I39" s="665"/>
      <c r="J39" s="665"/>
      <c r="K39" s="661" t="s">
        <v>131</v>
      </c>
      <c r="L39" s="662"/>
      <c r="M39" s="661" t="s">
        <v>110</v>
      </c>
      <c r="N39" s="662"/>
      <c r="P39" s="3"/>
      <c r="Q39" s="3"/>
      <c r="R39" s="3"/>
      <c r="S39" s="3"/>
      <c r="T39" s="3"/>
      <c r="U39" s="3"/>
    </row>
    <row r="40" spans="1:21" ht="15" customHeight="1">
      <c r="A40" s="190"/>
      <c r="B40" s="664"/>
      <c r="C40" s="191" t="s">
        <v>68</v>
      </c>
      <c r="D40" s="660"/>
      <c r="E40" s="191" t="s">
        <v>402</v>
      </c>
      <c r="F40" s="192">
        <v>1</v>
      </c>
      <c r="G40" s="192">
        <v>2</v>
      </c>
      <c r="H40" s="192">
        <v>3</v>
      </c>
      <c r="I40" s="192">
        <v>4</v>
      </c>
      <c r="J40" s="192">
        <v>5</v>
      </c>
      <c r="K40" s="192" t="s">
        <v>130</v>
      </c>
      <c r="L40" s="192" t="s">
        <v>78</v>
      </c>
      <c r="M40" s="192" t="s">
        <v>111</v>
      </c>
      <c r="N40" s="192" t="s">
        <v>112</v>
      </c>
      <c r="P40" s="3"/>
      <c r="Q40" s="3"/>
      <c r="R40" s="3"/>
      <c r="S40" s="3"/>
      <c r="T40" s="3"/>
      <c r="U40" s="3"/>
    </row>
    <row r="41" spans="1:21" ht="15" customHeight="1">
      <c r="A41" s="193"/>
      <c r="B41" s="194" t="s">
        <v>8</v>
      </c>
      <c r="C41" s="195" t="s">
        <v>475</v>
      </c>
      <c r="D41" s="300" t="s">
        <v>130</v>
      </c>
      <c r="E41" s="195" t="s">
        <v>478</v>
      </c>
      <c r="F41" s="196">
        <v>-3</v>
      </c>
      <c r="G41" s="196">
        <v>-9</v>
      </c>
      <c r="H41" s="196">
        <v>-4</v>
      </c>
      <c r="I41" s="196"/>
      <c r="J41" s="196"/>
      <c r="K41" s="196"/>
      <c r="L41" s="196"/>
      <c r="M41" s="197">
        <f t="shared" ref="M41:M45" si="12">IF(OR(U41=1,U41=2,U41=3),1,0)</f>
        <v>0</v>
      </c>
      <c r="N41" s="197">
        <f t="shared" ref="N41:N45" si="13">IF(OR(U41=-1,U41=-2,U41=-3),1,0)</f>
        <v>1</v>
      </c>
      <c r="P41" s="198">
        <f t="shared" ref="P41:T43" si="14">SIGN(F41)</f>
        <v>-1</v>
      </c>
      <c r="Q41" s="198">
        <f t="shared" si="14"/>
        <v>-1</v>
      </c>
      <c r="R41" s="198">
        <f t="shared" si="14"/>
        <v>-1</v>
      </c>
      <c r="S41" s="198">
        <f t="shared" si="14"/>
        <v>0</v>
      </c>
      <c r="T41" s="198">
        <f t="shared" si="14"/>
        <v>0</v>
      </c>
      <c r="U41" s="198">
        <f>P41+Q41+R41+S41+T41</f>
        <v>-3</v>
      </c>
    </row>
    <row r="42" spans="1:21" ht="15" customHeight="1">
      <c r="A42" s="193"/>
      <c r="B42" s="194" t="s">
        <v>10</v>
      </c>
      <c r="C42" s="199" t="s">
        <v>476</v>
      </c>
      <c r="D42" s="300" t="s">
        <v>11</v>
      </c>
      <c r="E42" s="199" t="s">
        <v>479</v>
      </c>
      <c r="F42" s="196">
        <v>8</v>
      </c>
      <c r="G42" s="196">
        <v>-8</v>
      </c>
      <c r="H42" s="196">
        <v>8</v>
      </c>
      <c r="I42" s="196">
        <v>7</v>
      </c>
      <c r="J42" s="196"/>
      <c r="K42" s="196"/>
      <c r="L42" s="196"/>
      <c r="M42" s="197">
        <f t="shared" si="12"/>
        <v>1</v>
      </c>
      <c r="N42" s="197">
        <f t="shared" si="13"/>
        <v>0</v>
      </c>
      <c r="P42" s="198">
        <f t="shared" si="14"/>
        <v>1</v>
      </c>
      <c r="Q42" s="198">
        <f t="shared" si="14"/>
        <v>-1</v>
      </c>
      <c r="R42" s="198">
        <f t="shared" si="14"/>
        <v>1</v>
      </c>
      <c r="S42" s="198">
        <f t="shared" si="14"/>
        <v>1</v>
      </c>
      <c r="T42" s="198">
        <f t="shared" si="14"/>
        <v>0</v>
      </c>
      <c r="U42" s="198">
        <f>P42+Q42+R42+S42+T42</f>
        <v>2</v>
      </c>
    </row>
    <row r="43" spans="1:21" ht="15" customHeight="1">
      <c r="A43" s="193">
        <f>A41</f>
        <v>0</v>
      </c>
      <c r="B43" s="200" t="s">
        <v>132</v>
      </c>
      <c r="C43" s="201" t="s">
        <v>477</v>
      </c>
      <c r="D43" s="300" t="s">
        <v>12</v>
      </c>
      <c r="E43" s="201" t="s">
        <v>480</v>
      </c>
      <c r="F43" s="202">
        <v>4</v>
      </c>
      <c r="G43" s="202">
        <v>-5</v>
      </c>
      <c r="H43" s="202">
        <v>9</v>
      </c>
      <c r="I43" s="202">
        <v>-9</v>
      </c>
      <c r="J43" s="202">
        <v>-5</v>
      </c>
      <c r="K43" s="189"/>
      <c r="L43" s="189"/>
      <c r="M43" s="202">
        <f t="shared" si="12"/>
        <v>0</v>
      </c>
      <c r="N43" s="202">
        <f t="shared" si="13"/>
        <v>1</v>
      </c>
      <c r="P43" s="198">
        <f t="shared" si="14"/>
        <v>1</v>
      </c>
      <c r="Q43" s="198">
        <f t="shared" si="14"/>
        <v>-1</v>
      </c>
      <c r="R43" s="198">
        <f t="shared" si="14"/>
        <v>1</v>
      </c>
      <c r="S43" s="198">
        <f t="shared" si="14"/>
        <v>-1</v>
      </c>
      <c r="T43" s="198">
        <f t="shared" si="14"/>
        <v>-1</v>
      </c>
      <c r="U43" s="198">
        <f>P43+Q43+R43+S43+T43</f>
        <v>-1</v>
      </c>
    </row>
    <row r="44" spans="1:21" ht="15" customHeight="1">
      <c r="A44" s="193">
        <f>A41</f>
        <v>0</v>
      </c>
      <c r="B44" s="194" t="s">
        <v>8</v>
      </c>
      <c r="C44" s="199" t="str">
        <f>C41</f>
        <v>ТАГАБЕК</v>
      </c>
      <c r="D44" s="300" t="str">
        <f>D42</f>
        <v>Y</v>
      </c>
      <c r="E44" s="199" t="str">
        <f>E42</f>
        <v>ТОКТАМЫС</v>
      </c>
      <c r="F44" s="196">
        <v>-7</v>
      </c>
      <c r="G44" s="196">
        <v>9</v>
      </c>
      <c r="H44" s="196">
        <v>8</v>
      </c>
      <c r="I44" s="196">
        <v>4</v>
      </c>
      <c r="J44" s="196"/>
      <c r="K44" s="196"/>
      <c r="L44" s="196"/>
      <c r="M44" s="197">
        <f t="shared" si="12"/>
        <v>1</v>
      </c>
      <c r="N44" s="197">
        <f t="shared" si="13"/>
        <v>0</v>
      </c>
      <c r="P44" s="198">
        <f t="shared" ref="P44:T45" si="15">SIGN(F44)</f>
        <v>-1</v>
      </c>
      <c r="Q44" s="198">
        <f t="shared" si="15"/>
        <v>1</v>
      </c>
      <c r="R44" s="198">
        <f t="shared" si="15"/>
        <v>1</v>
      </c>
      <c r="S44" s="198">
        <f t="shared" si="15"/>
        <v>1</v>
      </c>
      <c r="T44" s="198">
        <f t="shared" si="15"/>
        <v>0</v>
      </c>
      <c r="U44" s="198">
        <f>P44+Q44+R44+S44+T44</f>
        <v>2</v>
      </c>
    </row>
    <row r="45" spans="1:21" ht="15" customHeight="1" thickBot="1">
      <c r="A45" s="193">
        <f>A42</f>
        <v>0</v>
      </c>
      <c r="B45" s="194" t="s">
        <v>10</v>
      </c>
      <c r="C45" s="199" t="str">
        <f>C42</f>
        <v>АБЕЗОВ</v>
      </c>
      <c r="D45" s="300" t="str">
        <f>D41</f>
        <v>А</v>
      </c>
      <c r="E45" s="199" t="str">
        <f>E41</f>
        <v>КУРМАНБАЕВ</v>
      </c>
      <c r="F45" s="196">
        <v>8</v>
      </c>
      <c r="G45" s="196">
        <v>7</v>
      </c>
      <c r="H45" s="196">
        <v>9</v>
      </c>
      <c r="I45" s="196"/>
      <c r="J45" s="196"/>
      <c r="K45" s="196"/>
      <c r="L45" s="196"/>
      <c r="M45" s="197">
        <f t="shared" si="12"/>
        <v>1</v>
      </c>
      <c r="N45" s="197">
        <f t="shared" si="13"/>
        <v>0</v>
      </c>
      <c r="P45" s="198">
        <f t="shared" si="15"/>
        <v>1</v>
      </c>
      <c r="Q45" s="198">
        <f t="shared" si="15"/>
        <v>1</v>
      </c>
      <c r="R45" s="198">
        <f t="shared" si="15"/>
        <v>1</v>
      </c>
      <c r="S45" s="198">
        <f t="shared" si="15"/>
        <v>0</v>
      </c>
      <c r="T45" s="198">
        <f t="shared" si="15"/>
        <v>0</v>
      </c>
      <c r="U45" s="198">
        <f>P45+Q45+R45+S45+T45</f>
        <v>3</v>
      </c>
    </row>
    <row r="46" spans="1:21" ht="15" customHeight="1" thickBot="1">
      <c r="A46" s="3"/>
      <c r="B46" s="185"/>
      <c r="D46" s="301"/>
      <c r="F46" s="185"/>
      <c r="G46" s="185"/>
      <c r="H46" s="185"/>
      <c r="I46" s="203" t="s">
        <v>113</v>
      </c>
      <c r="J46" s="185"/>
      <c r="K46" s="185"/>
      <c r="L46" s="185"/>
      <c r="M46" s="204">
        <f>SUM(M41,M42,M43,M44,M45)</f>
        <v>3</v>
      </c>
      <c r="N46" s="205">
        <f>SUM(N41,N42,N43,N44,N45,)</f>
        <v>2</v>
      </c>
      <c r="P46" s="3"/>
      <c r="Q46" s="3"/>
      <c r="R46" s="3"/>
      <c r="S46" s="3"/>
      <c r="T46" s="3"/>
      <c r="U46" s="3"/>
    </row>
    <row r="47" spans="1:21" ht="15" customHeight="1">
      <c r="A47" s="3"/>
      <c r="B47" s="185"/>
      <c r="C47" s="206" t="s">
        <v>114</v>
      </c>
      <c r="D47" s="297"/>
      <c r="E47" s="207" t="str">
        <f>C40</f>
        <v>г. ШЫМКЕНТ</v>
      </c>
      <c r="F47" s="185"/>
      <c r="G47" s="185"/>
      <c r="H47" s="185"/>
      <c r="I47" s="185"/>
      <c r="J47" s="185"/>
      <c r="K47" s="185"/>
      <c r="L47" s="185"/>
      <c r="M47" s="185"/>
      <c r="N47" s="185"/>
      <c r="P47" s="3"/>
      <c r="Q47" s="3"/>
      <c r="R47" s="3"/>
      <c r="S47" s="3"/>
      <c r="T47" s="3"/>
      <c r="U47" s="3"/>
    </row>
    <row r="48" spans="1:21" ht="15" customHeight="1">
      <c r="A48" s="3"/>
      <c r="B48" s="187" t="s">
        <v>118</v>
      </c>
      <c r="D48" s="301"/>
      <c r="F48" s="185"/>
      <c r="G48" s="185"/>
      <c r="H48" s="185"/>
      <c r="I48" s="185"/>
      <c r="J48" s="185"/>
      <c r="K48" s="185"/>
      <c r="L48" s="185"/>
      <c r="M48" s="185"/>
      <c r="N48" s="185"/>
      <c r="P48" s="3"/>
      <c r="Q48" s="3"/>
      <c r="R48" s="3"/>
      <c r="S48" s="3"/>
      <c r="T48" s="3"/>
      <c r="U48" s="3"/>
    </row>
    <row r="49" spans="1:21" ht="15" customHeight="1">
      <c r="A49" s="3"/>
      <c r="B49" s="663" t="s">
        <v>106</v>
      </c>
      <c r="C49" s="188" t="s">
        <v>107</v>
      </c>
      <c r="D49" s="659" t="s">
        <v>106</v>
      </c>
      <c r="E49" s="188" t="s">
        <v>108</v>
      </c>
      <c r="F49" s="661" t="s">
        <v>109</v>
      </c>
      <c r="G49" s="665"/>
      <c r="H49" s="665"/>
      <c r="I49" s="665"/>
      <c r="J49" s="665"/>
      <c r="K49" s="661" t="s">
        <v>131</v>
      </c>
      <c r="L49" s="662"/>
      <c r="M49" s="661" t="s">
        <v>110</v>
      </c>
      <c r="N49" s="662"/>
      <c r="P49" s="3"/>
      <c r="Q49" s="3"/>
      <c r="R49" s="3"/>
      <c r="S49" s="3"/>
      <c r="T49" s="3"/>
      <c r="U49" s="3"/>
    </row>
    <row r="50" spans="1:21" ht="15" customHeight="1">
      <c r="A50" s="190"/>
      <c r="B50" s="664"/>
      <c r="C50" s="191" t="s">
        <v>29</v>
      </c>
      <c r="D50" s="660"/>
      <c r="E50" s="191" t="s">
        <v>20</v>
      </c>
      <c r="F50" s="192">
        <v>1</v>
      </c>
      <c r="G50" s="192">
        <v>2</v>
      </c>
      <c r="H50" s="192">
        <v>3</v>
      </c>
      <c r="I50" s="192">
        <v>4</v>
      </c>
      <c r="J50" s="192">
        <v>5</v>
      </c>
      <c r="K50" s="192" t="s">
        <v>130</v>
      </c>
      <c r="L50" s="192" t="s">
        <v>78</v>
      </c>
      <c r="M50" s="192" t="s">
        <v>111</v>
      </c>
      <c r="N50" s="192" t="s">
        <v>112</v>
      </c>
      <c r="P50" s="3"/>
      <c r="Q50" s="3"/>
      <c r="R50" s="3"/>
      <c r="S50" s="3"/>
      <c r="T50" s="3"/>
      <c r="U50" s="3"/>
    </row>
    <row r="51" spans="1:21" ht="15" customHeight="1">
      <c r="A51" s="193"/>
      <c r="B51" s="194" t="s">
        <v>8</v>
      </c>
      <c r="C51" s="195" t="s">
        <v>503</v>
      </c>
      <c r="D51" s="300" t="s">
        <v>9</v>
      </c>
      <c r="E51" s="195" t="s">
        <v>83</v>
      </c>
      <c r="F51" s="196">
        <v>8</v>
      </c>
      <c r="G51" s="196">
        <v>-7</v>
      </c>
      <c r="H51" s="196">
        <v>7</v>
      </c>
      <c r="I51" s="196">
        <v>-9</v>
      </c>
      <c r="J51" s="196">
        <v>-8</v>
      </c>
      <c r="K51" s="196">
        <v>2</v>
      </c>
      <c r="L51" s="196">
        <v>3</v>
      </c>
      <c r="M51" s="197">
        <f t="shared" ref="M51:M55" si="16">IF(OR(U51=1,U51=2,U51=3),1,0)</f>
        <v>0</v>
      </c>
      <c r="N51" s="197">
        <f t="shared" ref="N51:N55" si="17">IF(OR(U51=-1,U51=-2,U51=-3),1,0)</f>
        <v>1</v>
      </c>
      <c r="P51" s="198">
        <f t="shared" ref="P51:T53" si="18">SIGN(F51)</f>
        <v>1</v>
      </c>
      <c r="Q51" s="198">
        <f t="shared" si="18"/>
        <v>-1</v>
      </c>
      <c r="R51" s="198">
        <f t="shared" si="18"/>
        <v>1</v>
      </c>
      <c r="S51" s="198">
        <f t="shared" si="18"/>
        <v>-1</v>
      </c>
      <c r="T51" s="198">
        <f t="shared" si="18"/>
        <v>-1</v>
      </c>
      <c r="U51" s="198">
        <f>P51+Q51+R51+S51+T51</f>
        <v>-1</v>
      </c>
    </row>
    <row r="52" spans="1:21" ht="15" customHeight="1">
      <c r="A52" s="193"/>
      <c r="B52" s="194" t="s">
        <v>10</v>
      </c>
      <c r="C52" s="199" t="s">
        <v>504</v>
      </c>
      <c r="D52" s="300" t="s">
        <v>11</v>
      </c>
      <c r="E52" s="199" t="s">
        <v>512</v>
      </c>
      <c r="F52" s="196">
        <v>-6</v>
      </c>
      <c r="G52" s="196">
        <v>-8</v>
      </c>
      <c r="H52" s="196">
        <v>-5</v>
      </c>
      <c r="I52" s="196"/>
      <c r="J52" s="196"/>
      <c r="K52" s="196">
        <v>0</v>
      </c>
      <c r="L52" s="196">
        <v>3</v>
      </c>
      <c r="M52" s="197">
        <f t="shared" si="16"/>
        <v>0</v>
      </c>
      <c r="N52" s="197">
        <f t="shared" si="17"/>
        <v>1</v>
      </c>
      <c r="P52" s="198">
        <f t="shared" si="18"/>
        <v>-1</v>
      </c>
      <c r="Q52" s="198">
        <f t="shared" si="18"/>
        <v>-1</v>
      </c>
      <c r="R52" s="198">
        <f t="shared" si="18"/>
        <v>-1</v>
      </c>
      <c r="S52" s="198">
        <f t="shared" si="18"/>
        <v>0</v>
      </c>
      <c r="T52" s="198">
        <f t="shared" si="18"/>
        <v>0</v>
      </c>
      <c r="U52" s="198">
        <f>P52+Q52+R52+S52+T52</f>
        <v>-3</v>
      </c>
    </row>
    <row r="53" spans="1:21" ht="15" customHeight="1">
      <c r="A53" s="193">
        <f>A51</f>
        <v>0</v>
      </c>
      <c r="B53" s="200" t="s">
        <v>132</v>
      </c>
      <c r="C53" s="201" t="s">
        <v>511</v>
      </c>
      <c r="D53" s="300" t="s">
        <v>12</v>
      </c>
      <c r="E53" s="201" t="s">
        <v>435</v>
      </c>
      <c r="F53" s="202">
        <v>-9</v>
      </c>
      <c r="G53" s="202">
        <v>-5</v>
      </c>
      <c r="H53" s="202">
        <v>-8</v>
      </c>
      <c r="I53" s="202"/>
      <c r="J53" s="202"/>
      <c r="K53" s="189">
        <v>0</v>
      </c>
      <c r="L53" s="189">
        <v>3</v>
      </c>
      <c r="M53" s="202">
        <f t="shared" si="16"/>
        <v>0</v>
      </c>
      <c r="N53" s="202">
        <f t="shared" si="17"/>
        <v>1</v>
      </c>
      <c r="P53" s="198">
        <f t="shared" si="18"/>
        <v>-1</v>
      </c>
      <c r="Q53" s="198">
        <f t="shared" si="18"/>
        <v>-1</v>
      </c>
      <c r="R53" s="198">
        <f t="shared" si="18"/>
        <v>-1</v>
      </c>
      <c r="S53" s="198">
        <f t="shared" si="18"/>
        <v>0</v>
      </c>
      <c r="T53" s="198">
        <f t="shared" si="18"/>
        <v>0</v>
      </c>
      <c r="U53" s="198">
        <f>P53+Q53+R53+S53+T53</f>
        <v>-3</v>
      </c>
    </row>
    <row r="54" spans="1:21" ht="15" customHeight="1">
      <c r="A54" s="193">
        <f>A51</f>
        <v>0</v>
      </c>
      <c r="B54" s="194" t="s">
        <v>8</v>
      </c>
      <c r="C54" s="199" t="str">
        <f>C51</f>
        <v>ДРУЧИНИН</v>
      </c>
      <c r="D54" s="300" t="str">
        <f>D52</f>
        <v>Y</v>
      </c>
      <c r="E54" s="199" t="str">
        <f>E52</f>
        <v>АРУОВ</v>
      </c>
      <c r="F54" s="196"/>
      <c r="G54" s="196"/>
      <c r="H54" s="196"/>
      <c r="I54" s="196"/>
      <c r="J54" s="196"/>
      <c r="K54" s="196"/>
      <c r="L54" s="196"/>
      <c r="M54" s="197">
        <f t="shared" si="16"/>
        <v>0</v>
      </c>
      <c r="N54" s="197">
        <f t="shared" si="17"/>
        <v>0</v>
      </c>
      <c r="P54" s="198">
        <f t="shared" ref="P54:T55" si="19">SIGN(F54)</f>
        <v>0</v>
      </c>
      <c r="Q54" s="198">
        <f t="shared" si="19"/>
        <v>0</v>
      </c>
      <c r="R54" s="198">
        <f t="shared" si="19"/>
        <v>0</v>
      </c>
      <c r="S54" s="198">
        <f t="shared" si="19"/>
        <v>0</v>
      </c>
      <c r="T54" s="198">
        <f t="shared" si="19"/>
        <v>0</v>
      </c>
      <c r="U54" s="198">
        <f>P54+Q54+R54+S54+T54</f>
        <v>0</v>
      </c>
    </row>
    <row r="55" spans="1:21" ht="15" customHeight="1" thickBot="1">
      <c r="A55" s="193">
        <f>A52</f>
        <v>0</v>
      </c>
      <c r="B55" s="194" t="s">
        <v>10</v>
      </c>
      <c r="C55" s="199" t="str">
        <f>C52</f>
        <v>КРАУЗЕ</v>
      </c>
      <c r="D55" s="300" t="str">
        <f>D51</f>
        <v>X</v>
      </c>
      <c r="E55" s="199" t="str">
        <f>E51</f>
        <v>МЭЛСОВ</v>
      </c>
      <c r="F55" s="196"/>
      <c r="G55" s="196"/>
      <c r="H55" s="196"/>
      <c r="I55" s="196"/>
      <c r="J55" s="196"/>
      <c r="K55" s="196"/>
      <c r="L55" s="196"/>
      <c r="M55" s="197">
        <f t="shared" si="16"/>
        <v>0</v>
      </c>
      <c r="N55" s="197">
        <f t="shared" si="17"/>
        <v>0</v>
      </c>
      <c r="P55" s="198">
        <f t="shared" si="19"/>
        <v>0</v>
      </c>
      <c r="Q55" s="198">
        <f t="shared" si="19"/>
        <v>0</v>
      </c>
      <c r="R55" s="198">
        <f t="shared" si="19"/>
        <v>0</v>
      </c>
      <c r="S55" s="198">
        <f t="shared" si="19"/>
        <v>0</v>
      </c>
      <c r="T55" s="198">
        <f t="shared" si="19"/>
        <v>0</v>
      </c>
      <c r="U55" s="198">
        <f>P55+Q55+R55+S55+T55</f>
        <v>0</v>
      </c>
    </row>
    <row r="56" spans="1:21" ht="15" customHeight="1" thickBot="1">
      <c r="A56" s="3"/>
      <c r="B56" s="185"/>
      <c r="D56" s="301"/>
      <c r="F56" s="185"/>
      <c r="G56" s="185"/>
      <c r="H56" s="185"/>
      <c r="I56" s="203" t="s">
        <v>113</v>
      </c>
      <c r="J56" s="185"/>
      <c r="K56" s="185"/>
      <c r="L56" s="185"/>
      <c r="M56" s="204">
        <f>SUM(M51,M52,M53,M54,M55)</f>
        <v>0</v>
      </c>
      <c r="N56" s="205">
        <f>SUM(N51,N52,N53,N54,N55,)</f>
        <v>3</v>
      </c>
      <c r="P56" s="3"/>
      <c r="Q56" s="3"/>
      <c r="R56" s="3"/>
      <c r="S56" s="3"/>
      <c r="T56" s="3"/>
      <c r="U56" s="3"/>
    </row>
    <row r="57" spans="1:21" ht="15" customHeight="1">
      <c r="A57" s="3"/>
      <c r="B57" s="185"/>
      <c r="C57" s="206" t="s">
        <v>114</v>
      </c>
      <c r="D57" s="297"/>
      <c r="E57" s="207" t="str">
        <f>E50</f>
        <v>ЗКО</v>
      </c>
      <c r="F57" s="185"/>
      <c r="G57" s="185"/>
      <c r="H57" s="185"/>
      <c r="I57" s="185"/>
      <c r="J57" s="185"/>
      <c r="K57" s="185"/>
      <c r="L57" s="185"/>
      <c r="M57" s="185"/>
      <c r="N57" s="185"/>
      <c r="P57" s="3"/>
      <c r="Q57" s="3"/>
      <c r="R57" s="3"/>
      <c r="S57" s="3"/>
      <c r="T57" s="3"/>
      <c r="U57" s="3"/>
    </row>
    <row r="58" spans="1:21" ht="15" customHeight="1">
      <c r="D58" s="298"/>
    </row>
    <row r="59" spans="1:21" ht="13.5" customHeight="1">
      <c r="A59" s="3"/>
      <c r="B59" s="187" t="s">
        <v>119</v>
      </c>
      <c r="D59" s="301"/>
      <c r="F59" s="185"/>
      <c r="G59" s="185"/>
      <c r="H59" s="185"/>
      <c r="I59" s="185"/>
      <c r="J59" s="185"/>
      <c r="K59" s="185"/>
      <c r="L59" s="185"/>
      <c r="M59" s="185"/>
      <c r="N59" s="185"/>
      <c r="P59" s="3"/>
      <c r="Q59" s="3"/>
      <c r="R59" s="3"/>
      <c r="S59" s="3"/>
      <c r="T59" s="3"/>
      <c r="U59" s="3"/>
    </row>
    <row r="60" spans="1:21" ht="13.5" customHeight="1">
      <c r="A60" s="3"/>
      <c r="B60" s="663" t="s">
        <v>106</v>
      </c>
      <c r="C60" s="188" t="s">
        <v>107</v>
      </c>
      <c r="D60" s="659" t="s">
        <v>106</v>
      </c>
      <c r="E60" s="188" t="s">
        <v>108</v>
      </c>
      <c r="F60" s="661" t="s">
        <v>109</v>
      </c>
      <c r="G60" s="665"/>
      <c r="H60" s="665"/>
      <c r="I60" s="665"/>
      <c r="J60" s="665"/>
      <c r="K60" s="661" t="s">
        <v>131</v>
      </c>
      <c r="L60" s="662"/>
      <c r="M60" s="661" t="s">
        <v>110</v>
      </c>
      <c r="N60" s="662"/>
      <c r="P60" s="3"/>
      <c r="Q60" s="3"/>
      <c r="R60" s="3"/>
      <c r="S60" s="3"/>
      <c r="T60" s="3"/>
      <c r="U60" s="3"/>
    </row>
    <row r="61" spans="1:21" ht="13.5" customHeight="1">
      <c r="A61" s="190"/>
      <c r="B61" s="664"/>
      <c r="C61" s="191" t="s">
        <v>350</v>
      </c>
      <c r="D61" s="660"/>
      <c r="E61" s="191" t="s">
        <v>451</v>
      </c>
      <c r="F61" s="192">
        <v>1</v>
      </c>
      <c r="G61" s="192">
        <v>2</v>
      </c>
      <c r="H61" s="192">
        <v>3</v>
      </c>
      <c r="I61" s="192">
        <v>4</v>
      </c>
      <c r="J61" s="192">
        <v>5</v>
      </c>
      <c r="K61" s="192" t="s">
        <v>130</v>
      </c>
      <c r="L61" s="192" t="s">
        <v>78</v>
      </c>
      <c r="M61" s="192" t="s">
        <v>111</v>
      </c>
      <c r="N61" s="192" t="s">
        <v>112</v>
      </c>
      <c r="P61" s="3"/>
      <c r="Q61" s="3"/>
      <c r="R61" s="3"/>
      <c r="S61" s="3"/>
      <c r="T61" s="3"/>
      <c r="U61" s="3"/>
    </row>
    <row r="62" spans="1:21" ht="13.5" customHeight="1">
      <c r="A62" s="193"/>
      <c r="B62" s="194" t="s">
        <v>8</v>
      </c>
      <c r="C62" s="195" t="s">
        <v>481</v>
      </c>
      <c r="D62" s="300" t="s">
        <v>9</v>
      </c>
      <c r="E62" s="195" t="s">
        <v>507</v>
      </c>
      <c r="F62" s="196">
        <v>2</v>
      </c>
      <c r="G62" s="196">
        <v>5</v>
      </c>
      <c r="H62" s="196">
        <v>6</v>
      </c>
      <c r="I62" s="196"/>
      <c r="J62" s="196"/>
      <c r="K62" s="196"/>
      <c r="L62" s="196"/>
      <c r="M62" s="197">
        <f t="shared" ref="M62:M66" si="20">IF(OR(U62=1,U62=2,U62=3),1,0)</f>
        <v>1</v>
      </c>
      <c r="N62" s="197">
        <f t="shared" ref="N62:N66" si="21">IF(OR(U62=-1,U62=-2,U62=-3),1,0)</f>
        <v>0</v>
      </c>
      <c r="P62" s="198">
        <f t="shared" ref="P62:T64" si="22">SIGN(F62)</f>
        <v>1</v>
      </c>
      <c r="Q62" s="198">
        <f t="shared" si="22"/>
        <v>1</v>
      </c>
      <c r="R62" s="198">
        <f t="shared" si="22"/>
        <v>1</v>
      </c>
      <c r="S62" s="198">
        <f t="shared" si="22"/>
        <v>0</v>
      </c>
      <c r="T62" s="198">
        <f t="shared" si="22"/>
        <v>0</v>
      </c>
      <c r="U62" s="198">
        <f>P62+Q62+R62+S62+T62</f>
        <v>3</v>
      </c>
    </row>
    <row r="63" spans="1:21" ht="13.5" customHeight="1">
      <c r="A63" s="193"/>
      <c r="B63" s="194" t="s">
        <v>10</v>
      </c>
      <c r="C63" s="199" t="s">
        <v>482</v>
      </c>
      <c r="D63" s="300" t="s">
        <v>11</v>
      </c>
      <c r="E63" s="199" t="s">
        <v>484</v>
      </c>
      <c r="F63" s="196">
        <v>3</v>
      </c>
      <c r="G63" s="196">
        <v>4</v>
      </c>
      <c r="H63" s="196">
        <v>3</v>
      </c>
      <c r="I63" s="196"/>
      <c r="J63" s="196"/>
      <c r="K63" s="196"/>
      <c r="L63" s="196"/>
      <c r="M63" s="197">
        <f t="shared" si="20"/>
        <v>1</v>
      </c>
      <c r="N63" s="197">
        <f t="shared" si="21"/>
        <v>0</v>
      </c>
      <c r="P63" s="198">
        <f t="shared" si="22"/>
        <v>1</v>
      </c>
      <c r="Q63" s="198">
        <f t="shared" si="22"/>
        <v>1</v>
      </c>
      <c r="R63" s="198">
        <f t="shared" si="22"/>
        <v>1</v>
      </c>
      <c r="S63" s="198">
        <f t="shared" si="22"/>
        <v>0</v>
      </c>
      <c r="T63" s="198">
        <f t="shared" si="22"/>
        <v>0</v>
      </c>
      <c r="U63" s="198">
        <f>P63+Q63+R63+S63+T63</f>
        <v>3</v>
      </c>
    </row>
    <row r="64" spans="1:21" ht="13.5" customHeight="1">
      <c r="A64" s="193">
        <f>A62</f>
        <v>0</v>
      </c>
      <c r="B64" s="200" t="s">
        <v>132</v>
      </c>
      <c r="C64" s="201" t="s">
        <v>483</v>
      </c>
      <c r="D64" s="300" t="s">
        <v>12</v>
      </c>
      <c r="E64" s="201" t="s">
        <v>485</v>
      </c>
      <c r="F64" s="202">
        <v>2</v>
      </c>
      <c r="G64" s="202">
        <v>4</v>
      </c>
      <c r="H64" s="202">
        <v>6</v>
      </c>
      <c r="I64" s="202"/>
      <c r="J64" s="202"/>
      <c r="K64" s="189"/>
      <c r="L64" s="189"/>
      <c r="M64" s="202">
        <f t="shared" si="20"/>
        <v>1</v>
      </c>
      <c r="N64" s="202">
        <f t="shared" si="21"/>
        <v>0</v>
      </c>
      <c r="P64" s="198">
        <f t="shared" si="22"/>
        <v>1</v>
      </c>
      <c r="Q64" s="198">
        <f t="shared" si="22"/>
        <v>1</v>
      </c>
      <c r="R64" s="198">
        <f t="shared" si="22"/>
        <v>1</v>
      </c>
      <c r="S64" s="198">
        <f t="shared" si="22"/>
        <v>0</v>
      </c>
      <c r="T64" s="198">
        <f t="shared" si="22"/>
        <v>0</v>
      </c>
      <c r="U64" s="198">
        <f>P64+Q64+R64+S64+T64</f>
        <v>3</v>
      </c>
    </row>
    <row r="65" spans="1:21" ht="13.5" customHeight="1">
      <c r="A65" s="193">
        <f>A62</f>
        <v>0</v>
      </c>
      <c r="B65" s="194" t="s">
        <v>8</v>
      </c>
      <c r="C65" s="199" t="str">
        <f>C62</f>
        <v>МАМАЙ</v>
      </c>
      <c r="D65" s="300" t="str">
        <f>D63</f>
        <v>Y</v>
      </c>
      <c r="E65" s="199" t="str">
        <f>E63</f>
        <v>САНСЫЗБАЙ</v>
      </c>
      <c r="F65" s="196"/>
      <c r="G65" s="196"/>
      <c r="H65" s="196"/>
      <c r="I65" s="196"/>
      <c r="J65" s="196"/>
      <c r="K65" s="196"/>
      <c r="L65" s="196"/>
      <c r="M65" s="197">
        <f t="shared" si="20"/>
        <v>0</v>
      </c>
      <c r="N65" s="197">
        <f t="shared" si="21"/>
        <v>0</v>
      </c>
      <c r="P65" s="198">
        <f t="shared" ref="P65:T66" si="23">SIGN(F65)</f>
        <v>0</v>
      </c>
      <c r="Q65" s="198">
        <f t="shared" si="23"/>
        <v>0</v>
      </c>
      <c r="R65" s="198">
        <f t="shared" si="23"/>
        <v>0</v>
      </c>
      <c r="S65" s="198">
        <f t="shared" si="23"/>
        <v>0</v>
      </c>
      <c r="T65" s="198">
        <f t="shared" si="23"/>
        <v>0</v>
      </c>
      <c r="U65" s="198">
        <f>P65+Q65+R65+S65+T65</f>
        <v>0</v>
      </c>
    </row>
    <row r="66" spans="1:21" ht="13.5" customHeight="1" thickBot="1">
      <c r="A66" s="193">
        <f>A63</f>
        <v>0</v>
      </c>
      <c r="B66" s="194" t="s">
        <v>10</v>
      </c>
      <c r="C66" s="199" t="str">
        <f>C63</f>
        <v>НАЗИР</v>
      </c>
      <c r="D66" s="300" t="str">
        <f>D62</f>
        <v>X</v>
      </c>
      <c r="E66" s="199" t="str">
        <f>E62</f>
        <v>КАРУОВ</v>
      </c>
      <c r="F66" s="196"/>
      <c r="G66" s="196"/>
      <c r="H66" s="196"/>
      <c r="I66" s="196"/>
      <c r="J66" s="196"/>
      <c r="K66" s="196"/>
      <c r="L66" s="196"/>
      <c r="M66" s="197">
        <f t="shared" si="20"/>
        <v>0</v>
      </c>
      <c r="N66" s="197">
        <f t="shared" si="21"/>
        <v>0</v>
      </c>
      <c r="P66" s="198">
        <f t="shared" si="23"/>
        <v>0</v>
      </c>
      <c r="Q66" s="198">
        <f t="shared" si="23"/>
        <v>0</v>
      </c>
      <c r="R66" s="198">
        <f t="shared" si="23"/>
        <v>0</v>
      </c>
      <c r="S66" s="198">
        <f t="shared" si="23"/>
        <v>0</v>
      </c>
      <c r="T66" s="198">
        <f t="shared" si="23"/>
        <v>0</v>
      </c>
      <c r="U66" s="198">
        <f>P66+Q66+R66+S66+T66</f>
        <v>0</v>
      </c>
    </row>
    <row r="67" spans="1:21" ht="13.5" customHeight="1" thickBot="1">
      <c r="A67" s="3"/>
      <c r="B67" s="185"/>
      <c r="D67" s="301"/>
      <c r="F67" s="185"/>
      <c r="G67" s="185"/>
      <c r="H67" s="185"/>
      <c r="I67" s="203" t="s">
        <v>113</v>
      </c>
      <c r="J67" s="185"/>
      <c r="K67" s="185"/>
      <c r="L67" s="185"/>
      <c r="M67" s="204">
        <f>SUM(M62,M63,M64,M65,M66)</f>
        <v>3</v>
      </c>
      <c r="N67" s="205">
        <f>SUM(N62,N63,N64,N65,N66,)</f>
        <v>0</v>
      </c>
      <c r="P67" s="3"/>
      <c r="Q67" s="3"/>
      <c r="R67" s="3"/>
      <c r="S67" s="3"/>
      <c r="T67" s="3"/>
      <c r="U67" s="3"/>
    </row>
    <row r="68" spans="1:21" ht="13.5" customHeight="1">
      <c r="A68" s="3"/>
      <c r="B68" s="185"/>
      <c r="C68" s="206" t="s">
        <v>114</v>
      </c>
      <c r="D68" s="297"/>
      <c r="E68" s="207" t="str">
        <f>C61</f>
        <v>ТУРКЕСТАНСКАЯ обл.</v>
      </c>
      <c r="F68" s="185"/>
      <c r="G68" s="185"/>
      <c r="H68" s="185"/>
      <c r="I68" s="185"/>
      <c r="J68" s="185"/>
      <c r="K68" s="185"/>
      <c r="L68" s="185"/>
      <c r="M68" s="185"/>
      <c r="N68" s="185"/>
      <c r="P68" s="3"/>
      <c r="Q68" s="3"/>
      <c r="R68" s="3"/>
      <c r="S68" s="3"/>
      <c r="T68" s="3"/>
      <c r="U68" s="3"/>
    </row>
    <row r="69" spans="1:21" ht="13.5" customHeight="1">
      <c r="D69" s="298"/>
    </row>
    <row r="70" spans="1:21" ht="13.5" customHeight="1">
      <c r="A70" s="3"/>
      <c r="B70" s="187" t="s">
        <v>120</v>
      </c>
      <c r="D70" s="301"/>
      <c r="F70" s="185"/>
      <c r="G70" s="185"/>
      <c r="H70" s="185"/>
      <c r="I70" s="185"/>
      <c r="J70" s="185"/>
      <c r="K70" s="185"/>
      <c r="L70" s="185"/>
      <c r="M70" s="185"/>
      <c r="N70" s="185"/>
      <c r="P70" s="3"/>
      <c r="Q70" s="3"/>
      <c r="R70" s="3"/>
      <c r="S70" s="3"/>
      <c r="T70" s="3"/>
      <c r="U70" s="3"/>
    </row>
    <row r="71" spans="1:21" ht="13.5" customHeight="1">
      <c r="A71" s="3"/>
      <c r="B71" s="663" t="s">
        <v>106</v>
      </c>
      <c r="C71" s="188" t="s">
        <v>107</v>
      </c>
      <c r="D71" s="659" t="s">
        <v>106</v>
      </c>
      <c r="E71" s="188" t="s">
        <v>108</v>
      </c>
      <c r="F71" s="661" t="s">
        <v>109</v>
      </c>
      <c r="G71" s="665"/>
      <c r="H71" s="665"/>
      <c r="I71" s="665"/>
      <c r="J71" s="665"/>
      <c r="K71" s="661" t="s">
        <v>131</v>
      </c>
      <c r="L71" s="662"/>
      <c r="M71" s="661" t="s">
        <v>110</v>
      </c>
      <c r="N71" s="662"/>
      <c r="P71" s="3"/>
      <c r="Q71" s="3"/>
      <c r="R71" s="3"/>
      <c r="S71" s="3"/>
      <c r="T71" s="3"/>
      <c r="U71" s="3"/>
    </row>
    <row r="72" spans="1:21" ht="13.5" customHeight="1">
      <c r="A72" s="190"/>
      <c r="B72" s="664"/>
      <c r="C72" s="191" t="s">
        <v>70</v>
      </c>
      <c r="D72" s="660"/>
      <c r="E72" s="191" t="s">
        <v>462</v>
      </c>
      <c r="F72" s="192">
        <v>1</v>
      </c>
      <c r="G72" s="192">
        <v>2</v>
      </c>
      <c r="H72" s="192">
        <v>3</v>
      </c>
      <c r="I72" s="192">
        <v>4</v>
      </c>
      <c r="J72" s="192">
        <v>5</v>
      </c>
      <c r="K72" s="192" t="s">
        <v>130</v>
      </c>
      <c r="L72" s="192" t="s">
        <v>78</v>
      </c>
      <c r="M72" s="192" t="s">
        <v>111</v>
      </c>
      <c r="N72" s="192" t="s">
        <v>112</v>
      </c>
      <c r="P72" s="3"/>
      <c r="Q72" s="3"/>
      <c r="R72" s="3"/>
      <c r="S72" s="3"/>
      <c r="T72" s="3"/>
      <c r="U72" s="3"/>
    </row>
    <row r="73" spans="1:21" ht="13.5" customHeight="1">
      <c r="A73" s="193"/>
      <c r="B73" s="194" t="s">
        <v>8</v>
      </c>
      <c r="C73" s="195" t="s">
        <v>486</v>
      </c>
      <c r="D73" s="300" t="s">
        <v>9</v>
      </c>
      <c r="E73" s="195" t="s">
        <v>489</v>
      </c>
      <c r="F73" s="196">
        <v>10</v>
      </c>
      <c r="G73" s="196">
        <v>9</v>
      </c>
      <c r="H73" s="196">
        <v>9</v>
      </c>
      <c r="I73" s="196"/>
      <c r="J73" s="196"/>
      <c r="K73" s="196"/>
      <c r="L73" s="196"/>
      <c r="M73" s="197">
        <f t="shared" ref="M73:M77" si="24">IF(OR(U73=1,U73=2,U73=3),1,0)</f>
        <v>1</v>
      </c>
      <c r="N73" s="197">
        <f t="shared" ref="N73:N77" si="25">IF(OR(U73=-1,U73=-2,U73=-3),1,0)</f>
        <v>0</v>
      </c>
      <c r="P73" s="198">
        <f t="shared" ref="P73:P77" si="26">SIGN(F73)</f>
        <v>1</v>
      </c>
      <c r="Q73" s="198">
        <f t="shared" ref="Q73:Q77" si="27">SIGN(G73)</f>
        <v>1</v>
      </c>
      <c r="R73" s="198">
        <f t="shared" ref="R73:R77" si="28">SIGN(H73)</f>
        <v>1</v>
      </c>
      <c r="S73" s="198">
        <f t="shared" ref="S73:S77" si="29">SIGN(I73)</f>
        <v>0</v>
      </c>
      <c r="T73" s="198">
        <f t="shared" ref="T73:T77" si="30">SIGN(J73)</f>
        <v>0</v>
      </c>
      <c r="U73" s="198">
        <f>P73+Q73+R73+S73+T73</f>
        <v>3</v>
      </c>
    </row>
    <row r="74" spans="1:21" ht="13.5" customHeight="1">
      <c r="A74" s="193"/>
      <c r="B74" s="194" t="s">
        <v>10</v>
      </c>
      <c r="C74" s="199" t="s">
        <v>487</v>
      </c>
      <c r="D74" s="300" t="s">
        <v>11</v>
      </c>
      <c r="E74" s="199" t="s">
        <v>490</v>
      </c>
      <c r="F74" s="196">
        <v>-7</v>
      </c>
      <c r="G74" s="196">
        <v>-10</v>
      </c>
      <c r="H74" s="196">
        <v>-11</v>
      </c>
      <c r="I74" s="196"/>
      <c r="J74" s="196"/>
      <c r="K74" s="196"/>
      <c r="L74" s="196"/>
      <c r="M74" s="197">
        <f t="shared" si="24"/>
        <v>0</v>
      </c>
      <c r="N74" s="197">
        <f t="shared" si="25"/>
        <v>1</v>
      </c>
      <c r="P74" s="198">
        <f t="shared" si="26"/>
        <v>-1</v>
      </c>
      <c r="Q74" s="198">
        <f t="shared" si="27"/>
        <v>-1</v>
      </c>
      <c r="R74" s="198">
        <f t="shared" si="28"/>
        <v>-1</v>
      </c>
      <c r="S74" s="198">
        <f t="shared" si="29"/>
        <v>0</v>
      </c>
      <c r="T74" s="198">
        <f t="shared" si="30"/>
        <v>0</v>
      </c>
      <c r="U74" s="198">
        <f>P74+Q74+R74+S74+T74</f>
        <v>-3</v>
      </c>
    </row>
    <row r="75" spans="1:21" ht="13.5" customHeight="1">
      <c r="A75" s="193">
        <f>A73</f>
        <v>0</v>
      </c>
      <c r="B75" s="200" t="s">
        <v>132</v>
      </c>
      <c r="C75" s="201" t="s">
        <v>488</v>
      </c>
      <c r="D75" s="300" t="s">
        <v>12</v>
      </c>
      <c r="E75" s="201" t="s">
        <v>82</v>
      </c>
      <c r="F75" s="202">
        <v>7</v>
      </c>
      <c r="G75" s="202">
        <v>-6</v>
      </c>
      <c r="H75" s="202">
        <v>-4</v>
      </c>
      <c r="I75" s="202">
        <v>13</v>
      </c>
      <c r="J75" s="202">
        <v>7</v>
      </c>
      <c r="K75" s="202"/>
      <c r="L75" s="202"/>
      <c r="M75" s="202">
        <f t="shared" si="24"/>
        <v>1</v>
      </c>
      <c r="N75" s="202">
        <f t="shared" si="25"/>
        <v>0</v>
      </c>
      <c r="P75" s="198">
        <f t="shared" si="26"/>
        <v>1</v>
      </c>
      <c r="Q75" s="198">
        <f t="shared" si="27"/>
        <v>-1</v>
      </c>
      <c r="R75" s="198">
        <f t="shared" si="28"/>
        <v>-1</v>
      </c>
      <c r="S75" s="198">
        <f t="shared" si="29"/>
        <v>1</v>
      </c>
      <c r="T75" s="198">
        <f t="shared" si="30"/>
        <v>1</v>
      </c>
      <c r="U75" s="198">
        <f>P75+Q75+R75+S75+T75</f>
        <v>1</v>
      </c>
    </row>
    <row r="76" spans="1:21" ht="13.5" customHeight="1">
      <c r="A76" s="193">
        <f>A73</f>
        <v>0</v>
      </c>
      <c r="B76" s="194" t="s">
        <v>8</v>
      </c>
      <c r="C76" s="199" t="str">
        <f>C73</f>
        <v>БИРИМГАЛИЕВ</v>
      </c>
      <c r="D76" s="300" t="str">
        <f>D74</f>
        <v>Y</v>
      </c>
      <c r="E76" s="199" t="str">
        <f>E74</f>
        <v>ШИ ДАНЯН</v>
      </c>
      <c r="F76" s="196">
        <v>-10</v>
      </c>
      <c r="G76" s="196">
        <v>9</v>
      </c>
      <c r="H76" s="196">
        <v>-9</v>
      </c>
      <c r="I76" s="196">
        <v>8</v>
      </c>
      <c r="J76" s="196">
        <v>6</v>
      </c>
      <c r="K76" s="196"/>
      <c r="L76" s="196"/>
      <c r="M76" s="197">
        <f t="shared" si="24"/>
        <v>1</v>
      </c>
      <c r="N76" s="197">
        <f t="shared" si="25"/>
        <v>0</v>
      </c>
      <c r="P76" s="198">
        <f t="shared" si="26"/>
        <v>-1</v>
      </c>
      <c r="Q76" s="198">
        <f t="shared" si="27"/>
        <v>1</v>
      </c>
      <c r="R76" s="198">
        <f t="shared" si="28"/>
        <v>-1</v>
      </c>
      <c r="S76" s="198">
        <f t="shared" si="29"/>
        <v>1</v>
      </c>
      <c r="T76" s="198">
        <f t="shared" si="30"/>
        <v>1</v>
      </c>
      <c r="U76" s="198">
        <f>P76+Q76+R76+S76+T76</f>
        <v>1</v>
      </c>
    </row>
    <row r="77" spans="1:21" ht="13.5" customHeight="1" thickBot="1">
      <c r="A77" s="193">
        <f>A74</f>
        <v>0</v>
      </c>
      <c r="B77" s="194" t="s">
        <v>10</v>
      </c>
      <c r="C77" s="199" t="str">
        <f>C74</f>
        <v>ТУРАЛ</v>
      </c>
      <c r="D77" s="300" t="str">
        <f>D73</f>
        <v>X</v>
      </c>
      <c r="E77" s="199" t="str">
        <f>E73</f>
        <v>АБДЫХАЛЫК</v>
      </c>
      <c r="F77" s="196"/>
      <c r="G77" s="196"/>
      <c r="H77" s="196"/>
      <c r="I77" s="196"/>
      <c r="J77" s="196"/>
      <c r="K77" s="196"/>
      <c r="L77" s="196"/>
      <c r="M77" s="197">
        <f t="shared" si="24"/>
        <v>0</v>
      </c>
      <c r="N77" s="197">
        <f t="shared" si="25"/>
        <v>0</v>
      </c>
      <c r="P77" s="198">
        <f t="shared" si="26"/>
        <v>0</v>
      </c>
      <c r="Q77" s="198">
        <f t="shared" si="27"/>
        <v>0</v>
      </c>
      <c r="R77" s="198">
        <f t="shared" si="28"/>
        <v>0</v>
      </c>
      <c r="S77" s="198">
        <f t="shared" si="29"/>
        <v>0</v>
      </c>
      <c r="T77" s="198">
        <f t="shared" si="30"/>
        <v>0</v>
      </c>
      <c r="U77" s="198">
        <f>P77+Q77+R77+S77+T77</f>
        <v>0</v>
      </c>
    </row>
    <row r="78" spans="1:21" ht="13.5" customHeight="1" thickBot="1">
      <c r="A78" s="3"/>
      <c r="B78" s="185"/>
      <c r="D78" s="301"/>
      <c r="F78" s="185"/>
      <c r="G78" s="185"/>
      <c r="H78" s="185"/>
      <c r="I78" s="203" t="s">
        <v>113</v>
      </c>
      <c r="J78" s="185"/>
      <c r="K78" s="185"/>
      <c r="L78" s="185"/>
      <c r="M78" s="204">
        <f>SUM(M73,M74,M75,M76,M77)</f>
        <v>3</v>
      </c>
      <c r="N78" s="205">
        <f>SUM(N73,N74,N75,N76,N77,)</f>
        <v>1</v>
      </c>
      <c r="P78" s="3"/>
      <c r="Q78" s="3"/>
      <c r="R78" s="3"/>
      <c r="S78" s="3"/>
      <c r="T78" s="3"/>
      <c r="U78" s="3"/>
    </row>
    <row r="79" spans="1:21" ht="13.5" customHeight="1">
      <c r="A79" s="3"/>
      <c r="B79" s="185"/>
      <c r="C79" s="206" t="s">
        <v>114</v>
      </c>
      <c r="D79" s="297"/>
      <c r="E79" s="207" t="str">
        <f>C72</f>
        <v>АКТЮБИНСКАЯ обл.</v>
      </c>
      <c r="F79" s="185"/>
      <c r="G79" s="185"/>
      <c r="H79" s="185"/>
      <c r="I79" s="185"/>
      <c r="J79" s="185"/>
      <c r="K79" s="185"/>
      <c r="L79" s="185"/>
      <c r="M79" s="185"/>
      <c r="N79" s="185"/>
      <c r="P79" s="3"/>
      <c r="Q79" s="3"/>
      <c r="R79" s="3"/>
      <c r="S79" s="3"/>
      <c r="T79" s="3"/>
      <c r="U79" s="3"/>
    </row>
    <row r="80" spans="1:21" ht="13.5" customHeight="1">
      <c r="D80" s="298"/>
    </row>
    <row r="81" spans="1:21" ht="13.5" customHeight="1">
      <c r="A81" s="3"/>
      <c r="B81" s="187" t="s">
        <v>121</v>
      </c>
      <c r="D81" s="301"/>
      <c r="F81" s="185"/>
      <c r="G81" s="185"/>
      <c r="H81" s="185"/>
      <c r="I81" s="185"/>
      <c r="J81" s="185"/>
      <c r="K81" s="185"/>
      <c r="L81" s="185"/>
      <c r="M81" s="185"/>
      <c r="N81" s="185"/>
      <c r="P81" s="3"/>
      <c r="Q81" s="3"/>
      <c r="R81" s="3"/>
      <c r="S81" s="3"/>
      <c r="T81" s="3"/>
      <c r="U81" s="3"/>
    </row>
    <row r="82" spans="1:21" ht="13.5" customHeight="1">
      <c r="A82" s="3"/>
      <c r="B82" s="663" t="s">
        <v>106</v>
      </c>
      <c r="C82" s="188" t="s">
        <v>107</v>
      </c>
      <c r="D82" s="659" t="s">
        <v>106</v>
      </c>
      <c r="E82" s="188" t="s">
        <v>108</v>
      </c>
      <c r="F82" s="661" t="s">
        <v>109</v>
      </c>
      <c r="G82" s="665"/>
      <c r="H82" s="665"/>
      <c r="I82" s="665"/>
      <c r="J82" s="665"/>
      <c r="K82" s="661" t="s">
        <v>131</v>
      </c>
      <c r="L82" s="662"/>
      <c r="M82" s="661" t="s">
        <v>110</v>
      </c>
      <c r="N82" s="662"/>
      <c r="P82" s="3"/>
      <c r="Q82" s="3"/>
      <c r="R82" s="3"/>
      <c r="S82" s="3"/>
      <c r="T82" s="3"/>
      <c r="U82" s="3"/>
    </row>
    <row r="83" spans="1:21" ht="13.5" customHeight="1">
      <c r="A83" s="190"/>
      <c r="B83" s="664"/>
      <c r="C83" s="191" t="s">
        <v>69</v>
      </c>
      <c r="D83" s="660"/>
      <c r="E83" s="191" t="s">
        <v>97</v>
      </c>
      <c r="F83" s="192">
        <v>1</v>
      </c>
      <c r="G83" s="192">
        <v>2</v>
      </c>
      <c r="H83" s="192">
        <v>3</v>
      </c>
      <c r="I83" s="192">
        <v>4</v>
      </c>
      <c r="J83" s="192">
        <v>5</v>
      </c>
      <c r="K83" s="192" t="s">
        <v>130</v>
      </c>
      <c r="L83" s="192" t="s">
        <v>78</v>
      </c>
      <c r="M83" s="192" t="s">
        <v>111</v>
      </c>
      <c r="N83" s="192" t="s">
        <v>112</v>
      </c>
      <c r="P83" s="3"/>
      <c r="Q83" s="3"/>
      <c r="R83" s="3"/>
      <c r="S83" s="3"/>
      <c r="T83" s="3"/>
      <c r="U83" s="3"/>
    </row>
    <row r="84" spans="1:21" ht="13.5" customHeight="1">
      <c r="A84" s="193"/>
      <c r="B84" s="194" t="s">
        <v>8</v>
      </c>
      <c r="C84" s="195" t="s">
        <v>496</v>
      </c>
      <c r="D84" s="300" t="s">
        <v>9</v>
      </c>
      <c r="E84" s="195" t="s">
        <v>493</v>
      </c>
      <c r="F84" s="196">
        <v>6</v>
      </c>
      <c r="G84" s="196">
        <v>-3</v>
      </c>
      <c r="H84" s="196">
        <v>-8</v>
      </c>
      <c r="I84" s="196">
        <v>-9</v>
      </c>
      <c r="J84" s="196"/>
      <c r="K84" s="196"/>
      <c r="L84" s="196"/>
      <c r="M84" s="197">
        <f t="shared" ref="M84:M88" si="31">IF(OR(U84=1,U84=2,U84=3),1,0)</f>
        <v>0</v>
      </c>
      <c r="N84" s="197">
        <f t="shared" ref="N84:N88" si="32">IF(OR(U84=-1,U84=-2,U84=-3),1,0)</f>
        <v>1</v>
      </c>
      <c r="P84" s="198">
        <f t="shared" ref="P84:P88" si="33">SIGN(F84)</f>
        <v>1</v>
      </c>
      <c r="Q84" s="198">
        <f t="shared" ref="Q84:Q88" si="34">SIGN(G84)</f>
        <v>-1</v>
      </c>
      <c r="R84" s="198">
        <f t="shared" ref="R84:R88" si="35">SIGN(H84)</f>
        <v>-1</v>
      </c>
      <c r="S84" s="198">
        <f t="shared" ref="S84:S88" si="36">SIGN(I84)</f>
        <v>-1</v>
      </c>
      <c r="T84" s="198">
        <f t="shared" ref="T84:T88" si="37">SIGN(J84)</f>
        <v>0</v>
      </c>
      <c r="U84" s="198">
        <f>P84+Q84+R84+S84+T84</f>
        <v>-2</v>
      </c>
    </row>
    <row r="85" spans="1:21" ht="13.5" customHeight="1">
      <c r="A85" s="193"/>
      <c r="B85" s="194" t="s">
        <v>10</v>
      </c>
      <c r="C85" s="199" t="s">
        <v>491</v>
      </c>
      <c r="D85" s="300" t="s">
        <v>11</v>
      </c>
      <c r="E85" s="199" t="s">
        <v>494</v>
      </c>
      <c r="F85" s="196">
        <v>-6</v>
      </c>
      <c r="G85" s="196">
        <v>-8</v>
      </c>
      <c r="H85" s="196">
        <v>-9</v>
      </c>
      <c r="I85" s="196"/>
      <c r="J85" s="196"/>
      <c r="K85" s="196"/>
      <c r="L85" s="196"/>
      <c r="M85" s="197">
        <f t="shared" si="31"/>
        <v>0</v>
      </c>
      <c r="N85" s="197">
        <f t="shared" si="32"/>
        <v>1</v>
      </c>
      <c r="P85" s="198">
        <f t="shared" si="33"/>
        <v>-1</v>
      </c>
      <c r="Q85" s="198">
        <f t="shared" si="34"/>
        <v>-1</v>
      </c>
      <c r="R85" s="198">
        <f t="shared" si="35"/>
        <v>-1</v>
      </c>
      <c r="S85" s="198">
        <f t="shared" si="36"/>
        <v>0</v>
      </c>
      <c r="T85" s="198">
        <f t="shared" si="37"/>
        <v>0</v>
      </c>
      <c r="U85" s="198">
        <f>P85+Q85+R85+S85+T85</f>
        <v>-3</v>
      </c>
    </row>
    <row r="86" spans="1:21" ht="13.5" customHeight="1">
      <c r="A86" s="193">
        <f>A84</f>
        <v>0</v>
      </c>
      <c r="B86" s="200" t="s">
        <v>132</v>
      </c>
      <c r="C86" s="201" t="s">
        <v>492</v>
      </c>
      <c r="D86" s="300" t="s">
        <v>12</v>
      </c>
      <c r="E86" s="201" t="s">
        <v>495</v>
      </c>
      <c r="F86" s="202">
        <v>-3</v>
      </c>
      <c r="G86" s="202">
        <v>-4</v>
      </c>
      <c r="H86" s="202">
        <v>-5</v>
      </c>
      <c r="I86" s="202"/>
      <c r="J86" s="202"/>
      <c r="K86" s="202"/>
      <c r="L86" s="202"/>
      <c r="M86" s="202">
        <f t="shared" si="31"/>
        <v>0</v>
      </c>
      <c r="N86" s="202">
        <f t="shared" si="32"/>
        <v>1</v>
      </c>
      <c r="P86" s="198">
        <f t="shared" si="33"/>
        <v>-1</v>
      </c>
      <c r="Q86" s="198">
        <f t="shared" si="34"/>
        <v>-1</v>
      </c>
      <c r="R86" s="198">
        <f t="shared" si="35"/>
        <v>-1</v>
      </c>
      <c r="S86" s="198">
        <f t="shared" si="36"/>
        <v>0</v>
      </c>
      <c r="T86" s="198">
        <f t="shared" si="37"/>
        <v>0</v>
      </c>
      <c r="U86" s="198">
        <f>P86+Q86+R86+S86+T86</f>
        <v>-3</v>
      </c>
    </row>
    <row r="87" spans="1:21" ht="13.5" customHeight="1">
      <c r="A87" s="193">
        <f>A84</f>
        <v>0</v>
      </c>
      <c r="B87" s="194" t="s">
        <v>8</v>
      </c>
      <c r="C87" s="199" t="str">
        <f>C84</f>
        <v>КАБДЫЛУАХИТОВ К</v>
      </c>
      <c r="D87" s="300" t="str">
        <f>D85</f>
        <v>Y</v>
      </c>
      <c r="E87" s="199" t="str">
        <f>E85</f>
        <v>БАЙМУХАМБЕТОВ</v>
      </c>
      <c r="F87" s="196"/>
      <c r="G87" s="196"/>
      <c r="H87" s="196"/>
      <c r="I87" s="196"/>
      <c r="J87" s="196"/>
      <c r="K87" s="196"/>
      <c r="L87" s="196"/>
      <c r="M87" s="197">
        <f t="shared" si="31"/>
        <v>0</v>
      </c>
      <c r="N87" s="197">
        <f t="shared" si="32"/>
        <v>0</v>
      </c>
      <c r="P87" s="198">
        <f t="shared" si="33"/>
        <v>0</v>
      </c>
      <c r="Q87" s="198">
        <f t="shared" si="34"/>
        <v>0</v>
      </c>
      <c r="R87" s="198">
        <f t="shared" si="35"/>
        <v>0</v>
      </c>
      <c r="S87" s="198">
        <f t="shared" si="36"/>
        <v>0</v>
      </c>
      <c r="T87" s="198">
        <f t="shared" si="37"/>
        <v>0</v>
      </c>
      <c r="U87" s="198">
        <f>P87+Q87+R87+S87+T87</f>
        <v>0</v>
      </c>
    </row>
    <row r="88" spans="1:21" ht="13.5" customHeight="1" thickBot="1">
      <c r="A88" s="193">
        <f>A85</f>
        <v>0</v>
      </c>
      <c r="B88" s="194" t="s">
        <v>10</v>
      </c>
      <c r="C88" s="199" t="str">
        <f>C85</f>
        <v>МИЩУК</v>
      </c>
      <c r="D88" s="300" t="str">
        <f>D84</f>
        <v>X</v>
      </c>
      <c r="E88" s="199" t="str">
        <f>E84</f>
        <v>БАЛТАШ</v>
      </c>
      <c r="F88" s="196"/>
      <c r="G88" s="196"/>
      <c r="H88" s="196"/>
      <c r="I88" s="196"/>
      <c r="J88" s="196"/>
      <c r="K88" s="196"/>
      <c r="L88" s="196"/>
      <c r="M88" s="197">
        <f t="shared" si="31"/>
        <v>0</v>
      </c>
      <c r="N88" s="197">
        <f t="shared" si="32"/>
        <v>0</v>
      </c>
      <c r="P88" s="198">
        <f t="shared" si="33"/>
        <v>0</v>
      </c>
      <c r="Q88" s="198">
        <f t="shared" si="34"/>
        <v>0</v>
      </c>
      <c r="R88" s="198">
        <f t="shared" si="35"/>
        <v>0</v>
      </c>
      <c r="S88" s="198">
        <f t="shared" si="36"/>
        <v>0</v>
      </c>
      <c r="T88" s="198">
        <f t="shared" si="37"/>
        <v>0</v>
      </c>
      <c r="U88" s="198">
        <f>P88+Q88+R88+S88+T88</f>
        <v>0</v>
      </c>
    </row>
    <row r="89" spans="1:21" ht="13.5" customHeight="1" thickBot="1">
      <c r="A89" s="3"/>
      <c r="B89" s="185"/>
      <c r="D89" s="301"/>
      <c r="F89" s="185"/>
      <c r="G89" s="185"/>
      <c r="H89" s="185"/>
      <c r="I89" s="203" t="s">
        <v>113</v>
      </c>
      <c r="J89" s="185"/>
      <c r="K89" s="185"/>
      <c r="L89" s="185"/>
      <c r="M89" s="204">
        <f>SUM(M84,M85,M86,M87,M88)</f>
        <v>0</v>
      </c>
      <c r="N89" s="205">
        <f>SUM(N84,N85,N86,N87,N88,)</f>
        <v>3</v>
      </c>
      <c r="P89" s="3"/>
      <c r="Q89" s="3"/>
      <c r="R89" s="3"/>
      <c r="S89" s="3"/>
      <c r="T89" s="3"/>
      <c r="U89" s="3"/>
    </row>
    <row r="90" spans="1:21" ht="13.5" customHeight="1">
      <c r="A90" s="3"/>
      <c r="B90" s="185"/>
      <c r="C90" s="206" t="s">
        <v>114</v>
      </c>
      <c r="D90" s="297"/>
      <c r="E90" s="207" t="str">
        <f>E83</f>
        <v>КОСТАНАЙСКАЯ обл.</v>
      </c>
      <c r="F90" s="185"/>
      <c r="G90" s="185"/>
      <c r="H90" s="185"/>
      <c r="I90" s="185"/>
      <c r="J90" s="185"/>
      <c r="K90" s="185"/>
      <c r="L90" s="185"/>
      <c r="M90" s="185"/>
      <c r="N90" s="185"/>
      <c r="P90" s="3"/>
      <c r="Q90" s="3"/>
      <c r="R90" s="3"/>
      <c r="S90" s="3"/>
      <c r="T90" s="3"/>
      <c r="U90" s="3"/>
    </row>
    <row r="91" spans="1:21" ht="13.5" customHeight="1">
      <c r="D91" s="298"/>
    </row>
    <row r="92" spans="1:21" ht="13.5" customHeight="1">
      <c r="A92" s="3"/>
      <c r="B92" s="187" t="s">
        <v>122</v>
      </c>
      <c r="D92" s="301"/>
      <c r="F92" s="185"/>
      <c r="G92" s="185"/>
      <c r="H92" s="185"/>
      <c r="I92" s="185"/>
      <c r="J92" s="185"/>
      <c r="K92" s="185"/>
      <c r="L92" s="185"/>
      <c r="M92" s="185"/>
      <c r="N92" s="185"/>
      <c r="P92" s="3"/>
      <c r="Q92" s="3"/>
      <c r="R92" s="3"/>
      <c r="S92" s="3"/>
      <c r="T92" s="3"/>
      <c r="U92" s="3"/>
    </row>
    <row r="93" spans="1:21" ht="13.5" customHeight="1">
      <c r="A93" s="3"/>
      <c r="B93" s="663" t="s">
        <v>106</v>
      </c>
      <c r="C93" s="188" t="s">
        <v>107</v>
      </c>
      <c r="D93" s="659" t="s">
        <v>106</v>
      </c>
      <c r="E93" s="188" t="s">
        <v>108</v>
      </c>
      <c r="F93" s="661" t="s">
        <v>109</v>
      </c>
      <c r="G93" s="665"/>
      <c r="H93" s="665"/>
      <c r="I93" s="665"/>
      <c r="J93" s="665"/>
      <c r="K93" s="661" t="s">
        <v>131</v>
      </c>
      <c r="L93" s="662"/>
      <c r="M93" s="661" t="s">
        <v>110</v>
      </c>
      <c r="N93" s="662"/>
      <c r="P93" s="3"/>
      <c r="Q93" s="3"/>
      <c r="R93" s="3"/>
      <c r="S93" s="3"/>
      <c r="T93" s="3"/>
      <c r="U93" s="3"/>
    </row>
    <row r="94" spans="1:21" ht="13.5" customHeight="1">
      <c r="A94" s="190"/>
      <c r="B94" s="664"/>
      <c r="C94" s="191" t="s">
        <v>433</v>
      </c>
      <c r="D94" s="660"/>
      <c r="E94" s="191" t="s">
        <v>98</v>
      </c>
      <c r="F94" s="192">
        <v>1</v>
      </c>
      <c r="G94" s="192">
        <v>2</v>
      </c>
      <c r="H94" s="192">
        <v>3</v>
      </c>
      <c r="I94" s="192">
        <v>4</v>
      </c>
      <c r="J94" s="192">
        <v>5</v>
      </c>
      <c r="K94" s="192" t="s">
        <v>130</v>
      </c>
      <c r="L94" s="192" t="s">
        <v>78</v>
      </c>
      <c r="M94" s="192" t="s">
        <v>111</v>
      </c>
      <c r="N94" s="192" t="s">
        <v>112</v>
      </c>
      <c r="P94" s="3"/>
      <c r="Q94" s="3"/>
      <c r="R94" s="3"/>
      <c r="S94" s="3"/>
      <c r="T94" s="3"/>
      <c r="U94" s="3"/>
    </row>
    <row r="95" spans="1:21" ht="13.5" customHeight="1">
      <c r="A95" s="193"/>
      <c r="B95" s="194" t="s">
        <v>8</v>
      </c>
      <c r="C95" s="195" t="s">
        <v>497</v>
      </c>
      <c r="D95" s="300" t="s">
        <v>9</v>
      </c>
      <c r="E95" s="195" t="s">
        <v>498</v>
      </c>
      <c r="F95" s="196">
        <v>-4</v>
      </c>
      <c r="G95" s="196">
        <v>-8</v>
      </c>
      <c r="H95" s="196">
        <v>-2</v>
      </c>
      <c r="I95" s="196"/>
      <c r="J95" s="196"/>
      <c r="K95" s="196"/>
      <c r="L95" s="196"/>
      <c r="M95" s="197">
        <f t="shared" ref="M95:M99" si="38">IF(OR(U95=1,U95=2,U95=3),1,0)</f>
        <v>0</v>
      </c>
      <c r="N95" s="197">
        <f t="shared" ref="N95:N99" si="39">IF(OR(U95=-1,U95=-2,U95=-3),1,0)</f>
        <v>1</v>
      </c>
      <c r="P95" s="198">
        <f t="shared" ref="P95:P99" si="40">SIGN(F95)</f>
        <v>-1</v>
      </c>
      <c r="Q95" s="198">
        <f t="shared" ref="Q95:Q99" si="41">SIGN(G95)</f>
        <v>-1</v>
      </c>
      <c r="R95" s="198">
        <f t="shared" ref="R95:R99" si="42">SIGN(H95)</f>
        <v>-1</v>
      </c>
      <c r="S95" s="198">
        <f t="shared" ref="S95:S99" si="43">SIGN(I95)</f>
        <v>0</v>
      </c>
      <c r="T95" s="198">
        <f t="shared" ref="T95:T99" si="44">SIGN(J95)</f>
        <v>0</v>
      </c>
      <c r="U95" s="198">
        <f>P95+Q95+R95+S95+T95</f>
        <v>-3</v>
      </c>
    </row>
    <row r="96" spans="1:21" ht="13.5" customHeight="1">
      <c r="A96" s="193"/>
      <c r="B96" s="194" t="s">
        <v>10</v>
      </c>
      <c r="C96" s="199" t="s">
        <v>166</v>
      </c>
      <c r="D96" s="300" t="s">
        <v>11</v>
      </c>
      <c r="E96" s="199" t="s">
        <v>161</v>
      </c>
      <c r="F96" s="196">
        <v>-9</v>
      </c>
      <c r="G96" s="196">
        <v>-9</v>
      </c>
      <c r="H96" s="196">
        <v>-3</v>
      </c>
      <c r="I96" s="196"/>
      <c r="J96" s="196"/>
      <c r="K96" s="196"/>
      <c r="L96" s="196"/>
      <c r="M96" s="197">
        <f t="shared" si="38"/>
        <v>0</v>
      </c>
      <c r="N96" s="197">
        <f t="shared" si="39"/>
        <v>1</v>
      </c>
      <c r="P96" s="198">
        <f t="shared" si="40"/>
        <v>-1</v>
      </c>
      <c r="Q96" s="198">
        <f t="shared" si="41"/>
        <v>-1</v>
      </c>
      <c r="R96" s="198">
        <f t="shared" si="42"/>
        <v>-1</v>
      </c>
      <c r="S96" s="198">
        <f t="shared" si="43"/>
        <v>0</v>
      </c>
      <c r="T96" s="198">
        <f t="shared" si="44"/>
        <v>0</v>
      </c>
      <c r="U96" s="198">
        <f>P96+Q96+R96+S96+T96</f>
        <v>-3</v>
      </c>
    </row>
    <row r="97" spans="1:21" ht="13.5" customHeight="1">
      <c r="A97" s="193">
        <f>A95</f>
        <v>0</v>
      </c>
      <c r="B97" s="200" t="s">
        <v>132</v>
      </c>
      <c r="C97" s="201" t="s">
        <v>81</v>
      </c>
      <c r="D97" s="300" t="s">
        <v>12</v>
      </c>
      <c r="E97" s="201" t="s">
        <v>499</v>
      </c>
      <c r="F97" s="202">
        <v>-3</v>
      </c>
      <c r="G97" s="202">
        <v>-7</v>
      </c>
      <c r="H97" s="202">
        <v>-6</v>
      </c>
      <c r="I97" s="202"/>
      <c r="J97" s="202"/>
      <c r="K97" s="202"/>
      <c r="L97" s="202"/>
      <c r="M97" s="202">
        <f t="shared" si="38"/>
        <v>0</v>
      </c>
      <c r="N97" s="202">
        <f t="shared" si="39"/>
        <v>1</v>
      </c>
      <c r="P97" s="198">
        <f t="shared" si="40"/>
        <v>-1</v>
      </c>
      <c r="Q97" s="198">
        <f t="shared" si="41"/>
        <v>-1</v>
      </c>
      <c r="R97" s="198">
        <f t="shared" si="42"/>
        <v>-1</v>
      </c>
      <c r="S97" s="198">
        <f t="shared" si="43"/>
        <v>0</v>
      </c>
      <c r="T97" s="198">
        <f t="shared" si="44"/>
        <v>0</v>
      </c>
      <c r="U97" s="198">
        <f>P97+Q97+R97+S97+T97</f>
        <v>-3</v>
      </c>
    </row>
    <row r="98" spans="1:21" ht="13.5" customHeight="1">
      <c r="A98" s="193">
        <f>A95</f>
        <v>0</v>
      </c>
      <c r="B98" s="194" t="s">
        <v>8</v>
      </c>
      <c r="C98" s="199" t="str">
        <f>C95</f>
        <v>САКЕШ</v>
      </c>
      <c r="D98" s="300" t="str">
        <f>D96</f>
        <v>Y</v>
      </c>
      <c r="E98" s="199" t="str">
        <f>E96</f>
        <v>ХАНЗАДА</v>
      </c>
      <c r="F98" s="196"/>
      <c r="G98" s="196"/>
      <c r="H98" s="196"/>
      <c r="I98" s="196"/>
      <c r="J98" s="196"/>
      <c r="K98" s="196"/>
      <c r="L98" s="196"/>
      <c r="M98" s="197">
        <f t="shared" si="38"/>
        <v>0</v>
      </c>
      <c r="N98" s="197">
        <f t="shared" si="39"/>
        <v>0</v>
      </c>
      <c r="P98" s="198">
        <f t="shared" si="40"/>
        <v>0</v>
      </c>
      <c r="Q98" s="198">
        <f t="shared" si="41"/>
        <v>0</v>
      </c>
      <c r="R98" s="198">
        <f t="shared" si="42"/>
        <v>0</v>
      </c>
      <c r="S98" s="198">
        <f t="shared" si="43"/>
        <v>0</v>
      </c>
      <c r="T98" s="198">
        <f t="shared" si="44"/>
        <v>0</v>
      </c>
      <c r="U98" s="198">
        <f>P98+Q98+R98+S98+T98</f>
        <v>0</v>
      </c>
    </row>
    <row r="99" spans="1:21" ht="13.5" customHeight="1" thickBot="1">
      <c r="A99" s="193">
        <f>A96</f>
        <v>0</v>
      </c>
      <c r="B99" s="194" t="s">
        <v>10</v>
      </c>
      <c r="C99" s="199" t="str">
        <f>C96</f>
        <v>ДАУЛЕТУЛЫ</v>
      </c>
      <c r="D99" s="300" t="str">
        <f>D95</f>
        <v>X</v>
      </c>
      <c r="E99" s="199" t="str">
        <f>E96</f>
        <v>ХАНЗАДА</v>
      </c>
      <c r="F99" s="196"/>
      <c r="G99" s="196"/>
      <c r="H99" s="196"/>
      <c r="I99" s="196"/>
      <c r="J99" s="196"/>
      <c r="K99" s="196"/>
      <c r="L99" s="196"/>
      <c r="M99" s="197">
        <f t="shared" si="38"/>
        <v>0</v>
      </c>
      <c r="N99" s="197">
        <f t="shared" si="39"/>
        <v>0</v>
      </c>
      <c r="P99" s="198">
        <f t="shared" si="40"/>
        <v>0</v>
      </c>
      <c r="Q99" s="198">
        <f t="shared" si="41"/>
        <v>0</v>
      </c>
      <c r="R99" s="198">
        <f t="shared" si="42"/>
        <v>0</v>
      </c>
      <c r="S99" s="198">
        <f t="shared" si="43"/>
        <v>0</v>
      </c>
      <c r="T99" s="198">
        <f t="shared" si="44"/>
        <v>0</v>
      </c>
      <c r="U99" s="198">
        <f>P99+Q99+R99+S99+T99</f>
        <v>0</v>
      </c>
    </row>
    <row r="100" spans="1:21" ht="13.5" customHeight="1" thickBot="1">
      <c r="A100" s="3"/>
      <c r="B100" s="185"/>
      <c r="D100" s="301"/>
      <c r="F100" s="185"/>
      <c r="G100" s="185"/>
      <c r="H100" s="185"/>
      <c r="I100" s="203" t="s">
        <v>113</v>
      </c>
      <c r="J100" s="185"/>
      <c r="K100" s="185"/>
      <c r="L100" s="185"/>
      <c r="M100" s="204">
        <f>SUM(M95,M96,M97,M98,M99)</f>
        <v>0</v>
      </c>
      <c r="N100" s="205">
        <f>SUM(N95,N96,N97,N98,N99,)</f>
        <v>3</v>
      </c>
      <c r="P100" s="3"/>
      <c r="Q100" s="3"/>
      <c r="R100" s="3"/>
      <c r="S100" s="3"/>
      <c r="T100" s="3"/>
      <c r="U100" s="3"/>
    </row>
    <row r="101" spans="1:21" ht="13.5" customHeight="1">
      <c r="A101" s="3"/>
      <c r="B101" s="185"/>
      <c r="C101" s="206" t="s">
        <v>114</v>
      </c>
      <c r="D101" s="297"/>
      <c r="E101" s="207" t="str">
        <f>E94</f>
        <v>МАНГИСТАУСКАЯ обл.</v>
      </c>
      <c r="F101" s="185"/>
      <c r="G101" s="185"/>
      <c r="H101" s="185"/>
      <c r="I101" s="185"/>
      <c r="J101" s="185"/>
      <c r="K101" s="185"/>
      <c r="L101" s="185"/>
      <c r="M101" s="185"/>
      <c r="N101" s="185"/>
      <c r="P101" s="3"/>
      <c r="Q101" s="3"/>
      <c r="R101" s="3"/>
      <c r="S101" s="3"/>
      <c r="T101" s="3"/>
      <c r="U101" s="3"/>
    </row>
    <row r="102" spans="1:21" ht="13.5" customHeight="1">
      <c r="D102" s="298"/>
    </row>
    <row r="103" spans="1:21" ht="13.5" customHeight="1">
      <c r="A103" s="3"/>
      <c r="B103" s="187" t="s">
        <v>123</v>
      </c>
      <c r="D103" s="301"/>
      <c r="F103" s="185"/>
      <c r="G103" s="185"/>
      <c r="H103" s="185"/>
      <c r="I103" s="185"/>
      <c r="J103" s="185"/>
      <c r="K103" s="185"/>
      <c r="L103" s="185"/>
      <c r="M103" s="185"/>
      <c r="N103" s="185"/>
      <c r="P103" s="3"/>
      <c r="Q103" s="3"/>
      <c r="R103" s="3"/>
      <c r="S103" s="3"/>
      <c r="T103" s="3"/>
      <c r="U103" s="3"/>
    </row>
    <row r="104" spans="1:21" ht="13.5" customHeight="1">
      <c r="A104" s="3"/>
      <c r="B104" s="663" t="s">
        <v>106</v>
      </c>
      <c r="C104" s="188" t="s">
        <v>107</v>
      </c>
      <c r="D104" s="659" t="s">
        <v>106</v>
      </c>
      <c r="E104" s="188" t="s">
        <v>108</v>
      </c>
      <c r="F104" s="661" t="s">
        <v>109</v>
      </c>
      <c r="G104" s="665"/>
      <c r="H104" s="665"/>
      <c r="I104" s="665"/>
      <c r="J104" s="665"/>
      <c r="K104" s="661" t="s">
        <v>131</v>
      </c>
      <c r="L104" s="662"/>
      <c r="M104" s="661" t="s">
        <v>110</v>
      </c>
      <c r="N104" s="662"/>
      <c r="P104" s="3"/>
      <c r="Q104" s="3"/>
      <c r="R104" s="3"/>
      <c r="S104" s="3"/>
      <c r="T104" s="3"/>
      <c r="U104" s="3"/>
    </row>
    <row r="105" spans="1:21" ht="13.5" customHeight="1">
      <c r="A105" s="190"/>
      <c r="B105" s="664"/>
      <c r="C105" s="191" t="s">
        <v>65</v>
      </c>
      <c r="D105" s="660"/>
      <c r="E105" s="191" t="s">
        <v>25</v>
      </c>
      <c r="F105" s="192">
        <v>1</v>
      </c>
      <c r="G105" s="192">
        <v>2</v>
      </c>
      <c r="H105" s="192">
        <v>3</v>
      </c>
      <c r="I105" s="192">
        <v>4</v>
      </c>
      <c r="J105" s="192">
        <v>5</v>
      </c>
      <c r="K105" s="192" t="s">
        <v>130</v>
      </c>
      <c r="L105" s="192" t="s">
        <v>78</v>
      </c>
      <c r="M105" s="192" t="s">
        <v>111</v>
      </c>
      <c r="N105" s="192" t="s">
        <v>112</v>
      </c>
      <c r="P105" s="3"/>
      <c r="Q105" s="3"/>
      <c r="R105" s="3"/>
      <c r="S105" s="3"/>
      <c r="T105" s="3"/>
      <c r="U105" s="3"/>
    </row>
    <row r="106" spans="1:21" ht="13.5" customHeight="1">
      <c r="A106" s="193"/>
      <c r="B106" s="194" t="s">
        <v>8</v>
      </c>
      <c r="C106" s="195" t="s">
        <v>193</v>
      </c>
      <c r="D106" s="300" t="s">
        <v>9</v>
      </c>
      <c r="E106" s="199" t="s">
        <v>472</v>
      </c>
      <c r="F106" s="196">
        <v>4</v>
      </c>
      <c r="G106" s="196">
        <v>6</v>
      </c>
      <c r="H106" s="196">
        <v>7</v>
      </c>
      <c r="I106" s="196"/>
      <c r="J106" s="196"/>
      <c r="K106" s="196"/>
      <c r="L106" s="196"/>
      <c r="M106" s="197">
        <f t="shared" ref="M106:M110" si="45">IF(OR(U106=1,U106=2,U106=3),1,0)</f>
        <v>1</v>
      </c>
      <c r="N106" s="197">
        <f t="shared" ref="N106:N110" si="46">IF(OR(U106=-1,U106=-2,U106=-3),1,0)</f>
        <v>0</v>
      </c>
      <c r="P106" s="198">
        <f t="shared" ref="P106:P110" si="47">SIGN(F106)</f>
        <v>1</v>
      </c>
      <c r="Q106" s="198">
        <f t="shared" ref="Q106:Q110" si="48">SIGN(G106)</f>
        <v>1</v>
      </c>
      <c r="R106" s="198">
        <f t="shared" ref="R106:R110" si="49">SIGN(H106)</f>
        <v>1</v>
      </c>
      <c r="S106" s="198">
        <f t="shared" ref="S106:S110" si="50">SIGN(I106)</f>
        <v>0</v>
      </c>
      <c r="T106" s="198">
        <f t="shared" ref="T106:T110" si="51">SIGN(J106)</f>
        <v>0</v>
      </c>
      <c r="U106" s="198">
        <f>P106+Q106+R106+S106+T106</f>
        <v>3</v>
      </c>
    </row>
    <row r="107" spans="1:21" ht="13.5" customHeight="1">
      <c r="A107" s="193"/>
      <c r="B107" s="194" t="s">
        <v>10</v>
      </c>
      <c r="C107" s="199" t="s">
        <v>79</v>
      </c>
      <c r="D107" s="300" t="s">
        <v>11</v>
      </c>
      <c r="E107" s="195" t="s">
        <v>471</v>
      </c>
      <c r="F107" s="196">
        <v>-10</v>
      </c>
      <c r="G107" s="196">
        <v>-5</v>
      </c>
      <c r="H107" s="196">
        <v>7</v>
      </c>
      <c r="I107" s="196">
        <v>7</v>
      </c>
      <c r="J107" s="196">
        <v>7</v>
      </c>
      <c r="K107" s="196"/>
      <c r="L107" s="196"/>
      <c r="M107" s="197">
        <f t="shared" si="45"/>
        <v>1</v>
      </c>
      <c r="N107" s="197">
        <f t="shared" si="46"/>
        <v>0</v>
      </c>
      <c r="P107" s="198">
        <f t="shared" si="47"/>
        <v>-1</v>
      </c>
      <c r="Q107" s="198">
        <f t="shared" si="48"/>
        <v>-1</v>
      </c>
      <c r="R107" s="198">
        <f t="shared" si="49"/>
        <v>1</v>
      </c>
      <c r="S107" s="198">
        <f t="shared" si="50"/>
        <v>1</v>
      </c>
      <c r="T107" s="198">
        <f t="shared" si="51"/>
        <v>1</v>
      </c>
      <c r="U107" s="198">
        <f>P107+Q107+R107+S107+T107</f>
        <v>1</v>
      </c>
    </row>
    <row r="108" spans="1:21" ht="13.5" customHeight="1">
      <c r="A108" s="193">
        <f>A106</f>
        <v>0</v>
      </c>
      <c r="B108" s="200" t="s">
        <v>132</v>
      </c>
      <c r="C108" s="201" t="s">
        <v>500</v>
      </c>
      <c r="D108" s="300" t="s">
        <v>12</v>
      </c>
      <c r="E108" s="201" t="s">
        <v>473</v>
      </c>
      <c r="F108" s="202">
        <v>-9</v>
      </c>
      <c r="G108" s="202">
        <v>-13</v>
      </c>
      <c r="H108" s="202">
        <v>-8</v>
      </c>
      <c r="I108" s="202"/>
      <c r="J108" s="202"/>
      <c r="K108" s="202"/>
      <c r="L108" s="202"/>
      <c r="M108" s="202">
        <f t="shared" si="45"/>
        <v>0</v>
      </c>
      <c r="N108" s="202">
        <f t="shared" si="46"/>
        <v>1</v>
      </c>
      <c r="P108" s="198">
        <f t="shared" si="47"/>
        <v>-1</v>
      </c>
      <c r="Q108" s="198">
        <f t="shared" si="48"/>
        <v>-1</v>
      </c>
      <c r="R108" s="198">
        <f t="shared" si="49"/>
        <v>-1</v>
      </c>
      <c r="S108" s="198">
        <f t="shared" si="50"/>
        <v>0</v>
      </c>
      <c r="T108" s="198">
        <f t="shared" si="51"/>
        <v>0</v>
      </c>
      <c r="U108" s="198">
        <f>P108+Q108+R108+S108+T108</f>
        <v>-3</v>
      </c>
    </row>
    <row r="109" spans="1:21" ht="13.5" customHeight="1">
      <c r="A109" s="193">
        <f>A106</f>
        <v>0</v>
      </c>
      <c r="B109" s="194" t="s">
        <v>8</v>
      </c>
      <c r="C109" s="199" t="str">
        <f>C106</f>
        <v>КУРМАНГАЛИЕВ</v>
      </c>
      <c r="D109" s="300" t="str">
        <f>D107</f>
        <v>Y</v>
      </c>
      <c r="E109" s="199" t="str">
        <f>E107</f>
        <v>ОРАЛХАНОВ</v>
      </c>
      <c r="F109" s="196">
        <v>3</v>
      </c>
      <c r="G109" s="196">
        <v>9</v>
      </c>
      <c r="H109" s="196">
        <v>3</v>
      </c>
      <c r="I109" s="196"/>
      <c r="J109" s="196"/>
      <c r="K109" s="196"/>
      <c r="L109" s="196"/>
      <c r="M109" s="197">
        <f t="shared" si="45"/>
        <v>1</v>
      </c>
      <c r="N109" s="197">
        <f t="shared" si="46"/>
        <v>0</v>
      </c>
      <c r="P109" s="198">
        <f t="shared" si="47"/>
        <v>1</v>
      </c>
      <c r="Q109" s="198">
        <f t="shared" si="48"/>
        <v>1</v>
      </c>
      <c r="R109" s="198">
        <f t="shared" si="49"/>
        <v>1</v>
      </c>
      <c r="S109" s="198">
        <f t="shared" si="50"/>
        <v>0</v>
      </c>
      <c r="T109" s="198">
        <f t="shared" si="51"/>
        <v>0</v>
      </c>
      <c r="U109" s="198">
        <f>P109+Q109+R109+S109+T109</f>
        <v>3</v>
      </c>
    </row>
    <row r="110" spans="1:21" ht="13.5" customHeight="1" thickBot="1">
      <c r="A110" s="193">
        <f>A107</f>
        <v>0</v>
      </c>
      <c r="B110" s="194" t="s">
        <v>10</v>
      </c>
      <c r="C110" s="199" t="str">
        <f>C107</f>
        <v>ТОРГАЙБЕКОВ</v>
      </c>
      <c r="D110" s="300" t="str">
        <f>D106</f>
        <v>X</v>
      </c>
      <c r="E110" s="199" t="str">
        <f>E106</f>
        <v>ДЖИЕНБАЕВ</v>
      </c>
      <c r="F110" s="196"/>
      <c r="G110" s="196"/>
      <c r="H110" s="196"/>
      <c r="I110" s="196"/>
      <c r="J110" s="196"/>
      <c r="K110" s="196"/>
      <c r="L110" s="196"/>
      <c r="M110" s="197">
        <f t="shared" si="45"/>
        <v>0</v>
      </c>
      <c r="N110" s="197">
        <f t="shared" si="46"/>
        <v>0</v>
      </c>
      <c r="P110" s="198">
        <f t="shared" si="47"/>
        <v>0</v>
      </c>
      <c r="Q110" s="198">
        <f t="shared" si="48"/>
        <v>0</v>
      </c>
      <c r="R110" s="198">
        <f t="shared" si="49"/>
        <v>0</v>
      </c>
      <c r="S110" s="198">
        <f t="shared" si="50"/>
        <v>0</v>
      </c>
      <c r="T110" s="198">
        <f t="shared" si="51"/>
        <v>0</v>
      </c>
      <c r="U110" s="198">
        <f>P110+Q110+R110+S110+T110</f>
        <v>0</v>
      </c>
    </row>
    <row r="111" spans="1:21" ht="13.5" customHeight="1" thickBot="1">
      <c r="A111" s="3"/>
      <c r="B111" s="185"/>
      <c r="D111" s="301"/>
      <c r="F111" s="185"/>
      <c r="G111" s="185"/>
      <c r="H111" s="185"/>
      <c r="I111" s="203" t="s">
        <v>113</v>
      </c>
      <c r="J111" s="185"/>
      <c r="K111" s="185"/>
      <c r="L111" s="185"/>
      <c r="M111" s="204">
        <f>SUM(M106,M107,M108,M109,M110)</f>
        <v>3</v>
      </c>
      <c r="N111" s="205">
        <f>SUM(N106,N107,N108,N109,N110,)</f>
        <v>1</v>
      </c>
      <c r="P111" s="3"/>
      <c r="Q111" s="3"/>
      <c r="R111" s="3"/>
      <c r="S111" s="3"/>
      <c r="T111" s="3"/>
      <c r="U111" s="3"/>
    </row>
    <row r="112" spans="1:21" ht="13.5" customHeight="1">
      <c r="A112" s="3"/>
      <c r="B112" s="185"/>
      <c r="C112" s="206" t="s">
        <v>114</v>
      </c>
      <c r="D112" s="297"/>
      <c r="E112" s="207" t="str">
        <f>C105</f>
        <v>КАРАГАНДИНСКАЯ обл.</v>
      </c>
      <c r="F112" s="185"/>
      <c r="G112" s="185"/>
      <c r="H112" s="185"/>
      <c r="I112" s="185"/>
      <c r="J112" s="185"/>
      <c r="K112" s="185"/>
      <c r="L112" s="185"/>
      <c r="M112" s="185"/>
      <c r="N112" s="185"/>
      <c r="P112" s="3"/>
      <c r="Q112" s="3"/>
      <c r="R112" s="3"/>
      <c r="S112" s="3"/>
      <c r="T112" s="3"/>
      <c r="U112" s="3"/>
    </row>
    <row r="113" spans="1:21" ht="13.5" customHeight="1">
      <c r="D113" s="298"/>
    </row>
    <row r="114" spans="1:21" ht="13.5" customHeight="1">
      <c r="A114" s="3"/>
      <c r="B114" s="187" t="s">
        <v>124</v>
      </c>
      <c r="D114" s="301"/>
      <c r="F114" s="185"/>
      <c r="G114" s="185"/>
      <c r="H114" s="185"/>
      <c r="I114" s="185"/>
      <c r="J114" s="185"/>
      <c r="K114" s="185"/>
      <c r="L114" s="185"/>
      <c r="M114" s="185"/>
      <c r="N114" s="185"/>
      <c r="P114" s="3"/>
      <c r="Q114" s="3"/>
      <c r="R114" s="3"/>
      <c r="S114" s="3"/>
      <c r="T114" s="3"/>
      <c r="U114" s="3"/>
    </row>
    <row r="115" spans="1:21" ht="13.5" customHeight="1">
      <c r="A115" s="3"/>
      <c r="B115" s="663" t="s">
        <v>106</v>
      </c>
      <c r="C115" s="188" t="s">
        <v>107</v>
      </c>
      <c r="D115" s="659" t="s">
        <v>106</v>
      </c>
      <c r="E115" s="188" t="s">
        <v>108</v>
      </c>
      <c r="F115" s="661" t="s">
        <v>109</v>
      </c>
      <c r="G115" s="665"/>
      <c r="H115" s="665"/>
      <c r="I115" s="665"/>
      <c r="J115" s="665"/>
      <c r="K115" s="661" t="s">
        <v>131</v>
      </c>
      <c r="L115" s="662"/>
      <c r="M115" s="661" t="s">
        <v>110</v>
      </c>
      <c r="N115" s="662"/>
      <c r="P115" s="3"/>
      <c r="Q115" s="3"/>
      <c r="R115" s="3"/>
      <c r="S115" s="3"/>
      <c r="T115" s="3"/>
      <c r="U115" s="3"/>
    </row>
    <row r="116" spans="1:21" ht="13.5" customHeight="1">
      <c r="A116" s="190"/>
      <c r="B116" s="664"/>
      <c r="C116" s="191" t="s">
        <v>68</v>
      </c>
      <c r="D116" s="660"/>
      <c r="E116" s="191" t="s">
        <v>20</v>
      </c>
      <c r="F116" s="192">
        <v>1</v>
      </c>
      <c r="G116" s="192">
        <v>2</v>
      </c>
      <c r="H116" s="192">
        <v>3</v>
      </c>
      <c r="I116" s="192">
        <v>4</v>
      </c>
      <c r="J116" s="192">
        <v>5</v>
      </c>
      <c r="K116" s="192" t="s">
        <v>130</v>
      </c>
      <c r="L116" s="192" t="s">
        <v>78</v>
      </c>
      <c r="M116" s="192" t="s">
        <v>111</v>
      </c>
      <c r="N116" s="192" t="s">
        <v>112</v>
      </c>
      <c r="P116" s="3"/>
      <c r="Q116" s="3"/>
      <c r="R116" s="3"/>
      <c r="S116" s="3"/>
      <c r="T116" s="3"/>
      <c r="U116" s="3"/>
    </row>
    <row r="117" spans="1:21" ht="13.5" customHeight="1">
      <c r="A117" s="193"/>
      <c r="B117" s="194" t="s">
        <v>8</v>
      </c>
      <c r="C117" s="199" t="s">
        <v>476</v>
      </c>
      <c r="D117" s="300" t="s">
        <v>9</v>
      </c>
      <c r="E117" s="195" t="s">
        <v>435</v>
      </c>
      <c r="F117" s="196">
        <v>-8</v>
      </c>
      <c r="G117" s="196">
        <v>8</v>
      </c>
      <c r="H117" s="196">
        <v>8</v>
      </c>
      <c r="I117" s="196">
        <v>-11</v>
      </c>
      <c r="J117" s="196">
        <v>7</v>
      </c>
      <c r="K117" s="196"/>
      <c r="L117" s="196"/>
      <c r="M117" s="197">
        <f t="shared" ref="M117:M121" si="52">IF(OR(U117=1,U117=2,U117=3),1,0)</f>
        <v>1</v>
      </c>
      <c r="N117" s="197">
        <f t="shared" ref="N117:N121" si="53">IF(OR(U117=-1,U117=-2,U117=-3),1,0)</f>
        <v>0</v>
      </c>
      <c r="P117" s="198">
        <f t="shared" ref="P117:P121" si="54">SIGN(F117)</f>
        <v>-1</v>
      </c>
      <c r="Q117" s="198">
        <f t="shared" ref="Q117:Q121" si="55">SIGN(G117)</f>
        <v>1</v>
      </c>
      <c r="R117" s="198">
        <f t="shared" ref="R117:R121" si="56">SIGN(H117)</f>
        <v>1</v>
      </c>
      <c r="S117" s="198">
        <f t="shared" ref="S117:S121" si="57">SIGN(I117)</f>
        <v>-1</v>
      </c>
      <c r="T117" s="198">
        <f t="shared" ref="T117:T121" si="58">SIGN(J117)</f>
        <v>1</v>
      </c>
      <c r="U117" s="198">
        <f>P117+Q117+R117+S117+T117</f>
        <v>1</v>
      </c>
    </row>
    <row r="118" spans="1:21" ht="13.5" customHeight="1">
      <c r="A118" s="193"/>
      <c r="B118" s="194" t="s">
        <v>10</v>
      </c>
      <c r="C118" s="199" t="s">
        <v>502</v>
      </c>
      <c r="D118" s="300" t="s">
        <v>11</v>
      </c>
      <c r="E118" s="199" t="s">
        <v>83</v>
      </c>
      <c r="F118" s="196">
        <v>-7</v>
      </c>
      <c r="G118" s="196">
        <v>-7</v>
      </c>
      <c r="H118" s="196">
        <v>-8</v>
      </c>
      <c r="I118" s="196"/>
      <c r="J118" s="196"/>
      <c r="K118" s="196"/>
      <c r="L118" s="196"/>
      <c r="M118" s="197">
        <f t="shared" si="52"/>
        <v>0</v>
      </c>
      <c r="N118" s="197">
        <f t="shared" si="53"/>
        <v>1</v>
      </c>
      <c r="P118" s="198">
        <f t="shared" si="54"/>
        <v>-1</v>
      </c>
      <c r="Q118" s="198">
        <f t="shared" si="55"/>
        <v>-1</v>
      </c>
      <c r="R118" s="198">
        <f t="shared" si="56"/>
        <v>-1</v>
      </c>
      <c r="S118" s="198">
        <f t="shared" si="57"/>
        <v>0</v>
      </c>
      <c r="T118" s="198">
        <f t="shared" si="58"/>
        <v>0</v>
      </c>
      <c r="U118" s="198">
        <f>P118+Q118+R118+S118+T118</f>
        <v>-3</v>
      </c>
    </row>
    <row r="119" spans="1:21" ht="13.5" customHeight="1">
      <c r="A119" s="193">
        <f>A117</f>
        <v>0</v>
      </c>
      <c r="B119" s="200" t="s">
        <v>132</v>
      </c>
      <c r="C119" s="195" t="s">
        <v>475</v>
      </c>
      <c r="D119" s="300" t="s">
        <v>12</v>
      </c>
      <c r="E119" s="201" t="s">
        <v>501</v>
      </c>
      <c r="F119" s="202">
        <v>11</v>
      </c>
      <c r="G119" s="202">
        <v>2</v>
      </c>
      <c r="H119" s="202">
        <v>2</v>
      </c>
      <c r="I119" s="202"/>
      <c r="J119" s="202"/>
      <c r="K119" s="202"/>
      <c r="L119" s="202"/>
      <c r="M119" s="202">
        <f t="shared" si="52"/>
        <v>1</v>
      </c>
      <c r="N119" s="202">
        <f t="shared" si="53"/>
        <v>0</v>
      </c>
      <c r="P119" s="198">
        <f t="shared" si="54"/>
        <v>1</v>
      </c>
      <c r="Q119" s="198">
        <f t="shared" si="55"/>
        <v>1</v>
      </c>
      <c r="R119" s="198">
        <f t="shared" si="56"/>
        <v>1</v>
      </c>
      <c r="S119" s="198">
        <f t="shared" si="57"/>
        <v>0</v>
      </c>
      <c r="T119" s="198">
        <f t="shared" si="58"/>
        <v>0</v>
      </c>
      <c r="U119" s="198">
        <f>P119+Q119+R119+S119+T119</f>
        <v>3</v>
      </c>
    </row>
    <row r="120" spans="1:21" ht="13.5" customHeight="1">
      <c r="A120" s="193">
        <f>A117</f>
        <v>0</v>
      </c>
      <c r="B120" s="194" t="s">
        <v>8</v>
      </c>
      <c r="C120" s="199" t="str">
        <f>C117</f>
        <v>АБЕЗОВ</v>
      </c>
      <c r="D120" s="300" t="str">
        <f>D118</f>
        <v>Y</v>
      </c>
      <c r="E120" s="199" t="str">
        <f>E118</f>
        <v>МЭЛСОВ</v>
      </c>
      <c r="F120" s="196">
        <v>-4</v>
      </c>
      <c r="G120" s="196">
        <v>-11</v>
      </c>
      <c r="H120" s="196">
        <v>9</v>
      </c>
      <c r="I120" s="196">
        <v>6</v>
      </c>
      <c r="J120" s="196">
        <v>-7</v>
      </c>
      <c r="K120" s="196"/>
      <c r="L120" s="196"/>
      <c r="M120" s="197">
        <f t="shared" si="52"/>
        <v>0</v>
      </c>
      <c r="N120" s="197">
        <f t="shared" si="53"/>
        <v>1</v>
      </c>
      <c r="P120" s="198">
        <f t="shared" si="54"/>
        <v>-1</v>
      </c>
      <c r="Q120" s="198">
        <f t="shared" si="55"/>
        <v>-1</v>
      </c>
      <c r="R120" s="198">
        <f t="shared" si="56"/>
        <v>1</v>
      </c>
      <c r="S120" s="198">
        <f t="shared" si="57"/>
        <v>1</v>
      </c>
      <c r="T120" s="198">
        <f t="shared" si="58"/>
        <v>-1</v>
      </c>
      <c r="U120" s="198">
        <f>P120+Q120+R120+S120+T120</f>
        <v>-1</v>
      </c>
    </row>
    <row r="121" spans="1:21" ht="13.5" customHeight="1" thickBot="1">
      <c r="A121" s="193">
        <f>A118</f>
        <v>0</v>
      </c>
      <c r="B121" s="194" t="s">
        <v>10</v>
      </c>
      <c r="C121" s="199" t="str">
        <f>C118</f>
        <v>СИДДИК</v>
      </c>
      <c r="D121" s="300" t="str">
        <f>D117</f>
        <v>X</v>
      </c>
      <c r="E121" s="199" t="str">
        <f>E117</f>
        <v>СЕРИКБАЙ</v>
      </c>
      <c r="F121" s="196">
        <v>6</v>
      </c>
      <c r="G121" s="196">
        <v>9</v>
      </c>
      <c r="H121" s="196">
        <v>-8</v>
      </c>
      <c r="I121" s="196">
        <v>8</v>
      </c>
      <c r="J121" s="196"/>
      <c r="K121" s="196"/>
      <c r="L121" s="196"/>
      <c r="M121" s="197">
        <f t="shared" si="52"/>
        <v>1</v>
      </c>
      <c r="N121" s="197">
        <f t="shared" si="53"/>
        <v>0</v>
      </c>
      <c r="P121" s="198">
        <f t="shared" si="54"/>
        <v>1</v>
      </c>
      <c r="Q121" s="198">
        <f t="shared" si="55"/>
        <v>1</v>
      </c>
      <c r="R121" s="198">
        <f t="shared" si="56"/>
        <v>-1</v>
      </c>
      <c r="S121" s="198">
        <f t="shared" si="57"/>
        <v>1</v>
      </c>
      <c r="T121" s="198">
        <f t="shared" si="58"/>
        <v>0</v>
      </c>
      <c r="U121" s="198">
        <f>P121+Q121+R121+S121+T121</f>
        <v>2</v>
      </c>
    </row>
    <row r="122" spans="1:21" ht="13.5" customHeight="1" thickBot="1">
      <c r="A122" s="3"/>
      <c r="B122" s="185"/>
      <c r="D122" s="301"/>
      <c r="F122" s="185"/>
      <c r="G122" s="185"/>
      <c r="H122" s="185"/>
      <c r="I122" s="203" t="s">
        <v>113</v>
      </c>
      <c r="J122" s="185"/>
      <c r="K122" s="185"/>
      <c r="L122" s="185"/>
      <c r="M122" s="204">
        <f>SUM(M117,M118,M119,M120,M121)</f>
        <v>3</v>
      </c>
      <c r="N122" s="205">
        <f>SUM(N117,N118,N119,N120,N121,)</f>
        <v>2</v>
      </c>
      <c r="P122" s="3"/>
      <c r="Q122" s="3"/>
      <c r="R122" s="3"/>
      <c r="S122" s="3"/>
      <c r="T122" s="3"/>
      <c r="U122" s="3"/>
    </row>
    <row r="123" spans="1:21" ht="13.5" customHeight="1">
      <c r="A123" s="3"/>
      <c r="B123" s="185"/>
      <c r="C123" s="206" t="s">
        <v>114</v>
      </c>
      <c r="D123" s="297"/>
      <c r="E123" s="207" t="str">
        <f>C116</f>
        <v>г. ШЫМКЕНТ</v>
      </c>
      <c r="F123" s="185"/>
      <c r="G123" s="185"/>
      <c r="H123" s="185"/>
      <c r="I123" s="185"/>
      <c r="J123" s="185"/>
      <c r="K123" s="185"/>
      <c r="L123" s="185"/>
      <c r="M123" s="185"/>
      <c r="N123" s="185"/>
      <c r="P123" s="3"/>
      <c r="Q123" s="3"/>
      <c r="R123" s="3"/>
      <c r="S123" s="3"/>
      <c r="T123" s="3"/>
      <c r="U123" s="3"/>
    </row>
    <row r="124" spans="1:21" ht="13.5" customHeight="1">
      <c r="A124" s="3"/>
      <c r="B124" s="185"/>
      <c r="C124" s="206"/>
      <c r="D124" s="297"/>
      <c r="E124" s="207"/>
      <c r="F124" s="185"/>
      <c r="G124" s="185"/>
      <c r="H124" s="185"/>
      <c r="I124" s="185"/>
      <c r="J124" s="185"/>
      <c r="K124" s="185"/>
      <c r="L124" s="185"/>
      <c r="M124" s="185"/>
      <c r="N124" s="185"/>
      <c r="P124" s="3"/>
      <c r="Q124" s="3"/>
      <c r="R124" s="3"/>
      <c r="S124" s="3"/>
      <c r="T124" s="3"/>
      <c r="U124" s="3"/>
    </row>
    <row r="125" spans="1:21" ht="13.5" customHeight="1">
      <c r="A125" s="3"/>
      <c r="B125" s="187" t="s">
        <v>125</v>
      </c>
      <c r="D125" s="301"/>
      <c r="F125" s="185"/>
      <c r="G125" s="185"/>
      <c r="H125" s="185"/>
      <c r="I125" s="185"/>
      <c r="J125" s="185"/>
      <c r="K125" s="185"/>
      <c r="L125" s="185"/>
      <c r="M125" s="185"/>
      <c r="N125" s="185"/>
      <c r="P125" s="3"/>
      <c r="Q125" s="3"/>
      <c r="R125" s="3"/>
      <c r="S125" s="3"/>
      <c r="T125" s="3"/>
      <c r="U125" s="3"/>
    </row>
    <row r="126" spans="1:21" ht="13.5" customHeight="1">
      <c r="A126" s="3"/>
      <c r="B126" s="663" t="s">
        <v>106</v>
      </c>
      <c r="C126" s="188" t="s">
        <v>107</v>
      </c>
      <c r="D126" s="659" t="s">
        <v>106</v>
      </c>
      <c r="E126" s="188" t="s">
        <v>108</v>
      </c>
      <c r="F126" s="661" t="s">
        <v>109</v>
      </c>
      <c r="G126" s="665"/>
      <c r="H126" s="665"/>
      <c r="I126" s="665"/>
      <c r="J126" s="665"/>
      <c r="K126" s="661" t="s">
        <v>131</v>
      </c>
      <c r="L126" s="662"/>
      <c r="M126" s="661" t="s">
        <v>110</v>
      </c>
      <c r="N126" s="662"/>
      <c r="P126" s="3"/>
      <c r="Q126" s="3"/>
      <c r="R126" s="3"/>
      <c r="S126" s="3"/>
      <c r="T126" s="3"/>
      <c r="U126" s="3"/>
    </row>
    <row r="127" spans="1:21" ht="13.5" customHeight="1">
      <c r="A127" s="190"/>
      <c r="B127" s="664"/>
      <c r="C127" s="191" t="s">
        <v>350</v>
      </c>
      <c r="D127" s="660"/>
      <c r="E127" s="191" t="s">
        <v>70</v>
      </c>
      <c r="F127" s="192">
        <v>1</v>
      </c>
      <c r="G127" s="192">
        <v>2</v>
      </c>
      <c r="H127" s="192">
        <v>3</v>
      </c>
      <c r="I127" s="192">
        <v>4</v>
      </c>
      <c r="J127" s="192">
        <v>5</v>
      </c>
      <c r="K127" s="192" t="s">
        <v>130</v>
      </c>
      <c r="L127" s="192" t="s">
        <v>78</v>
      </c>
      <c r="M127" s="192" t="s">
        <v>111</v>
      </c>
      <c r="N127" s="192" t="s">
        <v>112</v>
      </c>
      <c r="P127" s="3"/>
      <c r="Q127" s="3"/>
      <c r="R127" s="3"/>
      <c r="S127" s="3"/>
      <c r="T127" s="3"/>
      <c r="U127" s="3"/>
    </row>
    <row r="128" spans="1:21" ht="13.5" customHeight="1">
      <c r="A128" s="193"/>
      <c r="B128" s="194" t="s">
        <v>8</v>
      </c>
      <c r="C128" s="199" t="s">
        <v>482</v>
      </c>
      <c r="D128" s="300" t="s">
        <v>9</v>
      </c>
      <c r="E128" s="199" t="s">
        <v>487</v>
      </c>
      <c r="F128" s="196">
        <v>7</v>
      </c>
      <c r="G128" s="196">
        <v>1</v>
      </c>
      <c r="H128" s="196">
        <v>10</v>
      </c>
      <c r="I128" s="196"/>
      <c r="J128" s="196"/>
      <c r="K128" s="196"/>
      <c r="L128" s="196"/>
      <c r="M128" s="197">
        <v>1</v>
      </c>
      <c r="N128" s="197">
        <v>0</v>
      </c>
      <c r="P128" s="198">
        <f t="shared" ref="P128:P132" si="59">SIGN(F128)</f>
        <v>1</v>
      </c>
      <c r="Q128" s="198">
        <f t="shared" ref="Q128:Q132" si="60">SIGN(G128)</f>
        <v>1</v>
      </c>
      <c r="R128" s="198">
        <f t="shared" ref="R128:R132" si="61">SIGN(H128)</f>
        <v>1</v>
      </c>
      <c r="S128" s="198">
        <f t="shared" ref="S128:S132" si="62">SIGN(I128)</f>
        <v>0</v>
      </c>
      <c r="T128" s="198">
        <f t="shared" ref="T128:T132" si="63">SIGN(J128)</f>
        <v>0</v>
      </c>
      <c r="U128" s="198">
        <f>P128+Q128+R128+S128+T128</f>
        <v>3</v>
      </c>
    </row>
    <row r="129" spans="1:21" ht="13.5" customHeight="1">
      <c r="A129" s="193"/>
      <c r="B129" s="194" t="s">
        <v>10</v>
      </c>
      <c r="C129" s="195" t="s">
        <v>481</v>
      </c>
      <c r="D129" s="300" t="s">
        <v>11</v>
      </c>
      <c r="E129" s="195" t="s">
        <v>486</v>
      </c>
      <c r="F129" s="196">
        <v>9</v>
      </c>
      <c r="G129" s="196">
        <v>10</v>
      </c>
      <c r="H129" s="196">
        <v>9</v>
      </c>
      <c r="I129" s="196"/>
      <c r="J129" s="196"/>
      <c r="K129" s="196"/>
      <c r="L129" s="196"/>
      <c r="M129" s="197">
        <f t="shared" ref="M129:M132" si="64">IF(OR(U129=1,U129=2,U129=3),1,0)</f>
        <v>1</v>
      </c>
      <c r="N129" s="197">
        <f t="shared" ref="N129:N132" si="65">IF(OR(U129=-1,U129=-2,U129=-3),1,0)</f>
        <v>0</v>
      </c>
      <c r="P129" s="198">
        <f t="shared" si="59"/>
        <v>1</v>
      </c>
      <c r="Q129" s="198">
        <f t="shared" si="60"/>
        <v>1</v>
      </c>
      <c r="R129" s="198">
        <f t="shared" si="61"/>
        <v>1</v>
      </c>
      <c r="S129" s="198">
        <f t="shared" si="62"/>
        <v>0</v>
      </c>
      <c r="T129" s="198">
        <f t="shared" si="63"/>
        <v>0</v>
      </c>
      <c r="U129" s="198">
        <f>P129+Q129+R129+S129+T129</f>
        <v>3</v>
      </c>
    </row>
    <row r="130" spans="1:21" ht="13.5" customHeight="1">
      <c r="A130" s="193">
        <f>A128</f>
        <v>0</v>
      </c>
      <c r="B130" s="200" t="s">
        <v>132</v>
      </c>
      <c r="C130" s="201" t="s">
        <v>483</v>
      </c>
      <c r="D130" s="300" t="s">
        <v>12</v>
      </c>
      <c r="E130" s="201" t="s">
        <v>488</v>
      </c>
      <c r="F130" s="202">
        <v>3</v>
      </c>
      <c r="G130" s="202">
        <v>-10</v>
      </c>
      <c r="H130" s="202">
        <v>8</v>
      </c>
      <c r="I130" s="202">
        <v>4</v>
      </c>
      <c r="J130" s="202"/>
      <c r="K130" s="202"/>
      <c r="L130" s="202"/>
      <c r="M130" s="202">
        <f t="shared" si="64"/>
        <v>1</v>
      </c>
      <c r="N130" s="202">
        <f t="shared" si="65"/>
        <v>0</v>
      </c>
      <c r="P130" s="198">
        <f t="shared" si="59"/>
        <v>1</v>
      </c>
      <c r="Q130" s="198">
        <f t="shared" si="60"/>
        <v>-1</v>
      </c>
      <c r="R130" s="198">
        <f t="shared" si="61"/>
        <v>1</v>
      </c>
      <c r="S130" s="198">
        <f t="shared" si="62"/>
        <v>1</v>
      </c>
      <c r="T130" s="198">
        <f t="shared" si="63"/>
        <v>0</v>
      </c>
      <c r="U130" s="198">
        <f>P130+Q130+R130+S130+T130</f>
        <v>2</v>
      </c>
    </row>
    <row r="131" spans="1:21" ht="13.5" customHeight="1">
      <c r="A131" s="193">
        <f>A128</f>
        <v>0</v>
      </c>
      <c r="B131" s="194" t="s">
        <v>8</v>
      </c>
      <c r="C131" s="199" t="str">
        <f>C128</f>
        <v>НАЗИР</v>
      </c>
      <c r="D131" s="300" t="str">
        <f>D129</f>
        <v>Y</v>
      </c>
      <c r="E131" s="199" t="str">
        <f>E129</f>
        <v>БИРИМГАЛИЕВ</v>
      </c>
      <c r="F131" s="196"/>
      <c r="G131" s="196"/>
      <c r="H131" s="196"/>
      <c r="I131" s="196"/>
      <c r="J131" s="196"/>
      <c r="K131" s="196"/>
      <c r="L131" s="196"/>
      <c r="M131" s="197">
        <f t="shared" si="64"/>
        <v>0</v>
      </c>
      <c r="N131" s="197">
        <f t="shared" si="65"/>
        <v>0</v>
      </c>
      <c r="P131" s="198">
        <f t="shared" si="59"/>
        <v>0</v>
      </c>
      <c r="Q131" s="198">
        <f t="shared" si="60"/>
        <v>0</v>
      </c>
      <c r="R131" s="198">
        <f t="shared" si="61"/>
        <v>0</v>
      </c>
      <c r="S131" s="198">
        <f t="shared" si="62"/>
        <v>0</v>
      </c>
      <c r="T131" s="198">
        <f t="shared" si="63"/>
        <v>0</v>
      </c>
      <c r="U131" s="198">
        <f>P131+Q131+R131+S131+T131</f>
        <v>0</v>
      </c>
    </row>
    <row r="132" spans="1:21" ht="13.5" customHeight="1" thickBot="1">
      <c r="A132" s="193">
        <f>A129</f>
        <v>0</v>
      </c>
      <c r="B132" s="194" t="s">
        <v>10</v>
      </c>
      <c r="C132" s="199" t="str">
        <f>C129</f>
        <v>МАМАЙ</v>
      </c>
      <c r="D132" s="300" t="str">
        <f>D128</f>
        <v>X</v>
      </c>
      <c r="E132" s="199" t="str">
        <f>E128</f>
        <v>ТУРАЛ</v>
      </c>
      <c r="F132" s="196"/>
      <c r="G132" s="196"/>
      <c r="H132" s="196"/>
      <c r="I132" s="196"/>
      <c r="J132" s="196"/>
      <c r="K132" s="196"/>
      <c r="L132" s="196"/>
      <c r="M132" s="197">
        <f t="shared" si="64"/>
        <v>0</v>
      </c>
      <c r="N132" s="197">
        <f t="shared" si="65"/>
        <v>0</v>
      </c>
      <c r="P132" s="198">
        <f t="shared" si="59"/>
        <v>0</v>
      </c>
      <c r="Q132" s="198">
        <f t="shared" si="60"/>
        <v>0</v>
      </c>
      <c r="R132" s="198">
        <f t="shared" si="61"/>
        <v>0</v>
      </c>
      <c r="S132" s="198">
        <f t="shared" si="62"/>
        <v>0</v>
      </c>
      <c r="T132" s="198">
        <f t="shared" si="63"/>
        <v>0</v>
      </c>
      <c r="U132" s="198">
        <f>P132+Q132+R132+S132+T132</f>
        <v>0</v>
      </c>
    </row>
    <row r="133" spans="1:21" ht="13.5" customHeight="1" thickBot="1">
      <c r="A133" s="3"/>
      <c r="B133" s="185"/>
      <c r="D133" s="301"/>
      <c r="F133" s="185"/>
      <c r="G133" s="185"/>
      <c r="H133" s="185"/>
      <c r="I133" s="203" t="s">
        <v>113</v>
      </c>
      <c r="J133" s="185"/>
      <c r="K133" s="185"/>
      <c r="L133" s="185"/>
      <c r="M133" s="204">
        <f>SUM(M128,M129,M130,M131,M132)</f>
        <v>3</v>
      </c>
      <c r="N133" s="205">
        <f>SUM(N128,N129,N130,N131,N132,)</f>
        <v>0</v>
      </c>
      <c r="P133" s="3"/>
      <c r="Q133" s="3"/>
      <c r="R133" s="3"/>
      <c r="S133" s="3"/>
      <c r="T133" s="3"/>
      <c r="U133" s="3"/>
    </row>
    <row r="134" spans="1:21" ht="13.5" customHeight="1">
      <c r="A134" s="3"/>
      <c r="B134" s="185"/>
      <c r="C134" s="206" t="s">
        <v>114</v>
      </c>
      <c r="D134" s="297"/>
      <c r="E134" s="207" t="str">
        <f>C127</f>
        <v>ТУРКЕСТАНСКАЯ обл.</v>
      </c>
      <c r="F134" s="185"/>
      <c r="G134" s="185"/>
      <c r="H134" s="185"/>
      <c r="I134" s="185"/>
      <c r="J134" s="185"/>
      <c r="K134" s="185"/>
      <c r="L134" s="185"/>
      <c r="M134" s="185"/>
      <c r="N134" s="185"/>
      <c r="P134" s="3"/>
      <c r="Q134" s="3"/>
      <c r="R134" s="3"/>
      <c r="S134" s="3"/>
      <c r="T134" s="3"/>
      <c r="U134" s="3"/>
    </row>
    <row r="135" spans="1:21" ht="13.5" customHeight="1">
      <c r="D135" s="298"/>
    </row>
    <row r="136" spans="1:21" ht="13.5" customHeight="1">
      <c r="A136" s="3"/>
      <c r="B136" s="187" t="s">
        <v>306</v>
      </c>
      <c r="D136" s="301"/>
      <c r="F136" s="185"/>
      <c r="G136" s="185"/>
      <c r="H136" s="185"/>
      <c r="I136" s="185"/>
      <c r="J136" s="185"/>
      <c r="K136" s="185"/>
      <c r="L136" s="185"/>
      <c r="M136" s="185"/>
      <c r="N136" s="185"/>
      <c r="P136" s="3"/>
      <c r="Q136" s="3"/>
      <c r="R136" s="3"/>
      <c r="S136" s="3"/>
      <c r="T136" s="3"/>
      <c r="U136" s="3"/>
    </row>
    <row r="137" spans="1:21" ht="13.5" customHeight="1">
      <c r="A137" s="3"/>
      <c r="B137" s="663" t="s">
        <v>106</v>
      </c>
      <c r="C137" s="188" t="s">
        <v>107</v>
      </c>
      <c r="D137" s="659" t="s">
        <v>106</v>
      </c>
      <c r="E137" s="188" t="s">
        <v>108</v>
      </c>
      <c r="F137" s="661" t="s">
        <v>109</v>
      </c>
      <c r="G137" s="665"/>
      <c r="H137" s="665"/>
      <c r="I137" s="665"/>
      <c r="J137" s="665"/>
      <c r="K137" s="661" t="s">
        <v>131</v>
      </c>
      <c r="L137" s="662"/>
      <c r="M137" s="661" t="s">
        <v>110</v>
      </c>
      <c r="N137" s="662"/>
      <c r="P137" s="3"/>
      <c r="Q137" s="3"/>
      <c r="R137" s="3"/>
      <c r="S137" s="3"/>
      <c r="T137" s="3"/>
      <c r="U137" s="3"/>
    </row>
    <row r="138" spans="1:21" ht="13.5" customHeight="1">
      <c r="A138" s="190"/>
      <c r="B138" s="664"/>
      <c r="C138" s="191" t="s">
        <v>97</v>
      </c>
      <c r="D138" s="660"/>
      <c r="E138" s="191" t="s">
        <v>98</v>
      </c>
      <c r="F138" s="192">
        <v>1</v>
      </c>
      <c r="G138" s="192">
        <v>2</v>
      </c>
      <c r="H138" s="192">
        <v>3</v>
      </c>
      <c r="I138" s="192">
        <v>4</v>
      </c>
      <c r="J138" s="192">
        <v>5</v>
      </c>
      <c r="K138" s="192" t="s">
        <v>130</v>
      </c>
      <c r="L138" s="192" t="s">
        <v>78</v>
      </c>
      <c r="M138" s="192" t="s">
        <v>111</v>
      </c>
      <c r="N138" s="192" t="s">
        <v>112</v>
      </c>
      <c r="P138" s="3"/>
      <c r="Q138" s="3"/>
      <c r="R138" s="3"/>
      <c r="S138" s="3"/>
      <c r="T138" s="3"/>
      <c r="U138" s="3"/>
    </row>
    <row r="139" spans="1:21" ht="13.5" customHeight="1">
      <c r="A139" s="193"/>
      <c r="B139" s="194" t="s">
        <v>8</v>
      </c>
      <c r="C139" s="199" t="s">
        <v>494</v>
      </c>
      <c r="D139" s="300" t="s">
        <v>9</v>
      </c>
      <c r="E139" s="195" t="s">
        <v>498</v>
      </c>
      <c r="F139" s="196">
        <v>-7</v>
      </c>
      <c r="G139" s="196">
        <v>-7</v>
      </c>
      <c r="H139" s="196">
        <v>-4</v>
      </c>
      <c r="I139" s="196"/>
      <c r="J139" s="196"/>
      <c r="K139" s="196"/>
      <c r="L139" s="196"/>
      <c r="M139" s="197">
        <f t="shared" ref="M139:M143" si="66">IF(OR(U139=1,U139=2,U139=3),1,0)</f>
        <v>0</v>
      </c>
      <c r="N139" s="197">
        <f t="shared" ref="N139:N143" si="67">IF(OR(U139=-1,U139=-2,U139=-3),1,0)</f>
        <v>1</v>
      </c>
      <c r="P139" s="198">
        <f t="shared" ref="P139:P143" si="68">SIGN(F139)</f>
        <v>-1</v>
      </c>
      <c r="Q139" s="198">
        <f t="shared" ref="Q139:Q143" si="69">SIGN(G139)</f>
        <v>-1</v>
      </c>
      <c r="R139" s="198">
        <f t="shared" ref="R139:R143" si="70">SIGN(H139)</f>
        <v>-1</v>
      </c>
      <c r="S139" s="198">
        <f t="shared" ref="S139:S143" si="71">SIGN(I139)</f>
        <v>0</v>
      </c>
      <c r="T139" s="198">
        <f t="shared" ref="T139:T143" si="72">SIGN(J139)</f>
        <v>0</v>
      </c>
      <c r="U139" s="198">
        <f>P139+Q139+R139+S139+T139</f>
        <v>-3</v>
      </c>
    </row>
    <row r="140" spans="1:21" ht="13.5" customHeight="1">
      <c r="A140" s="193"/>
      <c r="B140" s="194" t="s">
        <v>10</v>
      </c>
      <c r="C140" s="195" t="s">
        <v>493</v>
      </c>
      <c r="D140" s="300" t="s">
        <v>11</v>
      </c>
      <c r="E140" s="199" t="s">
        <v>161</v>
      </c>
      <c r="F140" s="196">
        <v>-11</v>
      </c>
      <c r="G140" s="196">
        <v>8</v>
      </c>
      <c r="H140" s="196">
        <v>9</v>
      </c>
      <c r="I140" s="196">
        <v>-5</v>
      </c>
      <c r="J140" s="196">
        <v>-5</v>
      </c>
      <c r="K140" s="196"/>
      <c r="L140" s="196"/>
      <c r="M140" s="197">
        <f t="shared" si="66"/>
        <v>0</v>
      </c>
      <c r="N140" s="197">
        <f t="shared" si="67"/>
        <v>1</v>
      </c>
      <c r="P140" s="198">
        <f t="shared" si="68"/>
        <v>-1</v>
      </c>
      <c r="Q140" s="198">
        <f t="shared" si="69"/>
        <v>1</v>
      </c>
      <c r="R140" s="198">
        <f t="shared" si="70"/>
        <v>1</v>
      </c>
      <c r="S140" s="198">
        <f t="shared" si="71"/>
        <v>-1</v>
      </c>
      <c r="T140" s="198">
        <f t="shared" si="72"/>
        <v>-1</v>
      </c>
      <c r="U140" s="198">
        <f>P140+Q140+R140+S140+T140</f>
        <v>-1</v>
      </c>
    </row>
    <row r="141" spans="1:21" ht="13.5" customHeight="1">
      <c r="A141" s="193">
        <f>A139</f>
        <v>0</v>
      </c>
      <c r="B141" s="200" t="s">
        <v>132</v>
      </c>
      <c r="C141" s="201" t="s">
        <v>495</v>
      </c>
      <c r="D141" s="300" t="s">
        <v>12</v>
      </c>
      <c r="E141" s="201" t="s">
        <v>499</v>
      </c>
      <c r="F141" s="202">
        <v>-9</v>
      </c>
      <c r="G141" s="202">
        <v>-10</v>
      </c>
      <c r="H141" s="202">
        <v>3</v>
      </c>
      <c r="I141" s="202">
        <v>8</v>
      </c>
      <c r="J141" s="202">
        <v>-3</v>
      </c>
      <c r="K141" s="202"/>
      <c r="L141" s="202"/>
      <c r="M141" s="202">
        <f t="shared" si="66"/>
        <v>0</v>
      </c>
      <c r="N141" s="202">
        <f t="shared" si="67"/>
        <v>1</v>
      </c>
      <c r="P141" s="198">
        <f t="shared" si="68"/>
        <v>-1</v>
      </c>
      <c r="Q141" s="198">
        <f t="shared" si="69"/>
        <v>-1</v>
      </c>
      <c r="R141" s="198">
        <f t="shared" si="70"/>
        <v>1</v>
      </c>
      <c r="S141" s="198">
        <f t="shared" si="71"/>
        <v>1</v>
      </c>
      <c r="T141" s="198">
        <f t="shared" si="72"/>
        <v>-1</v>
      </c>
      <c r="U141" s="198">
        <f>P141+Q141+R141+S141+T141</f>
        <v>-1</v>
      </c>
    </row>
    <row r="142" spans="1:21" ht="13.5" customHeight="1">
      <c r="A142" s="193">
        <f>A139</f>
        <v>0</v>
      </c>
      <c r="B142" s="194" t="s">
        <v>8</v>
      </c>
      <c r="C142" s="199" t="str">
        <f>C139</f>
        <v>БАЙМУХАМБЕТОВ</v>
      </c>
      <c r="D142" s="300" t="str">
        <f>D140</f>
        <v>Y</v>
      </c>
      <c r="E142" s="199" t="str">
        <f>E140</f>
        <v>ХАНЗАДА</v>
      </c>
      <c r="F142" s="196"/>
      <c r="G142" s="196"/>
      <c r="H142" s="196"/>
      <c r="I142" s="196"/>
      <c r="J142" s="196"/>
      <c r="K142" s="196"/>
      <c r="L142" s="196"/>
      <c r="M142" s="197">
        <f t="shared" si="66"/>
        <v>0</v>
      </c>
      <c r="N142" s="197">
        <f t="shared" si="67"/>
        <v>0</v>
      </c>
      <c r="P142" s="198">
        <f t="shared" si="68"/>
        <v>0</v>
      </c>
      <c r="Q142" s="198">
        <f t="shared" si="69"/>
        <v>0</v>
      </c>
      <c r="R142" s="198">
        <f t="shared" si="70"/>
        <v>0</v>
      </c>
      <c r="S142" s="198">
        <f t="shared" si="71"/>
        <v>0</v>
      </c>
      <c r="T142" s="198">
        <f t="shared" si="72"/>
        <v>0</v>
      </c>
      <c r="U142" s="198">
        <f>P142+Q142+R142+S142+T142</f>
        <v>0</v>
      </c>
    </row>
    <row r="143" spans="1:21" ht="13.5" customHeight="1" thickBot="1">
      <c r="A143" s="193">
        <f>A140</f>
        <v>0</v>
      </c>
      <c r="B143" s="194" t="s">
        <v>10</v>
      </c>
      <c r="C143" s="199" t="str">
        <f>C140</f>
        <v>БАЛТАШ</v>
      </c>
      <c r="D143" s="300" t="str">
        <f>D139</f>
        <v>X</v>
      </c>
      <c r="E143" s="199" t="str">
        <f>E139</f>
        <v>БАКЫТ  А.</v>
      </c>
      <c r="F143" s="196"/>
      <c r="G143" s="196"/>
      <c r="H143" s="196"/>
      <c r="I143" s="196"/>
      <c r="J143" s="196"/>
      <c r="K143" s="196"/>
      <c r="L143" s="196"/>
      <c r="M143" s="197">
        <f t="shared" si="66"/>
        <v>0</v>
      </c>
      <c r="N143" s="197">
        <f t="shared" si="67"/>
        <v>0</v>
      </c>
      <c r="P143" s="198">
        <f t="shared" si="68"/>
        <v>0</v>
      </c>
      <c r="Q143" s="198">
        <f t="shared" si="69"/>
        <v>0</v>
      </c>
      <c r="R143" s="198">
        <f t="shared" si="70"/>
        <v>0</v>
      </c>
      <c r="S143" s="198">
        <f t="shared" si="71"/>
        <v>0</v>
      </c>
      <c r="T143" s="198">
        <f t="shared" si="72"/>
        <v>0</v>
      </c>
      <c r="U143" s="198">
        <f>P143+Q143+R143+S143+T143</f>
        <v>0</v>
      </c>
    </row>
    <row r="144" spans="1:21" ht="13.5" customHeight="1" thickBot="1">
      <c r="A144" s="3"/>
      <c r="B144" s="185"/>
      <c r="D144" s="301"/>
      <c r="F144" s="185"/>
      <c r="G144" s="185"/>
      <c r="H144" s="185"/>
      <c r="I144" s="203" t="s">
        <v>113</v>
      </c>
      <c r="J144" s="185"/>
      <c r="K144" s="185"/>
      <c r="L144" s="185"/>
      <c r="M144" s="204">
        <f>SUM(M139,M140,M141,M142,M143)</f>
        <v>0</v>
      </c>
      <c r="N144" s="205">
        <f>SUM(N139,N140,N141,N142,N143,)</f>
        <v>3</v>
      </c>
      <c r="P144" s="3"/>
      <c r="Q144" s="3"/>
      <c r="R144" s="3"/>
      <c r="S144" s="3"/>
      <c r="T144" s="3"/>
      <c r="U144" s="3"/>
    </row>
    <row r="145" spans="1:21" ht="13.5" customHeight="1">
      <c r="A145" s="3"/>
      <c r="B145" s="185"/>
      <c r="C145" s="206" t="s">
        <v>114</v>
      </c>
      <c r="D145" s="297"/>
      <c r="E145" s="207" t="str">
        <f>E138</f>
        <v>МАНГИСТАУСКАЯ обл.</v>
      </c>
      <c r="F145" s="185"/>
      <c r="G145" s="185"/>
      <c r="H145" s="185"/>
      <c r="I145" s="185"/>
      <c r="J145" s="185"/>
      <c r="K145" s="185"/>
      <c r="L145" s="185"/>
      <c r="M145" s="185"/>
      <c r="N145" s="185"/>
      <c r="P145" s="3"/>
      <c r="Q145" s="3"/>
      <c r="R145" s="3"/>
      <c r="S145" s="3"/>
      <c r="T145" s="3"/>
      <c r="U145" s="3"/>
    </row>
    <row r="146" spans="1:21" ht="13.5" customHeight="1">
      <c r="D146" s="298"/>
    </row>
    <row r="147" spans="1:21" ht="13.5" customHeight="1">
      <c r="A147" s="3"/>
      <c r="B147" s="187" t="s">
        <v>127</v>
      </c>
      <c r="D147" s="301"/>
      <c r="F147" s="185"/>
      <c r="G147" s="185"/>
      <c r="H147" s="185"/>
      <c r="I147" s="185"/>
      <c r="J147" s="185"/>
      <c r="K147" s="185"/>
      <c r="L147" s="185"/>
      <c r="M147" s="185"/>
      <c r="N147" s="185"/>
      <c r="P147" s="3"/>
      <c r="Q147" s="3"/>
      <c r="R147" s="3"/>
      <c r="S147" s="3"/>
      <c r="T147" s="3"/>
      <c r="U147" s="3"/>
    </row>
    <row r="148" spans="1:21" ht="13.5" customHeight="1">
      <c r="A148" s="3"/>
      <c r="B148" s="663" t="s">
        <v>106</v>
      </c>
      <c r="C148" s="188" t="s">
        <v>107</v>
      </c>
      <c r="D148" s="659" t="s">
        <v>106</v>
      </c>
      <c r="E148" s="188" t="s">
        <v>108</v>
      </c>
      <c r="F148" s="661" t="s">
        <v>109</v>
      </c>
      <c r="G148" s="665"/>
      <c r="H148" s="665"/>
      <c r="I148" s="665"/>
      <c r="J148" s="665"/>
      <c r="K148" s="661" t="s">
        <v>131</v>
      </c>
      <c r="L148" s="662"/>
      <c r="M148" s="661" t="s">
        <v>110</v>
      </c>
      <c r="N148" s="662"/>
      <c r="P148" s="3"/>
      <c r="Q148" s="3"/>
      <c r="R148" s="3"/>
      <c r="S148" s="3"/>
      <c r="T148" s="3"/>
      <c r="U148" s="3"/>
    </row>
    <row r="149" spans="1:21" ht="13.5" customHeight="1">
      <c r="A149" s="190"/>
      <c r="B149" s="664"/>
      <c r="C149" s="191" t="s">
        <v>354</v>
      </c>
      <c r="D149" s="660"/>
      <c r="E149" s="191" t="s">
        <v>67</v>
      </c>
      <c r="F149" s="192">
        <v>1</v>
      </c>
      <c r="G149" s="192">
        <v>2</v>
      </c>
      <c r="H149" s="192">
        <v>3</v>
      </c>
      <c r="I149" s="192">
        <v>4</v>
      </c>
      <c r="J149" s="192">
        <v>5</v>
      </c>
      <c r="K149" s="192" t="s">
        <v>130</v>
      </c>
      <c r="L149" s="192" t="s">
        <v>78</v>
      </c>
      <c r="M149" s="192" t="s">
        <v>111</v>
      </c>
      <c r="N149" s="192" t="s">
        <v>112</v>
      </c>
      <c r="P149" s="3"/>
      <c r="Q149" s="3"/>
      <c r="R149" s="3"/>
      <c r="S149" s="3"/>
      <c r="T149" s="3"/>
      <c r="U149" s="3"/>
    </row>
    <row r="150" spans="1:21" ht="13.5" customHeight="1">
      <c r="A150" s="193"/>
      <c r="B150" s="194" t="s">
        <v>8</v>
      </c>
      <c r="C150" s="195" t="s">
        <v>466</v>
      </c>
      <c r="D150" s="300" t="s">
        <v>9</v>
      </c>
      <c r="E150" s="201" t="s">
        <v>474</v>
      </c>
      <c r="F150" s="196">
        <v>-8</v>
      </c>
      <c r="G150" s="196">
        <v>-7</v>
      </c>
      <c r="H150" s="196">
        <v>-5</v>
      </c>
      <c r="I150" s="196"/>
      <c r="J150" s="196"/>
      <c r="K150" s="196"/>
      <c r="L150" s="196"/>
      <c r="M150" s="197">
        <f t="shared" ref="M150:M154" si="73">IF(OR(U150=1,U150=2,U150=3),1,0)</f>
        <v>0</v>
      </c>
      <c r="N150" s="197">
        <f t="shared" ref="N150:N154" si="74">IF(OR(U150=-1,U150=-2,U150=-3),1,0)</f>
        <v>1</v>
      </c>
      <c r="P150" s="198">
        <f t="shared" ref="P150:P154" si="75">SIGN(F150)</f>
        <v>-1</v>
      </c>
      <c r="Q150" s="198">
        <f t="shared" ref="Q150:Q154" si="76">SIGN(G150)</f>
        <v>-1</v>
      </c>
      <c r="R150" s="198">
        <f t="shared" ref="R150:R154" si="77">SIGN(H150)</f>
        <v>-1</v>
      </c>
      <c r="S150" s="198">
        <f t="shared" ref="S150:S154" si="78">SIGN(I150)</f>
        <v>0</v>
      </c>
      <c r="T150" s="198">
        <f t="shared" ref="T150:T154" si="79">SIGN(J150)</f>
        <v>0</v>
      </c>
      <c r="U150" s="198">
        <f>P150+Q150+R150+S150+T150</f>
        <v>-3</v>
      </c>
    </row>
    <row r="151" spans="1:21" ht="13.5" customHeight="1">
      <c r="A151" s="193"/>
      <c r="B151" s="194" t="s">
        <v>10</v>
      </c>
      <c r="C151" s="195" t="s">
        <v>467</v>
      </c>
      <c r="D151" s="300" t="s">
        <v>11</v>
      </c>
      <c r="E151" s="199" t="s">
        <v>169</v>
      </c>
      <c r="F151" s="196">
        <v>-8</v>
      </c>
      <c r="G151" s="196">
        <v>-4</v>
      </c>
      <c r="H151" s="196">
        <v>-8</v>
      </c>
      <c r="I151" s="196"/>
      <c r="J151" s="196"/>
      <c r="K151" s="196"/>
      <c r="L151" s="196"/>
      <c r="M151" s="197">
        <f t="shared" si="73"/>
        <v>0</v>
      </c>
      <c r="N151" s="197">
        <f t="shared" si="74"/>
        <v>1</v>
      </c>
      <c r="P151" s="198">
        <f t="shared" si="75"/>
        <v>-1</v>
      </c>
      <c r="Q151" s="198">
        <f t="shared" si="76"/>
        <v>-1</v>
      </c>
      <c r="R151" s="198">
        <f t="shared" si="77"/>
        <v>-1</v>
      </c>
      <c r="S151" s="198">
        <f t="shared" si="78"/>
        <v>0</v>
      </c>
      <c r="T151" s="198">
        <f t="shared" si="79"/>
        <v>0</v>
      </c>
      <c r="U151" s="198">
        <f>P151+Q151+R151+S151+T151</f>
        <v>-3</v>
      </c>
    </row>
    <row r="152" spans="1:21" ht="13.5" customHeight="1">
      <c r="A152" s="193">
        <f>A150</f>
        <v>0</v>
      </c>
      <c r="B152" s="200" t="s">
        <v>132</v>
      </c>
      <c r="C152" s="201" t="s">
        <v>468</v>
      </c>
      <c r="D152" s="300" t="s">
        <v>12</v>
      </c>
      <c r="E152" s="195" t="s">
        <v>163</v>
      </c>
      <c r="F152" s="202">
        <v>8</v>
      </c>
      <c r="G152" s="202">
        <v>-3</v>
      </c>
      <c r="H152" s="202">
        <v>-4</v>
      </c>
      <c r="I152" s="202">
        <v>10</v>
      </c>
      <c r="J152" s="202">
        <v>9</v>
      </c>
      <c r="K152" s="202"/>
      <c r="L152" s="202"/>
      <c r="M152" s="202">
        <f t="shared" si="73"/>
        <v>1</v>
      </c>
      <c r="N152" s="202">
        <f t="shared" si="74"/>
        <v>0</v>
      </c>
      <c r="P152" s="198">
        <f t="shared" si="75"/>
        <v>1</v>
      </c>
      <c r="Q152" s="198">
        <f t="shared" si="76"/>
        <v>-1</v>
      </c>
      <c r="R152" s="198">
        <f t="shared" si="77"/>
        <v>-1</v>
      </c>
      <c r="S152" s="198">
        <f t="shared" si="78"/>
        <v>1</v>
      </c>
      <c r="T152" s="198">
        <f t="shared" si="79"/>
        <v>1</v>
      </c>
      <c r="U152" s="198">
        <f>P152+Q152+R152+S152+T152</f>
        <v>1</v>
      </c>
    </row>
    <row r="153" spans="1:21" ht="13.5" customHeight="1">
      <c r="A153" s="193">
        <f>A150</f>
        <v>0</v>
      </c>
      <c r="B153" s="194" t="s">
        <v>8</v>
      </c>
      <c r="C153" s="199" t="str">
        <f>C150</f>
        <v>АБИЛОВ</v>
      </c>
      <c r="D153" s="300" t="str">
        <f>D151</f>
        <v>Y</v>
      </c>
      <c r="E153" s="199" t="str">
        <f>E151</f>
        <v>АБИЛ</v>
      </c>
      <c r="F153" s="196">
        <v>-4</v>
      </c>
      <c r="G153" s="196">
        <v>-4</v>
      </c>
      <c r="H153" s="196">
        <v>9</v>
      </c>
      <c r="I153" s="196">
        <v>-5</v>
      </c>
      <c r="J153" s="196"/>
      <c r="K153" s="196"/>
      <c r="L153" s="196"/>
      <c r="M153" s="197">
        <f t="shared" si="73"/>
        <v>0</v>
      </c>
      <c r="N153" s="197">
        <f t="shared" si="74"/>
        <v>1</v>
      </c>
      <c r="P153" s="198">
        <f t="shared" si="75"/>
        <v>-1</v>
      </c>
      <c r="Q153" s="198">
        <f t="shared" si="76"/>
        <v>-1</v>
      </c>
      <c r="R153" s="198">
        <f t="shared" si="77"/>
        <v>1</v>
      </c>
      <c r="S153" s="198">
        <f t="shared" si="78"/>
        <v>-1</v>
      </c>
      <c r="T153" s="198">
        <f t="shared" si="79"/>
        <v>0</v>
      </c>
      <c r="U153" s="198">
        <f>P153+Q153+R153+S153+T153</f>
        <v>-2</v>
      </c>
    </row>
    <row r="154" spans="1:21" ht="13.5" customHeight="1" thickBot="1">
      <c r="A154" s="193">
        <f>A151</f>
        <v>0</v>
      </c>
      <c r="B154" s="194" t="s">
        <v>10</v>
      </c>
      <c r="C154" s="199" t="str">
        <f>C151</f>
        <v>МАТКАРИМОВ</v>
      </c>
      <c r="D154" s="300" t="str">
        <f>D150</f>
        <v>X</v>
      </c>
      <c r="E154" s="199" t="str">
        <f>E150</f>
        <v>МУХАТ</v>
      </c>
      <c r="F154" s="196"/>
      <c r="G154" s="196"/>
      <c r="H154" s="196"/>
      <c r="I154" s="196"/>
      <c r="J154" s="196"/>
      <c r="K154" s="196"/>
      <c r="L154" s="196"/>
      <c r="M154" s="197">
        <f t="shared" si="73"/>
        <v>0</v>
      </c>
      <c r="N154" s="197">
        <f t="shared" si="74"/>
        <v>0</v>
      </c>
      <c r="P154" s="198">
        <f t="shared" si="75"/>
        <v>0</v>
      </c>
      <c r="Q154" s="198">
        <f t="shared" si="76"/>
        <v>0</v>
      </c>
      <c r="R154" s="198">
        <f t="shared" si="77"/>
        <v>0</v>
      </c>
      <c r="S154" s="198">
        <f t="shared" si="78"/>
        <v>0</v>
      </c>
      <c r="T154" s="198">
        <f t="shared" si="79"/>
        <v>0</v>
      </c>
      <c r="U154" s="198">
        <f>P154+Q154+R154+S154+T154</f>
        <v>0</v>
      </c>
    </row>
    <row r="155" spans="1:21" ht="13.5" customHeight="1" thickBot="1">
      <c r="A155" s="3"/>
      <c r="B155" s="185"/>
      <c r="D155" s="301"/>
      <c r="F155" s="185"/>
      <c r="G155" s="185"/>
      <c r="H155" s="185"/>
      <c r="I155" s="203" t="s">
        <v>113</v>
      </c>
      <c r="J155" s="185"/>
      <c r="K155" s="185"/>
      <c r="L155" s="185"/>
      <c r="M155" s="204">
        <f>SUM(M150,M151,M152,M153,M154)</f>
        <v>1</v>
      </c>
      <c r="N155" s="205">
        <f>SUM(N150,N151,N152,N153,N154,)</f>
        <v>3</v>
      </c>
      <c r="P155" s="3"/>
      <c r="Q155" s="3"/>
      <c r="R155" s="3"/>
      <c r="S155" s="3"/>
      <c r="T155" s="3"/>
      <c r="U155" s="3"/>
    </row>
    <row r="156" spans="1:21" ht="13.5" customHeight="1">
      <c r="A156" s="3"/>
      <c r="B156" s="185"/>
      <c r="C156" s="206" t="s">
        <v>114</v>
      </c>
      <c r="D156" s="297"/>
      <c r="E156" s="207" t="str">
        <f>E149</f>
        <v>ЖАМБЫЛСКАЯ обл.</v>
      </c>
      <c r="F156" s="185"/>
      <c r="G156" s="185"/>
      <c r="H156" s="185"/>
      <c r="I156" s="185"/>
      <c r="J156" s="185"/>
      <c r="K156" s="185"/>
      <c r="L156" s="185"/>
      <c r="M156" s="185"/>
      <c r="N156" s="185"/>
      <c r="P156" s="3"/>
      <c r="Q156" s="3"/>
      <c r="R156" s="3"/>
      <c r="S156" s="3"/>
      <c r="T156" s="3"/>
      <c r="U156" s="3"/>
    </row>
    <row r="157" spans="1:21" ht="13.5" customHeight="1">
      <c r="D157" s="298"/>
    </row>
    <row r="158" spans="1:21" ht="13.5" customHeight="1">
      <c r="A158" s="3"/>
      <c r="B158" s="187" t="s">
        <v>128</v>
      </c>
      <c r="D158" s="301"/>
      <c r="F158" s="185"/>
      <c r="G158" s="185"/>
      <c r="H158" s="185"/>
      <c r="I158" s="185"/>
      <c r="J158" s="185"/>
      <c r="K158" s="185"/>
      <c r="L158" s="185"/>
      <c r="M158" s="185"/>
      <c r="N158" s="185"/>
      <c r="P158" s="3"/>
      <c r="Q158" s="3"/>
      <c r="R158" s="3"/>
      <c r="S158" s="3"/>
      <c r="T158" s="3"/>
      <c r="U158" s="3"/>
    </row>
    <row r="159" spans="1:21" ht="13.5" customHeight="1">
      <c r="A159" s="3"/>
      <c r="B159" s="663" t="s">
        <v>106</v>
      </c>
      <c r="C159" s="188" t="s">
        <v>107</v>
      </c>
      <c r="D159" s="659" t="s">
        <v>106</v>
      </c>
      <c r="E159" s="188" t="s">
        <v>108</v>
      </c>
      <c r="F159" s="661" t="s">
        <v>109</v>
      </c>
      <c r="G159" s="665"/>
      <c r="H159" s="665"/>
      <c r="I159" s="665"/>
      <c r="J159" s="665"/>
      <c r="K159" s="661" t="s">
        <v>131</v>
      </c>
      <c r="L159" s="662"/>
      <c r="M159" s="661" t="s">
        <v>110</v>
      </c>
      <c r="N159" s="662"/>
      <c r="P159" s="3"/>
      <c r="Q159" s="3"/>
      <c r="R159" s="3"/>
      <c r="S159" s="3"/>
      <c r="T159" s="3"/>
      <c r="U159" s="3"/>
    </row>
    <row r="160" spans="1:21" ht="13.5" customHeight="1">
      <c r="A160" s="190"/>
      <c r="B160" s="664"/>
      <c r="C160" s="191" t="s">
        <v>402</v>
      </c>
      <c r="D160" s="660"/>
      <c r="E160" s="191" t="s">
        <v>29</v>
      </c>
      <c r="F160" s="192">
        <v>1</v>
      </c>
      <c r="G160" s="192">
        <v>2</v>
      </c>
      <c r="H160" s="192">
        <v>3</v>
      </c>
      <c r="I160" s="192">
        <v>4</v>
      </c>
      <c r="J160" s="192">
        <v>5</v>
      </c>
      <c r="K160" s="192" t="s">
        <v>130</v>
      </c>
      <c r="L160" s="192" t="s">
        <v>78</v>
      </c>
      <c r="M160" s="192" t="s">
        <v>111</v>
      </c>
      <c r="N160" s="192" t="s">
        <v>112</v>
      </c>
      <c r="P160" s="3"/>
      <c r="Q160" s="3"/>
      <c r="R160" s="3"/>
      <c r="S160" s="3"/>
      <c r="T160" s="3"/>
      <c r="U160" s="3"/>
    </row>
    <row r="161" spans="1:21" ht="13.5" customHeight="1">
      <c r="A161" s="193"/>
      <c r="B161" s="194" t="s">
        <v>8</v>
      </c>
      <c r="C161" s="195" t="s">
        <v>478</v>
      </c>
      <c r="D161" s="300" t="s">
        <v>9</v>
      </c>
      <c r="E161" s="195" t="s">
        <v>503</v>
      </c>
      <c r="F161" s="196">
        <v>4</v>
      </c>
      <c r="G161" s="196">
        <v>7</v>
      </c>
      <c r="H161" s="196">
        <v>8</v>
      </c>
      <c r="I161" s="196"/>
      <c r="J161" s="196"/>
      <c r="K161" s="196"/>
      <c r="L161" s="196"/>
      <c r="M161" s="197">
        <f t="shared" ref="M161:M165" si="80">IF(OR(U161=1,U161=2,U161=3),1,0)</f>
        <v>1</v>
      </c>
      <c r="N161" s="197">
        <f t="shared" ref="N161:N165" si="81">IF(OR(U161=-1,U161=-2,U161=-3),1,0)</f>
        <v>0</v>
      </c>
      <c r="P161" s="198">
        <f t="shared" ref="P161:P165" si="82">SIGN(F161)</f>
        <v>1</v>
      </c>
      <c r="Q161" s="198">
        <f t="shared" ref="Q161:Q165" si="83">SIGN(G161)</f>
        <v>1</v>
      </c>
      <c r="R161" s="198">
        <f t="shared" ref="R161:R165" si="84">SIGN(H161)</f>
        <v>1</v>
      </c>
      <c r="S161" s="198">
        <f t="shared" ref="S161:S165" si="85">SIGN(I161)</f>
        <v>0</v>
      </c>
      <c r="T161" s="198">
        <f t="shared" ref="T161:T165" si="86">SIGN(J161)</f>
        <v>0</v>
      </c>
      <c r="U161" s="198">
        <f>P161+Q161+R161+S161+T161</f>
        <v>3</v>
      </c>
    </row>
    <row r="162" spans="1:21" ht="13.5" customHeight="1">
      <c r="A162" s="193"/>
      <c r="B162" s="194" t="s">
        <v>10</v>
      </c>
      <c r="C162" s="201" t="s">
        <v>480</v>
      </c>
      <c r="D162" s="300" t="s">
        <v>11</v>
      </c>
      <c r="E162" s="199" t="s">
        <v>504</v>
      </c>
      <c r="F162" s="196">
        <v>2</v>
      </c>
      <c r="G162" s="196">
        <v>5</v>
      </c>
      <c r="H162" s="196">
        <v>9</v>
      </c>
      <c r="I162" s="196"/>
      <c r="J162" s="196"/>
      <c r="K162" s="196"/>
      <c r="L162" s="196"/>
      <c r="M162" s="197">
        <f t="shared" si="80"/>
        <v>1</v>
      </c>
      <c r="N162" s="197">
        <f t="shared" si="81"/>
        <v>0</v>
      </c>
      <c r="P162" s="198">
        <f t="shared" si="82"/>
        <v>1</v>
      </c>
      <c r="Q162" s="198">
        <f t="shared" si="83"/>
        <v>1</v>
      </c>
      <c r="R162" s="198">
        <f t="shared" si="84"/>
        <v>1</v>
      </c>
      <c r="S162" s="198">
        <f t="shared" si="85"/>
        <v>0</v>
      </c>
      <c r="T162" s="198">
        <f t="shared" si="86"/>
        <v>0</v>
      </c>
      <c r="U162" s="198">
        <f>P162+Q162+R162+S162+T162</f>
        <v>3</v>
      </c>
    </row>
    <row r="163" spans="1:21" ht="13.5" customHeight="1">
      <c r="A163" s="193">
        <f>A161</f>
        <v>0</v>
      </c>
      <c r="B163" s="200" t="s">
        <v>132</v>
      </c>
      <c r="C163" s="201" t="s">
        <v>506</v>
      </c>
      <c r="D163" s="300" t="s">
        <v>12</v>
      </c>
      <c r="E163" s="201" t="s">
        <v>505</v>
      </c>
      <c r="F163" s="202">
        <v>3</v>
      </c>
      <c r="G163" s="202">
        <v>5</v>
      </c>
      <c r="H163" s="202">
        <v>7</v>
      </c>
      <c r="I163" s="202"/>
      <c r="J163" s="202"/>
      <c r="K163" s="202"/>
      <c r="L163" s="202"/>
      <c r="M163" s="202">
        <f t="shared" si="80"/>
        <v>1</v>
      </c>
      <c r="N163" s="202">
        <f t="shared" si="81"/>
        <v>0</v>
      </c>
      <c r="P163" s="198">
        <f t="shared" si="82"/>
        <v>1</v>
      </c>
      <c r="Q163" s="198">
        <f t="shared" si="83"/>
        <v>1</v>
      </c>
      <c r="R163" s="198">
        <f t="shared" si="84"/>
        <v>1</v>
      </c>
      <c r="S163" s="198">
        <f t="shared" si="85"/>
        <v>0</v>
      </c>
      <c r="T163" s="198">
        <f t="shared" si="86"/>
        <v>0</v>
      </c>
      <c r="U163" s="198">
        <f>P163+Q163+R163+S163+T163</f>
        <v>3</v>
      </c>
    </row>
    <row r="164" spans="1:21" ht="13.5" customHeight="1">
      <c r="A164" s="193">
        <f>A161</f>
        <v>0</v>
      </c>
      <c r="B164" s="194" t="s">
        <v>8</v>
      </c>
      <c r="C164" s="199" t="str">
        <f>C161</f>
        <v>КУРМАНБАЕВ</v>
      </c>
      <c r="D164" s="300" t="str">
        <f>D162</f>
        <v>Y</v>
      </c>
      <c r="E164" s="199" t="str">
        <f>E162</f>
        <v>КРАУЗЕ</v>
      </c>
      <c r="F164" s="196"/>
      <c r="G164" s="196"/>
      <c r="H164" s="196"/>
      <c r="I164" s="196"/>
      <c r="J164" s="196"/>
      <c r="K164" s="196"/>
      <c r="L164" s="196"/>
      <c r="M164" s="197">
        <f t="shared" si="80"/>
        <v>0</v>
      </c>
      <c r="N164" s="197">
        <f t="shared" si="81"/>
        <v>0</v>
      </c>
      <c r="P164" s="198">
        <f t="shared" si="82"/>
        <v>0</v>
      </c>
      <c r="Q164" s="198">
        <f t="shared" si="83"/>
        <v>0</v>
      </c>
      <c r="R164" s="198">
        <f t="shared" si="84"/>
        <v>0</v>
      </c>
      <c r="S164" s="198">
        <f t="shared" si="85"/>
        <v>0</v>
      </c>
      <c r="T164" s="198">
        <f t="shared" si="86"/>
        <v>0</v>
      </c>
      <c r="U164" s="198">
        <f>P164+Q164+R164+S164+T164</f>
        <v>0</v>
      </c>
    </row>
    <row r="165" spans="1:21" ht="13.5" customHeight="1" thickBot="1">
      <c r="A165" s="193">
        <f>A162</f>
        <v>0</v>
      </c>
      <c r="B165" s="194" t="s">
        <v>10</v>
      </c>
      <c r="C165" s="199" t="str">
        <f>C162</f>
        <v>КАСЕНОВ</v>
      </c>
      <c r="D165" s="300" t="str">
        <f>D161</f>
        <v>X</v>
      </c>
      <c r="E165" s="199" t="str">
        <f>E161</f>
        <v>ДРУЧИНИН</v>
      </c>
      <c r="F165" s="196"/>
      <c r="G165" s="196"/>
      <c r="H165" s="196"/>
      <c r="I165" s="196"/>
      <c r="J165" s="196"/>
      <c r="K165" s="196"/>
      <c r="L165" s="196"/>
      <c r="M165" s="197">
        <f t="shared" si="80"/>
        <v>0</v>
      </c>
      <c r="N165" s="197">
        <f t="shared" si="81"/>
        <v>0</v>
      </c>
      <c r="P165" s="198">
        <f t="shared" si="82"/>
        <v>0</v>
      </c>
      <c r="Q165" s="198">
        <f t="shared" si="83"/>
        <v>0</v>
      </c>
      <c r="R165" s="198">
        <f t="shared" si="84"/>
        <v>0</v>
      </c>
      <c r="S165" s="198">
        <f t="shared" si="85"/>
        <v>0</v>
      </c>
      <c r="T165" s="198">
        <f t="shared" si="86"/>
        <v>0</v>
      </c>
      <c r="U165" s="198">
        <f>P165+Q165+R165+S165+T165</f>
        <v>0</v>
      </c>
    </row>
    <row r="166" spans="1:21" ht="13.5" customHeight="1" thickBot="1">
      <c r="A166" s="3"/>
      <c r="B166" s="185"/>
      <c r="D166" s="301"/>
      <c r="F166" s="185"/>
      <c r="G166" s="185"/>
      <c r="H166" s="185"/>
      <c r="I166" s="203" t="s">
        <v>113</v>
      </c>
      <c r="J166" s="185"/>
      <c r="K166" s="185"/>
      <c r="L166" s="185"/>
      <c r="M166" s="204">
        <f>SUM(M161,M162,M163,M164,M165)</f>
        <v>3</v>
      </c>
      <c r="N166" s="205">
        <f>SUM(N161,N162,N163,N164,N165,)</f>
        <v>0</v>
      </c>
      <c r="P166" s="3"/>
      <c r="Q166" s="3"/>
      <c r="R166" s="3"/>
      <c r="S166" s="3"/>
      <c r="T166" s="3"/>
      <c r="U166" s="3"/>
    </row>
    <row r="167" spans="1:21" ht="13.5" customHeight="1">
      <c r="A167" s="3"/>
      <c r="B167" s="185"/>
      <c r="C167" s="206" t="s">
        <v>114</v>
      </c>
      <c r="D167" s="297"/>
      <c r="E167" s="207" t="str">
        <f>C160</f>
        <v>г.НУР-СУЛТАН</v>
      </c>
      <c r="F167" s="185"/>
      <c r="G167" s="185"/>
      <c r="H167" s="185"/>
      <c r="I167" s="185"/>
      <c r="J167" s="185"/>
      <c r="K167" s="185"/>
      <c r="L167" s="185"/>
      <c r="M167" s="185"/>
      <c r="N167" s="185"/>
      <c r="P167" s="3"/>
      <c r="Q167" s="3"/>
      <c r="R167" s="3"/>
      <c r="S167" s="3"/>
      <c r="T167" s="3"/>
      <c r="U167" s="3"/>
    </row>
    <row r="168" spans="1:21" ht="13.5" customHeight="1">
      <c r="D168" s="298"/>
    </row>
    <row r="169" spans="1:21" ht="13.5" customHeight="1">
      <c r="A169" s="3"/>
      <c r="B169" s="187" t="s">
        <v>129</v>
      </c>
      <c r="D169" s="301"/>
      <c r="F169" s="185"/>
      <c r="G169" s="185"/>
      <c r="H169" s="185"/>
      <c r="I169" s="185"/>
      <c r="J169" s="185"/>
      <c r="K169" s="185"/>
      <c r="L169" s="185"/>
      <c r="M169" s="185"/>
      <c r="N169" s="185"/>
      <c r="P169" s="3"/>
      <c r="Q169" s="3"/>
      <c r="R169" s="3"/>
      <c r="S169" s="3"/>
      <c r="T169" s="3"/>
      <c r="U169" s="3"/>
    </row>
    <row r="170" spans="1:21" ht="13.5" customHeight="1">
      <c r="A170" s="3"/>
      <c r="B170" s="663" t="s">
        <v>106</v>
      </c>
      <c r="C170" s="188" t="s">
        <v>107</v>
      </c>
      <c r="D170" s="659" t="s">
        <v>106</v>
      </c>
      <c r="E170" s="188" t="s">
        <v>108</v>
      </c>
      <c r="F170" s="661" t="s">
        <v>109</v>
      </c>
      <c r="G170" s="665"/>
      <c r="H170" s="665"/>
      <c r="I170" s="665"/>
      <c r="J170" s="665"/>
      <c r="K170" s="661" t="s">
        <v>131</v>
      </c>
      <c r="L170" s="662"/>
      <c r="M170" s="661" t="s">
        <v>110</v>
      </c>
      <c r="N170" s="662"/>
      <c r="P170" s="3"/>
      <c r="Q170" s="3"/>
      <c r="R170" s="3"/>
      <c r="S170" s="3"/>
      <c r="T170" s="3"/>
      <c r="U170" s="3"/>
    </row>
    <row r="171" spans="1:21" ht="13.5" customHeight="1">
      <c r="A171" s="190"/>
      <c r="B171" s="664"/>
      <c r="C171" s="191" t="s">
        <v>451</v>
      </c>
      <c r="D171" s="660"/>
      <c r="E171" s="191" t="s">
        <v>462</v>
      </c>
      <c r="F171" s="192">
        <v>1</v>
      </c>
      <c r="G171" s="192">
        <v>2</v>
      </c>
      <c r="H171" s="192">
        <v>3</v>
      </c>
      <c r="I171" s="192">
        <v>4</v>
      </c>
      <c r="J171" s="192">
        <v>5</v>
      </c>
      <c r="K171" s="192" t="s">
        <v>130</v>
      </c>
      <c r="L171" s="192" t="s">
        <v>78</v>
      </c>
      <c r="M171" s="192" t="s">
        <v>111</v>
      </c>
      <c r="N171" s="192" t="s">
        <v>112</v>
      </c>
      <c r="P171" s="3"/>
      <c r="Q171" s="3"/>
      <c r="R171" s="3"/>
      <c r="S171" s="3"/>
      <c r="T171" s="3"/>
      <c r="U171" s="3"/>
    </row>
    <row r="172" spans="1:21" ht="13.5" customHeight="1">
      <c r="A172" s="193"/>
      <c r="B172" s="194" t="s">
        <v>8</v>
      </c>
      <c r="C172" s="195" t="s">
        <v>508</v>
      </c>
      <c r="D172" s="300" t="s">
        <v>9</v>
      </c>
      <c r="E172" s="199" t="s">
        <v>490</v>
      </c>
      <c r="F172" s="196">
        <v>-2</v>
      </c>
      <c r="G172" s="196">
        <v>-3</v>
      </c>
      <c r="H172" s="196">
        <v>-5</v>
      </c>
      <c r="I172" s="196"/>
      <c r="J172" s="196"/>
      <c r="K172" s="196"/>
      <c r="L172" s="196"/>
      <c r="M172" s="197">
        <f t="shared" ref="M172:M176" si="87">IF(OR(U172=1,U172=2,U172=3),1,0)</f>
        <v>0</v>
      </c>
      <c r="N172" s="197">
        <f t="shared" ref="N172:N176" si="88">IF(OR(U172=-1,U172=-2,U172=-3),1,0)</f>
        <v>1</v>
      </c>
      <c r="P172" s="198">
        <f t="shared" ref="P172:P176" si="89">SIGN(F172)</f>
        <v>-1</v>
      </c>
      <c r="Q172" s="198">
        <f t="shared" ref="Q172:Q176" si="90">SIGN(G172)</f>
        <v>-1</v>
      </c>
      <c r="R172" s="198">
        <f t="shared" ref="R172:R176" si="91">SIGN(H172)</f>
        <v>-1</v>
      </c>
      <c r="S172" s="198">
        <f t="shared" ref="S172:S176" si="92">SIGN(I172)</f>
        <v>0</v>
      </c>
      <c r="T172" s="198">
        <f t="shared" ref="T172:T176" si="93">SIGN(J172)</f>
        <v>0</v>
      </c>
      <c r="U172" s="198">
        <f>P172+Q172+R172+S172+T172</f>
        <v>-3</v>
      </c>
    </row>
    <row r="173" spans="1:21" ht="13.5" customHeight="1">
      <c r="A173" s="193"/>
      <c r="B173" s="194" t="s">
        <v>10</v>
      </c>
      <c r="C173" s="195" t="s">
        <v>507</v>
      </c>
      <c r="D173" s="300" t="s">
        <v>11</v>
      </c>
      <c r="E173" s="195" t="s">
        <v>489</v>
      </c>
      <c r="F173" s="196">
        <v>-6</v>
      </c>
      <c r="G173" s="196">
        <v>-1</v>
      </c>
      <c r="H173" s="196">
        <v>-7</v>
      </c>
      <c r="I173" s="196"/>
      <c r="J173" s="196"/>
      <c r="K173" s="196"/>
      <c r="L173" s="196"/>
      <c r="M173" s="197">
        <f t="shared" si="87"/>
        <v>0</v>
      </c>
      <c r="N173" s="197">
        <f t="shared" si="88"/>
        <v>1</v>
      </c>
      <c r="P173" s="198">
        <f t="shared" si="89"/>
        <v>-1</v>
      </c>
      <c r="Q173" s="198">
        <f t="shared" si="90"/>
        <v>-1</v>
      </c>
      <c r="R173" s="198">
        <f t="shared" si="91"/>
        <v>-1</v>
      </c>
      <c r="S173" s="198">
        <f t="shared" si="92"/>
        <v>0</v>
      </c>
      <c r="T173" s="198">
        <f t="shared" si="93"/>
        <v>0</v>
      </c>
      <c r="U173" s="198">
        <f>P173+Q173+R173+S173+T173</f>
        <v>-3</v>
      </c>
    </row>
    <row r="174" spans="1:21" ht="13.5" customHeight="1">
      <c r="A174" s="193">
        <f>A172</f>
        <v>0</v>
      </c>
      <c r="B174" s="200" t="s">
        <v>132</v>
      </c>
      <c r="C174" s="201" t="s">
        <v>485</v>
      </c>
      <c r="D174" s="300" t="s">
        <v>12</v>
      </c>
      <c r="E174" s="201" t="s">
        <v>509</v>
      </c>
      <c r="F174" s="202">
        <v>-10</v>
      </c>
      <c r="G174" s="202">
        <v>-9</v>
      </c>
      <c r="H174" s="202">
        <v>9</v>
      </c>
      <c r="I174" s="202">
        <v>8</v>
      </c>
      <c r="J174" s="202">
        <v>11</v>
      </c>
      <c r="K174" s="202"/>
      <c r="L174" s="202"/>
      <c r="M174" s="202">
        <f t="shared" si="87"/>
        <v>1</v>
      </c>
      <c r="N174" s="202">
        <f t="shared" si="88"/>
        <v>0</v>
      </c>
      <c r="P174" s="198">
        <f t="shared" si="89"/>
        <v>-1</v>
      </c>
      <c r="Q174" s="198">
        <f t="shared" si="90"/>
        <v>-1</v>
      </c>
      <c r="R174" s="198">
        <f t="shared" si="91"/>
        <v>1</v>
      </c>
      <c r="S174" s="198">
        <f t="shared" si="92"/>
        <v>1</v>
      </c>
      <c r="T174" s="198">
        <f t="shared" si="93"/>
        <v>1</v>
      </c>
      <c r="U174" s="198">
        <f>P174+Q174+R174+S174+T174</f>
        <v>1</v>
      </c>
    </row>
    <row r="175" spans="1:21" ht="13.5" customHeight="1">
      <c r="A175" s="193">
        <f>A172</f>
        <v>0</v>
      </c>
      <c r="B175" s="194" t="s">
        <v>8</v>
      </c>
      <c r="C175" s="199" t="str">
        <f>C172</f>
        <v>КАРУ</v>
      </c>
      <c r="D175" s="300" t="str">
        <f>D173</f>
        <v>Y</v>
      </c>
      <c r="E175" s="199" t="str">
        <f>E173</f>
        <v>АБДЫХАЛЫК</v>
      </c>
      <c r="F175" s="196">
        <v>-5</v>
      </c>
      <c r="G175" s="196">
        <v>-6</v>
      </c>
      <c r="H175" s="196">
        <v>-7</v>
      </c>
      <c r="I175" s="196"/>
      <c r="J175" s="196"/>
      <c r="K175" s="196"/>
      <c r="L175" s="196"/>
      <c r="M175" s="197">
        <f t="shared" si="87"/>
        <v>0</v>
      </c>
      <c r="N175" s="197">
        <f t="shared" si="88"/>
        <v>1</v>
      </c>
      <c r="P175" s="198">
        <f t="shared" si="89"/>
        <v>-1</v>
      </c>
      <c r="Q175" s="198">
        <f t="shared" si="90"/>
        <v>-1</v>
      </c>
      <c r="R175" s="198">
        <f t="shared" si="91"/>
        <v>-1</v>
      </c>
      <c r="S175" s="198">
        <f t="shared" si="92"/>
        <v>0</v>
      </c>
      <c r="T175" s="198">
        <f t="shared" si="93"/>
        <v>0</v>
      </c>
      <c r="U175" s="198">
        <f>P175+Q175+R175+S175+T175</f>
        <v>-3</v>
      </c>
    </row>
    <row r="176" spans="1:21" ht="13.5" customHeight="1" thickBot="1">
      <c r="A176" s="193">
        <f>A173</f>
        <v>0</v>
      </c>
      <c r="B176" s="194" t="s">
        <v>10</v>
      </c>
      <c r="C176" s="199" t="str">
        <f>C173</f>
        <v>КАРУОВ</v>
      </c>
      <c r="D176" s="300" t="str">
        <f>D172</f>
        <v>X</v>
      </c>
      <c r="E176" s="199" t="str">
        <f>E172</f>
        <v>ШИ ДАНЯН</v>
      </c>
      <c r="F176" s="196"/>
      <c r="G176" s="196"/>
      <c r="H176" s="196"/>
      <c r="I176" s="196"/>
      <c r="J176" s="196"/>
      <c r="K176" s="196"/>
      <c r="L176" s="196"/>
      <c r="M176" s="197">
        <f t="shared" si="87"/>
        <v>0</v>
      </c>
      <c r="N176" s="197">
        <f t="shared" si="88"/>
        <v>0</v>
      </c>
      <c r="P176" s="198">
        <f t="shared" si="89"/>
        <v>0</v>
      </c>
      <c r="Q176" s="198">
        <f t="shared" si="90"/>
        <v>0</v>
      </c>
      <c r="R176" s="198">
        <f t="shared" si="91"/>
        <v>0</v>
      </c>
      <c r="S176" s="198">
        <f t="shared" si="92"/>
        <v>0</v>
      </c>
      <c r="T176" s="198">
        <f t="shared" si="93"/>
        <v>0</v>
      </c>
      <c r="U176" s="198">
        <f>P176+Q176+R176+S176+T176</f>
        <v>0</v>
      </c>
    </row>
    <row r="177" spans="1:21" ht="13.5" customHeight="1" thickBot="1">
      <c r="A177" s="3"/>
      <c r="B177" s="185"/>
      <c r="D177" s="301"/>
      <c r="F177" s="185"/>
      <c r="G177" s="185"/>
      <c r="H177" s="185"/>
      <c r="I177" s="203" t="s">
        <v>113</v>
      </c>
      <c r="J177" s="185"/>
      <c r="K177" s="185"/>
      <c r="L177" s="185"/>
      <c r="M177" s="204">
        <f>SUM(M172,M173,M174,M175,M176)</f>
        <v>1</v>
      </c>
      <c r="N177" s="205">
        <f>SUM(N172,N173,N174,N175,N176,)</f>
        <v>3</v>
      </c>
      <c r="P177" s="3"/>
      <c r="Q177" s="3"/>
      <c r="R177" s="3"/>
      <c r="S177" s="3"/>
      <c r="T177" s="3"/>
      <c r="U177" s="3"/>
    </row>
    <row r="178" spans="1:21" ht="13.5" customHeight="1">
      <c r="A178" s="3"/>
      <c r="B178" s="185"/>
      <c r="C178" s="206" t="s">
        <v>114</v>
      </c>
      <c r="D178" s="297"/>
      <c r="E178" s="207" t="str">
        <f>E171</f>
        <v>г. АЛМАТЫ-1</v>
      </c>
      <c r="F178" s="185"/>
      <c r="G178" s="185"/>
      <c r="H178" s="185"/>
      <c r="I178" s="185"/>
      <c r="J178" s="185"/>
      <c r="K178" s="185"/>
      <c r="L178" s="185"/>
      <c r="M178" s="185"/>
      <c r="N178" s="185"/>
      <c r="P178" s="3"/>
      <c r="Q178" s="3"/>
      <c r="R178" s="3"/>
      <c r="S178" s="3"/>
      <c r="T178" s="3"/>
      <c r="U178" s="3"/>
    </row>
    <row r="179" spans="1:21" ht="13.5" customHeight="1">
      <c r="D179" s="298"/>
    </row>
    <row r="180" spans="1:21" ht="13.5" customHeight="1">
      <c r="A180" s="3"/>
      <c r="B180" s="187" t="s">
        <v>133</v>
      </c>
      <c r="D180" s="301"/>
      <c r="F180" s="185"/>
      <c r="G180" s="185"/>
      <c r="H180" s="185"/>
      <c r="I180" s="185"/>
      <c r="J180" s="185"/>
      <c r="K180" s="185"/>
      <c r="L180" s="185"/>
      <c r="M180" s="185"/>
      <c r="N180" s="185"/>
      <c r="P180" s="3"/>
      <c r="Q180" s="3"/>
      <c r="R180" s="3"/>
      <c r="S180" s="3"/>
      <c r="T180" s="3"/>
      <c r="U180" s="3"/>
    </row>
    <row r="181" spans="1:21" ht="13.5" customHeight="1">
      <c r="A181" s="3"/>
      <c r="B181" s="663" t="s">
        <v>106</v>
      </c>
      <c r="C181" s="188" t="s">
        <v>107</v>
      </c>
      <c r="D181" s="659" t="s">
        <v>106</v>
      </c>
      <c r="E181" s="188" t="s">
        <v>108</v>
      </c>
      <c r="F181" s="661" t="s">
        <v>109</v>
      </c>
      <c r="G181" s="665"/>
      <c r="H181" s="665"/>
      <c r="I181" s="665"/>
      <c r="J181" s="665"/>
      <c r="K181" s="661" t="s">
        <v>131</v>
      </c>
      <c r="L181" s="662"/>
      <c r="M181" s="661" t="s">
        <v>110</v>
      </c>
      <c r="N181" s="662"/>
      <c r="P181" s="3"/>
      <c r="Q181" s="3"/>
      <c r="R181" s="3"/>
      <c r="S181" s="3"/>
      <c r="T181" s="3"/>
      <c r="U181" s="3"/>
    </row>
    <row r="182" spans="1:21" ht="13.5" customHeight="1">
      <c r="A182" s="190"/>
      <c r="B182" s="664"/>
      <c r="C182" s="191" t="s">
        <v>69</v>
      </c>
      <c r="D182" s="660"/>
      <c r="E182" s="191" t="s">
        <v>433</v>
      </c>
      <c r="F182" s="192">
        <v>1</v>
      </c>
      <c r="G182" s="192">
        <v>2</v>
      </c>
      <c r="H182" s="192">
        <v>3</v>
      </c>
      <c r="I182" s="192">
        <v>4</v>
      </c>
      <c r="J182" s="192">
        <v>5</v>
      </c>
      <c r="K182" s="192" t="s">
        <v>130</v>
      </c>
      <c r="L182" s="192" t="s">
        <v>78</v>
      </c>
      <c r="M182" s="192" t="s">
        <v>111</v>
      </c>
      <c r="N182" s="192" t="s">
        <v>112</v>
      </c>
      <c r="P182" s="3"/>
      <c r="Q182" s="3"/>
      <c r="R182" s="3"/>
      <c r="S182" s="3"/>
      <c r="T182" s="3"/>
      <c r="U182" s="3"/>
    </row>
    <row r="183" spans="1:21" ht="13.5" customHeight="1">
      <c r="A183" s="193"/>
      <c r="B183" s="194" t="s">
        <v>8</v>
      </c>
      <c r="C183" s="195" t="s">
        <v>496</v>
      </c>
      <c r="D183" s="300" t="s">
        <v>9</v>
      </c>
      <c r="E183" s="201" t="s">
        <v>81</v>
      </c>
      <c r="F183" s="196">
        <v>2</v>
      </c>
      <c r="G183" s="196">
        <v>-7</v>
      </c>
      <c r="H183" s="196">
        <v>-8</v>
      </c>
      <c r="I183" s="196">
        <v>8</v>
      </c>
      <c r="J183" s="196">
        <v>11</v>
      </c>
      <c r="K183" s="196"/>
      <c r="L183" s="196"/>
      <c r="M183" s="197">
        <f t="shared" ref="M183:M187" si="94">IF(OR(U183=1,U183=2,U183=3),1,0)</f>
        <v>1</v>
      </c>
      <c r="N183" s="197">
        <f t="shared" ref="N183:N187" si="95">IF(OR(U183=-1,U183=-2,U183=-3),1,0)</f>
        <v>0</v>
      </c>
      <c r="P183" s="198">
        <f t="shared" ref="P183:P187" si="96">SIGN(F183)</f>
        <v>1</v>
      </c>
      <c r="Q183" s="198">
        <f t="shared" ref="Q183:Q187" si="97">SIGN(G183)</f>
        <v>-1</v>
      </c>
      <c r="R183" s="198">
        <f t="shared" ref="R183:R187" si="98">SIGN(H183)</f>
        <v>-1</v>
      </c>
      <c r="S183" s="198">
        <f t="shared" ref="S183:S187" si="99">SIGN(I183)</f>
        <v>1</v>
      </c>
      <c r="T183" s="198">
        <f t="shared" ref="T183:T187" si="100">SIGN(J183)</f>
        <v>1</v>
      </c>
      <c r="U183" s="198">
        <f>P183+Q183+R183+S183+T183</f>
        <v>1</v>
      </c>
    </row>
    <row r="184" spans="1:21" ht="13.5" customHeight="1">
      <c r="A184" s="193"/>
      <c r="B184" s="194" t="s">
        <v>10</v>
      </c>
      <c r="C184" s="199" t="s">
        <v>491</v>
      </c>
      <c r="D184" s="300" t="s">
        <v>11</v>
      </c>
      <c r="E184" s="199" t="s">
        <v>166</v>
      </c>
      <c r="F184" s="196">
        <v>-5</v>
      </c>
      <c r="G184" s="196">
        <v>7</v>
      </c>
      <c r="H184" s="196">
        <v>2</v>
      </c>
      <c r="I184" s="196">
        <v>-9</v>
      </c>
      <c r="J184" s="196">
        <v>-5</v>
      </c>
      <c r="K184" s="196"/>
      <c r="L184" s="196"/>
      <c r="M184" s="197">
        <f t="shared" si="94"/>
        <v>0</v>
      </c>
      <c r="N184" s="197">
        <f t="shared" si="95"/>
        <v>1</v>
      </c>
      <c r="P184" s="198">
        <f t="shared" si="96"/>
        <v>-1</v>
      </c>
      <c r="Q184" s="198">
        <f t="shared" si="97"/>
        <v>1</v>
      </c>
      <c r="R184" s="198">
        <f t="shared" si="98"/>
        <v>1</v>
      </c>
      <c r="S184" s="198">
        <f t="shared" si="99"/>
        <v>-1</v>
      </c>
      <c r="T184" s="198">
        <f t="shared" si="100"/>
        <v>-1</v>
      </c>
      <c r="U184" s="198">
        <f>P184+Q184+R184+S184+T184</f>
        <v>-1</v>
      </c>
    </row>
    <row r="185" spans="1:21" ht="13.5" customHeight="1">
      <c r="A185" s="193">
        <f>A183</f>
        <v>0</v>
      </c>
      <c r="B185" s="200" t="s">
        <v>132</v>
      </c>
      <c r="C185" s="201" t="s">
        <v>510</v>
      </c>
      <c r="D185" s="300" t="s">
        <v>12</v>
      </c>
      <c r="E185" s="195" t="s">
        <v>497</v>
      </c>
      <c r="F185" s="202">
        <v>-11</v>
      </c>
      <c r="G185" s="202">
        <v>8</v>
      </c>
      <c r="H185" s="202">
        <v>-14</v>
      </c>
      <c r="I185" s="202">
        <v>12</v>
      </c>
      <c r="J185" s="202">
        <v>-5</v>
      </c>
      <c r="K185" s="202"/>
      <c r="L185" s="202"/>
      <c r="M185" s="202">
        <f t="shared" si="94"/>
        <v>0</v>
      </c>
      <c r="N185" s="202">
        <f t="shared" si="95"/>
        <v>1</v>
      </c>
      <c r="P185" s="198">
        <f t="shared" si="96"/>
        <v>-1</v>
      </c>
      <c r="Q185" s="198">
        <f t="shared" si="97"/>
        <v>1</v>
      </c>
      <c r="R185" s="198">
        <f t="shared" si="98"/>
        <v>-1</v>
      </c>
      <c r="S185" s="198">
        <f t="shared" si="99"/>
        <v>1</v>
      </c>
      <c r="T185" s="198">
        <f t="shared" si="100"/>
        <v>-1</v>
      </c>
      <c r="U185" s="198">
        <f>P185+Q185+R185+S185+T185</f>
        <v>-1</v>
      </c>
    </row>
    <row r="186" spans="1:21" ht="13.5" customHeight="1">
      <c r="A186" s="193">
        <f>A183</f>
        <v>0</v>
      </c>
      <c r="B186" s="194" t="s">
        <v>8</v>
      </c>
      <c r="C186" s="199" t="str">
        <f>C183</f>
        <v>КАБДЫЛУАХИТОВ К</v>
      </c>
      <c r="D186" s="300" t="str">
        <f>D184</f>
        <v>Y</v>
      </c>
      <c r="E186" s="199" t="str">
        <f>E184</f>
        <v>ДАУЛЕТУЛЫ</v>
      </c>
      <c r="F186" s="196">
        <v>4</v>
      </c>
      <c r="G186" s="196">
        <v>8</v>
      </c>
      <c r="H186" s="196">
        <v>4</v>
      </c>
      <c r="I186" s="196"/>
      <c r="J186" s="196"/>
      <c r="K186" s="196"/>
      <c r="L186" s="196"/>
      <c r="M186" s="197">
        <f t="shared" si="94"/>
        <v>1</v>
      </c>
      <c r="N186" s="197">
        <f t="shared" si="95"/>
        <v>0</v>
      </c>
      <c r="P186" s="198">
        <f t="shared" si="96"/>
        <v>1</v>
      </c>
      <c r="Q186" s="198">
        <f t="shared" si="97"/>
        <v>1</v>
      </c>
      <c r="R186" s="198">
        <f t="shared" si="98"/>
        <v>1</v>
      </c>
      <c r="S186" s="198">
        <f t="shared" si="99"/>
        <v>0</v>
      </c>
      <c r="T186" s="198">
        <f t="shared" si="100"/>
        <v>0</v>
      </c>
      <c r="U186" s="198">
        <f>P186+Q186+R186+S186+T186</f>
        <v>3</v>
      </c>
    </row>
    <row r="187" spans="1:21" ht="13.5" customHeight="1" thickBot="1">
      <c r="A187" s="193">
        <f>A184</f>
        <v>0</v>
      </c>
      <c r="B187" s="194" t="s">
        <v>10</v>
      </c>
      <c r="C187" s="199" t="str">
        <f>C184</f>
        <v>МИЩУК</v>
      </c>
      <c r="D187" s="300" t="str">
        <f>D183</f>
        <v>X</v>
      </c>
      <c r="E187" s="199" t="str">
        <f>E183</f>
        <v>ШАРИПХАН</v>
      </c>
      <c r="F187" s="196">
        <v>-10</v>
      </c>
      <c r="G187" s="196">
        <v>4</v>
      </c>
      <c r="H187" s="415">
        <v>7</v>
      </c>
      <c r="I187" s="196">
        <v>-8</v>
      </c>
      <c r="J187" s="196">
        <v>-10</v>
      </c>
      <c r="K187" s="196"/>
      <c r="L187" s="196"/>
      <c r="M187" s="197">
        <f t="shared" si="94"/>
        <v>0</v>
      </c>
      <c r="N187" s="197">
        <f t="shared" si="95"/>
        <v>1</v>
      </c>
      <c r="P187" s="198">
        <f t="shared" si="96"/>
        <v>-1</v>
      </c>
      <c r="Q187" s="198">
        <f t="shared" si="97"/>
        <v>1</v>
      </c>
      <c r="R187" s="198">
        <f t="shared" si="98"/>
        <v>1</v>
      </c>
      <c r="S187" s="198">
        <f t="shared" si="99"/>
        <v>-1</v>
      </c>
      <c r="T187" s="198">
        <f t="shared" si="100"/>
        <v>-1</v>
      </c>
      <c r="U187" s="198">
        <f>P187+Q187+R187+S187+T187</f>
        <v>-1</v>
      </c>
    </row>
    <row r="188" spans="1:21" ht="13.5" customHeight="1" thickBot="1">
      <c r="A188" s="3"/>
      <c r="B188" s="185"/>
      <c r="D188" s="301"/>
      <c r="F188" s="185"/>
      <c r="G188" s="185"/>
      <c r="H188" s="185"/>
      <c r="I188" s="203" t="s">
        <v>113</v>
      </c>
      <c r="J188" s="185"/>
      <c r="K188" s="185"/>
      <c r="L188" s="185"/>
      <c r="M188" s="204">
        <f>SUM(M183,M184,M185,M186,M187)</f>
        <v>2</v>
      </c>
      <c r="N188" s="205">
        <f>SUM(N183,N184,N185,N186,N187,)</f>
        <v>3</v>
      </c>
      <c r="P188" s="3"/>
      <c r="Q188" s="3"/>
      <c r="R188" s="3"/>
      <c r="S188" s="3"/>
      <c r="T188" s="3"/>
      <c r="U188" s="3"/>
    </row>
    <row r="189" spans="1:21" ht="13.5" customHeight="1">
      <c r="A189" s="3"/>
      <c r="B189" s="185"/>
      <c r="C189" s="206" t="s">
        <v>114</v>
      </c>
      <c r="D189" s="297"/>
      <c r="E189" s="207" t="str">
        <f>E182</f>
        <v>АЛМАТИНСКАЯ обл.</v>
      </c>
      <c r="F189" s="185"/>
      <c r="G189" s="185"/>
      <c r="H189" s="185"/>
      <c r="I189" s="185"/>
      <c r="J189" s="185"/>
      <c r="K189" s="185"/>
      <c r="L189" s="185"/>
      <c r="M189" s="185"/>
      <c r="N189" s="185"/>
      <c r="P189" s="3"/>
      <c r="Q189" s="3"/>
      <c r="R189" s="3"/>
      <c r="S189" s="3"/>
      <c r="T189" s="3"/>
      <c r="U189" s="3"/>
    </row>
    <row r="190" spans="1:21" ht="13.5" customHeight="1">
      <c r="A190" s="3"/>
      <c r="B190" s="185"/>
      <c r="C190" s="206"/>
      <c r="D190" s="297"/>
      <c r="E190" s="207"/>
      <c r="F190" s="185"/>
      <c r="G190" s="185"/>
      <c r="H190" s="185"/>
      <c r="I190" s="185"/>
      <c r="J190" s="185"/>
      <c r="K190" s="185"/>
      <c r="L190" s="185"/>
      <c r="M190" s="185"/>
      <c r="N190" s="185"/>
      <c r="P190" s="3"/>
      <c r="Q190" s="3"/>
      <c r="R190" s="3"/>
      <c r="S190" s="3"/>
      <c r="T190" s="3"/>
      <c r="U190" s="3"/>
    </row>
    <row r="191" spans="1:21" ht="13.5" customHeight="1">
      <c r="A191" s="3"/>
      <c r="B191" s="187" t="s">
        <v>134</v>
      </c>
      <c r="D191" s="301"/>
      <c r="F191" s="185"/>
      <c r="G191" s="185"/>
      <c r="H191" s="185"/>
      <c r="I191" s="185"/>
      <c r="J191" s="185"/>
      <c r="K191" s="185"/>
      <c r="L191" s="185"/>
      <c r="M191" s="185"/>
      <c r="N191" s="185"/>
      <c r="P191" s="3"/>
      <c r="Q191" s="3"/>
      <c r="R191" s="3"/>
      <c r="S191" s="3"/>
      <c r="T191" s="3"/>
      <c r="U191" s="3"/>
    </row>
    <row r="192" spans="1:21" ht="13.5" customHeight="1">
      <c r="A192" s="3"/>
      <c r="B192" s="663" t="s">
        <v>106</v>
      </c>
      <c r="C192" s="188" t="s">
        <v>107</v>
      </c>
      <c r="D192" s="659" t="s">
        <v>106</v>
      </c>
      <c r="E192" s="188" t="s">
        <v>108</v>
      </c>
      <c r="F192" s="661" t="s">
        <v>109</v>
      </c>
      <c r="G192" s="665"/>
      <c r="H192" s="665"/>
      <c r="I192" s="665"/>
      <c r="J192" s="665"/>
      <c r="K192" s="661" t="s">
        <v>131</v>
      </c>
      <c r="L192" s="662"/>
      <c r="M192" s="661" t="s">
        <v>110</v>
      </c>
      <c r="N192" s="662"/>
      <c r="P192" s="3"/>
      <c r="Q192" s="3"/>
      <c r="R192" s="3"/>
      <c r="S192" s="3"/>
      <c r="T192" s="3"/>
      <c r="U192" s="3"/>
    </row>
    <row r="193" spans="1:21" ht="13.5" customHeight="1">
      <c r="A193" s="190"/>
      <c r="B193" s="664"/>
      <c r="C193" s="191" t="s">
        <v>68</v>
      </c>
      <c r="D193" s="660"/>
      <c r="E193" s="191" t="s">
        <v>65</v>
      </c>
      <c r="F193" s="192">
        <v>1</v>
      </c>
      <c r="G193" s="192">
        <v>2</v>
      </c>
      <c r="H193" s="192">
        <v>3</v>
      </c>
      <c r="I193" s="192">
        <v>4</v>
      </c>
      <c r="J193" s="192">
        <v>5</v>
      </c>
      <c r="K193" s="192" t="s">
        <v>130</v>
      </c>
      <c r="L193" s="192" t="s">
        <v>78</v>
      </c>
      <c r="M193" s="192" t="s">
        <v>111</v>
      </c>
      <c r="N193" s="192" t="s">
        <v>112</v>
      </c>
      <c r="P193" s="3"/>
      <c r="Q193" s="3"/>
      <c r="R193" s="3"/>
      <c r="S193" s="3"/>
      <c r="T193" s="3"/>
      <c r="U193" s="3"/>
    </row>
    <row r="194" spans="1:21" ht="13.5" customHeight="1">
      <c r="A194" s="193"/>
      <c r="B194" s="194" t="s">
        <v>8</v>
      </c>
      <c r="C194" s="195" t="s">
        <v>475</v>
      </c>
      <c r="D194" s="300" t="s">
        <v>9</v>
      </c>
      <c r="E194" s="199" t="s">
        <v>79</v>
      </c>
      <c r="F194" s="196">
        <v>-8</v>
      </c>
      <c r="G194" s="196">
        <v>-9</v>
      </c>
      <c r="H194" s="196">
        <v>-7</v>
      </c>
      <c r="I194" s="196"/>
      <c r="J194" s="196"/>
      <c r="K194" s="196"/>
      <c r="L194" s="196"/>
      <c r="M194" s="197">
        <f t="shared" ref="M194:M198" si="101">IF(OR(U194=1,U194=2,U194=3),1,0)</f>
        <v>0</v>
      </c>
      <c r="N194" s="197">
        <f t="shared" ref="N194:N198" si="102">IF(OR(U194=-1,U194=-2,U194=-3),1,0)</f>
        <v>1</v>
      </c>
      <c r="P194" s="198">
        <f t="shared" ref="P194:P198" si="103">SIGN(F194)</f>
        <v>-1</v>
      </c>
      <c r="Q194" s="198">
        <f t="shared" ref="Q194:Q198" si="104">SIGN(G194)</f>
        <v>-1</v>
      </c>
      <c r="R194" s="198">
        <f t="shared" ref="R194:R198" si="105">SIGN(H194)</f>
        <v>-1</v>
      </c>
      <c r="S194" s="198">
        <f t="shared" ref="S194:S198" si="106">SIGN(I194)</f>
        <v>0</v>
      </c>
      <c r="T194" s="198">
        <f t="shared" ref="T194:T198" si="107">SIGN(J194)</f>
        <v>0</v>
      </c>
      <c r="U194" s="198">
        <f>P194+Q194+R194+S194+T194</f>
        <v>-3</v>
      </c>
    </row>
    <row r="195" spans="1:21" ht="13.5" customHeight="1">
      <c r="A195" s="193"/>
      <c r="B195" s="194" t="s">
        <v>10</v>
      </c>
      <c r="C195" s="199" t="s">
        <v>476</v>
      </c>
      <c r="D195" s="300" t="s">
        <v>11</v>
      </c>
      <c r="E195" s="195" t="s">
        <v>193</v>
      </c>
      <c r="F195" s="196">
        <v>-5</v>
      </c>
      <c r="G195" s="196">
        <v>-7</v>
      </c>
      <c r="H195" s="196">
        <v>-5</v>
      </c>
      <c r="I195" s="196"/>
      <c r="J195" s="196"/>
      <c r="K195" s="196"/>
      <c r="L195" s="196"/>
      <c r="M195" s="197">
        <f t="shared" si="101"/>
        <v>0</v>
      </c>
      <c r="N195" s="197">
        <f t="shared" si="102"/>
        <v>1</v>
      </c>
      <c r="P195" s="198">
        <f t="shared" si="103"/>
        <v>-1</v>
      </c>
      <c r="Q195" s="198">
        <f t="shared" si="104"/>
        <v>-1</v>
      </c>
      <c r="R195" s="198">
        <f t="shared" si="105"/>
        <v>-1</v>
      </c>
      <c r="S195" s="198">
        <f t="shared" si="106"/>
        <v>0</v>
      </c>
      <c r="T195" s="198">
        <f t="shared" si="107"/>
        <v>0</v>
      </c>
      <c r="U195" s="198">
        <f>P195+Q195+R195+S195+T195</f>
        <v>-3</v>
      </c>
    </row>
    <row r="196" spans="1:21" ht="13.5" customHeight="1">
      <c r="A196" s="193">
        <f>A194</f>
        <v>0</v>
      </c>
      <c r="B196" s="200" t="s">
        <v>132</v>
      </c>
      <c r="C196" s="195" t="s">
        <v>477</v>
      </c>
      <c r="D196" s="300" t="s">
        <v>12</v>
      </c>
      <c r="E196" s="201" t="s">
        <v>500</v>
      </c>
      <c r="F196" s="202">
        <v>9</v>
      </c>
      <c r="G196" s="202">
        <v>11</v>
      </c>
      <c r="H196" s="202">
        <v>9</v>
      </c>
      <c r="I196" s="202"/>
      <c r="J196" s="202"/>
      <c r="K196" s="202"/>
      <c r="L196" s="202"/>
      <c r="M196" s="202">
        <f t="shared" si="101"/>
        <v>1</v>
      </c>
      <c r="N196" s="202">
        <f t="shared" si="102"/>
        <v>0</v>
      </c>
      <c r="P196" s="198">
        <f t="shared" si="103"/>
        <v>1</v>
      </c>
      <c r="Q196" s="198">
        <f t="shared" si="104"/>
        <v>1</v>
      </c>
      <c r="R196" s="198">
        <f t="shared" si="105"/>
        <v>1</v>
      </c>
      <c r="S196" s="198">
        <f t="shared" si="106"/>
        <v>0</v>
      </c>
      <c r="T196" s="198">
        <f t="shared" si="107"/>
        <v>0</v>
      </c>
      <c r="U196" s="198">
        <f>P196+Q196+R196+S196+T196</f>
        <v>3</v>
      </c>
    </row>
    <row r="197" spans="1:21" ht="13.5" customHeight="1">
      <c r="A197" s="193">
        <f>A194</f>
        <v>0</v>
      </c>
      <c r="B197" s="194" t="s">
        <v>8</v>
      </c>
      <c r="C197" s="195" t="str">
        <f>C194</f>
        <v>ТАГАБЕК</v>
      </c>
      <c r="D197" s="300" t="str">
        <f>D195</f>
        <v>Y</v>
      </c>
      <c r="E197" s="195" t="str">
        <f>E195</f>
        <v>КУРМАНГАЛИЕВ</v>
      </c>
      <c r="F197" s="196">
        <v>-7</v>
      </c>
      <c r="G197" s="196">
        <v>-7</v>
      </c>
      <c r="H197" s="196">
        <v>-4</v>
      </c>
      <c r="I197" s="196"/>
      <c r="J197" s="196"/>
      <c r="K197" s="196"/>
      <c r="L197" s="196"/>
      <c r="M197" s="197">
        <f t="shared" si="101"/>
        <v>0</v>
      </c>
      <c r="N197" s="197">
        <f t="shared" si="102"/>
        <v>1</v>
      </c>
      <c r="P197" s="198">
        <f t="shared" si="103"/>
        <v>-1</v>
      </c>
      <c r="Q197" s="198">
        <f t="shared" si="104"/>
        <v>-1</v>
      </c>
      <c r="R197" s="198">
        <f t="shared" si="105"/>
        <v>-1</v>
      </c>
      <c r="S197" s="198">
        <f t="shared" si="106"/>
        <v>0</v>
      </c>
      <c r="T197" s="198">
        <f t="shared" si="107"/>
        <v>0</v>
      </c>
      <c r="U197" s="198">
        <f>P197+Q197+R197+S197+T197</f>
        <v>-3</v>
      </c>
    </row>
    <row r="198" spans="1:21" ht="13.5" customHeight="1" thickBot="1">
      <c r="A198" s="193">
        <f>A195</f>
        <v>0</v>
      </c>
      <c r="B198" s="194" t="s">
        <v>10</v>
      </c>
      <c r="C198" s="199" t="str">
        <f>C195</f>
        <v>АБЕЗОВ</v>
      </c>
      <c r="D198" s="300" t="str">
        <f>D194</f>
        <v>X</v>
      </c>
      <c r="E198" s="199" t="str">
        <f>E194</f>
        <v>ТОРГАЙБЕКОВ</v>
      </c>
      <c r="F198" s="196"/>
      <c r="G198" s="196"/>
      <c r="H198" s="196"/>
      <c r="I198" s="196"/>
      <c r="J198" s="196"/>
      <c r="K198" s="196"/>
      <c r="L198" s="196"/>
      <c r="M198" s="197">
        <f t="shared" si="101"/>
        <v>0</v>
      </c>
      <c r="N198" s="197">
        <f t="shared" si="102"/>
        <v>0</v>
      </c>
      <c r="P198" s="198">
        <f t="shared" si="103"/>
        <v>0</v>
      </c>
      <c r="Q198" s="198">
        <f t="shared" si="104"/>
        <v>0</v>
      </c>
      <c r="R198" s="198">
        <f t="shared" si="105"/>
        <v>0</v>
      </c>
      <c r="S198" s="198">
        <f t="shared" si="106"/>
        <v>0</v>
      </c>
      <c r="T198" s="198">
        <f t="shared" si="107"/>
        <v>0</v>
      </c>
      <c r="U198" s="198">
        <f>P198+Q198+R198+S198+T198</f>
        <v>0</v>
      </c>
    </row>
    <row r="199" spans="1:21" ht="13.5" customHeight="1" thickBot="1">
      <c r="A199" s="3"/>
      <c r="B199" s="185"/>
      <c r="D199" s="301"/>
      <c r="F199" s="185"/>
      <c r="G199" s="185"/>
      <c r="H199" s="185"/>
      <c r="I199" s="203" t="s">
        <v>113</v>
      </c>
      <c r="J199" s="185"/>
      <c r="K199" s="185"/>
      <c r="L199" s="185"/>
      <c r="M199" s="204">
        <f>SUM(M194,M195,M196,M197,M198)</f>
        <v>1</v>
      </c>
      <c r="N199" s="205">
        <f>SUM(N194,N195,N196,N197,N198,)</f>
        <v>3</v>
      </c>
      <c r="P199" s="3"/>
      <c r="Q199" s="3"/>
      <c r="R199" s="3"/>
      <c r="S199" s="3"/>
      <c r="T199" s="3"/>
      <c r="U199" s="3"/>
    </row>
    <row r="200" spans="1:21" ht="13.5" customHeight="1">
      <c r="A200" s="3"/>
      <c r="B200" s="185"/>
      <c r="C200" s="206" t="s">
        <v>114</v>
      </c>
      <c r="D200" s="297"/>
      <c r="E200" s="207" t="str">
        <f>E193</f>
        <v>КАРАГАНДИНСКАЯ обл.</v>
      </c>
      <c r="F200" s="185"/>
      <c r="G200" s="185"/>
      <c r="H200" s="185"/>
      <c r="I200" s="185"/>
      <c r="J200" s="185"/>
      <c r="K200" s="185"/>
      <c r="L200" s="185"/>
      <c r="M200" s="185"/>
      <c r="N200" s="185"/>
      <c r="P200" s="3"/>
      <c r="Q200" s="3"/>
      <c r="R200" s="3"/>
      <c r="S200" s="3"/>
      <c r="T200" s="3"/>
      <c r="U200" s="3"/>
    </row>
    <row r="201" spans="1:21" ht="13.5" customHeight="1">
      <c r="D201" s="298"/>
    </row>
    <row r="202" spans="1:21" ht="13.5" customHeight="1">
      <c r="A202" s="3"/>
      <c r="B202" s="187" t="s">
        <v>135</v>
      </c>
      <c r="D202" s="301"/>
      <c r="F202" s="185"/>
      <c r="G202" s="185"/>
      <c r="H202" s="185"/>
      <c r="I202" s="185"/>
      <c r="J202" s="185"/>
      <c r="K202" s="185"/>
      <c r="L202" s="185"/>
      <c r="M202" s="185"/>
      <c r="N202" s="185"/>
      <c r="P202" s="3"/>
      <c r="Q202" s="3"/>
      <c r="R202" s="3"/>
      <c r="S202" s="3"/>
      <c r="T202" s="3"/>
      <c r="U202" s="3"/>
    </row>
    <row r="203" spans="1:21" ht="13.5" customHeight="1">
      <c r="A203" s="3"/>
      <c r="B203" s="663" t="s">
        <v>106</v>
      </c>
      <c r="C203" s="188" t="s">
        <v>107</v>
      </c>
      <c r="D203" s="659" t="s">
        <v>106</v>
      </c>
      <c r="E203" s="188" t="s">
        <v>108</v>
      </c>
      <c r="F203" s="661" t="s">
        <v>109</v>
      </c>
      <c r="G203" s="665"/>
      <c r="H203" s="665"/>
      <c r="I203" s="665"/>
      <c r="J203" s="665"/>
      <c r="K203" s="661" t="s">
        <v>131</v>
      </c>
      <c r="L203" s="662"/>
      <c r="M203" s="661" t="s">
        <v>110</v>
      </c>
      <c r="N203" s="662"/>
      <c r="P203" s="3"/>
      <c r="Q203" s="3"/>
      <c r="R203" s="3"/>
      <c r="S203" s="3"/>
      <c r="T203" s="3"/>
      <c r="U203" s="3"/>
    </row>
    <row r="204" spans="1:21" ht="13.5" customHeight="1">
      <c r="A204" s="190"/>
      <c r="B204" s="664"/>
      <c r="C204" s="191" t="s">
        <v>98</v>
      </c>
      <c r="D204" s="660"/>
      <c r="E204" s="191" t="s">
        <v>350</v>
      </c>
      <c r="F204" s="192">
        <v>1</v>
      </c>
      <c r="G204" s="192">
        <v>2</v>
      </c>
      <c r="H204" s="192">
        <v>3</v>
      </c>
      <c r="I204" s="192">
        <v>4</v>
      </c>
      <c r="J204" s="192">
        <v>5</v>
      </c>
      <c r="K204" s="192" t="s">
        <v>130</v>
      </c>
      <c r="L204" s="192" t="s">
        <v>78</v>
      </c>
      <c r="M204" s="192" t="s">
        <v>111</v>
      </c>
      <c r="N204" s="192" t="s">
        <v>112</v>
      </c>
      <c r="P204" s="3"/>
      <c r="Q204" s="3"/>
      <c r="R204" s="3"/>
      <c r="S204" s="3"/>
      <c r="T204" s="3"/>
      <c r="U204" s="3"/>
    </row>
    <row r="205" spans="1:21" ht="13.5" customHeight="1">
      <c r="A205" s="193"/>
      <c r="B205" s="194" t="s">
        <v>8</v>
      </c>
      <c r="C205" s="199" t="s">
        <v>161</v>
      </c>
      <c r="D205" s="300" t="s">
        <v>9</v>
      </c>
      <c r="E205" s="199" t="s">
        <v>482</v>
      </c>
      <c r="F205" s="196">
        <v>-2</v>
      </c>
      <c r="G205" s="196">
        <v>-8</v>
      </c>
      <c r="H205" s="196">
        <v>7</v>
      </c>
      <c r="I205" s="196">
        <v>-9</v>
      </c>
      <c r="J205" s="196"/>
      <c r="K205" s="196"/>
      <c r="L205" s="196"/>
      <c r="M205" s="197">
        <f t="shared" ref="M205:M209" si="108">IF(OR(U205=1,U205=2,U205=3),1,0)</f>
        <v>0</v>
      </c>
      <c r="N205" s="197">
        <f t="shared" ref="N205:N209" si="109">IF(OR(U205=-1,U205=-2,U205=-3),1,0)</f>
        <v>1</v>
      </c>
      <c r="P205" s="198">
        <f t="shared" ref="P205:P209" si="110">SIGN(F205)</f>
        <v>-1</v>
      </c>
      <c r="Q205" s="198">
        <f t="shared" ref="Q205:Q209" si="111">SIGN(G205)</f>
        <v>-1</v>
      </c>
      <c r="R205" s="198">
        <f t="shared" ref="R205:R209" si="112">SIGN(H205)</f>
        <v>1</v>
      </c>
      <c r="S205" s="198">
        <f t="shared" ref="S205:S209" si="113">SIGN(I205)</f>
        <v>-1</v>
      </c>
      <c r="T205" s="198">
        <f t="shared" ref="T205:T209" si="114">SIGN(J205)</f>
        <v>0</v>
      </c>
      <c r="U205" s="198">
        <f>P205+Q205+R205+S205+T205</f>
        <v>-2</v>
      </c>
    </row>
    <row r="206" spans="1:21" ht="13.5" customHeight="1">
      <c r="A206" s="193"/>
      <c r="B206" s="194" t="s">
        <v>10</v>
      </c>
      <c r="C206" s="195" t="s">
        <v>498</v>
      </c>
      <c r="D206" s="300" t="s">
        <v>11</v>
      </c>
      <c r="E206" s="195" t="s">
        <v>481</v>
      </c>
      <c r="F206" s="196">
        <v>-2</v>
      </c>
      <c r="G206" s="196">
        <v>9</v>
      </c>
      <c r="H206" s="196">
        <v>-4</v>
      </c>
      <c r="I206" s="196">
        <v>10</v>
      </c>
      <c r="J206" s="196">
        <v>8</v>
      </c>
      <c r="K206" s="196"/>
      <c r="L206" s="196"/>
      <c r="M206" s="197">
        <f t="shared" si="108"/>
        <v>1</v>
      </c>
      <c r="N206" s="197">
        <f t="shared" si="109"/>
        <v>0</v>
      </c>
      <c r="P206" s="198">
        <f t="shared" si="110"/>
        <v>-1</v>
      </c>
      <c r="Q206" s="198">
        <f t="shared" si="111"/>
        <v>1</v>
      </c>
      <c r="R206" s="198">
        <f t="shared" si="112"/>
        <v>-1</v>
      </c>
      <c r="S206" s="198">
        <f t="shared" si="113"/>
        <v>1</v>
      </c>
      <c r="T206" s="198">
        <f t="shared" si="114"/>
        <v>1</v>
      </c>
      <c r="U206" s="198">
        <f>P206+Q206+R206+S206+T206</f>
        <v>1</v>
      </c>
    </row>
    <row r="207" spans="1:21" ht="13.5" customHeight="1">
      <c r="A207" s="193">
        <f>A205</f>
        <v>0</v>
      </c>
      <c r="B207" s="200" t="s">
        <v>132</v>
      </c>
      <c r="C207" s="201" t="s">
        <v>499</v>
      </c>
      <c r="D207" s="300" t="s">
        <v>12</v>
      </c>
      <c r="E207" s="201" t="s">
        <v>483</v>
      </c>
      <c r="F207" s="202">
        <v>16</v>
      </c>
      <c r="G207" s="202">
        <v>8</v>
      </c>
      <c r="H207" s="202">
        <v>-12</v>
      </c>
      <c r="I207" s="202">
        <v>4</v>
      </c>
      <c r="J207" s="202"/>
      <c r="K207" s="202"/>
      <c r="L207" s="202"/>
      <c r="M207" s="202">
        <f t="shared" si="108"/>
        <v>1</v>
      </c>
      <c r="N207" s="202">
        <f t="shared" si="109"/>
        <v>0</v>
      </c>
      <c r="P207" s="198">
        <f t="shared" si="110"/>
        <v>1</v>
      </c>
      <c r="Q207" s="198">
        <f t="shared" si="111"/>
        <v>1</v>
      </c>
      <c r="R207" s="198">
        <f t="shared" si="112"/>
        <v>-1</v>
      </c>
      <c r="S207" s="198">
        <f t="shared" si="113"/>
        <v>1</v>
      </c>
      <c r="T207" s="198">
        <f t="shared" si="114"/>
        <v>0</v>
      </c>
      <c r="U207" s="198">
        <f>P207+Q207+R207+S207+T207</f>
        <v>2</v>
      </c>
    </row>
    <row r="208" spans="1:21" ht="13.5" customHeight="1">
      <c r="A208" s="193">
        <f>A205</f>
        <v>0</v>
      </c>
      <c r="B208" s="194" t="s">
        <v>8</v>
      </c>
      <c r="C208" s="199" t="str">
        <f>C205</f>
        <v>ХАНЗАДА</v>
      </c>
      <c r="D208" s="300" t="str">
        <f>D206</f>
        <v>Y</v>
      </c>
      <c r="E208" s="199" t="str">
        <f>E206</f>
        <v>МАМАЙ</v>
      </c>
      <c r="F208" s="196">
        <v>-6</v>
      </c>
      <c r="G208" s="196">
        <v>-10</v>
      </c>
      <c r="H208" s="196">
        <v>-7</v>
      </c>
      <c r="I208" s="196"/>
      <c r="J208" s="196"/>
      <c r="K208" s="196"/>
      <c r="L208" s="196"/>
      <c r="M208" s="197">
        <f t="shared" si="108"/>
        <v>0</v>
      </c>
      <c r="N208" s="197">
        <f t="shared" si="109"/>
        <v>1</v>
      </c>
      <c r="P208" s="198">
        <f t="shared" si="110"/>
        <v>-1</v>
      </c>
      <c r="Q208" s="198">
        <f t="shared" si="111"/>
        <v>-1</v>
      </c>
      <c r="R208" s="198">
        <f t="shared" si="112"/>
        <v>-1</v>
      </c>
      <c r="S208" s="198">
        <f t="shared" si="113"/>
        <v>0</v>
      </c>
      <c r="T208" s="198">
        <f t="shared" si="114"/>
        <v>0</v>
      </c>
      <c r="U208" s="198">
        <f>P208+Q208+R208+S208+T208</f>
        <v>-3</v>
      </c>
    </row>
    <row r="209" spans="1:21" ht="13.5" customHeight="1" thickBot="1">
      <c r="A209" s="193">
        <f>A206</f>
        <v>0</v>
      </c>
      <c r="B209" s="194" t="s">
        <v>10</v>
      </c>
      <c r="C209" s="199" t="str">
        <f>C206</f>
        <v>БАКЫТ  А.</v>
      </c>
      <c r="D209" s="300" t="str">
        <f>D205</f>
        <v>X</v>
      </c>
      <c r="E209" s="199" t="str">
        <f>E205</f>
        <v>НАЗИР</v>
      </c>
      <c r="F209" s="196">
        <v>9</v>
      </c>
      <c r="G209" s="196">
        <v>-3</v>
      </c>
      <c r="H209" s="196">
        <v>-9</v>
      </c>
      <c r="I209" s="196">
        <v>-10</v>
      </c>
      <c r="J209" s="196"/>
      <c r="K209" s="196"/>
      <c r="L209" s="196"/>
      <c r="M209" s="197">
        <f t="shared" si="108"/>
        <v>0</v>
      </c>
      <c r="N209" s="197">
        <f t="shared" si="109"/>
        <v>1</v>
      </c>
      <c r="P209" s="198">
        <f t="shared" si="110"/>
        <v>1</v>
      </c>
      <c r="Q209" s="198">
        <f t="shared" si="111"/>
        <v>-1</v>
      </c>
      <c r="R209" s="198">
        <f t="shared" si="112"/>
        <v>-1</v>
      </c>
      <c r="S209" s="198">
        <f t="shared" si="113"/>
        <v>-1</v>
      </c>
      <c r="T209" s="198">
        <f t="shared" si="114"/>
        <v>0</v>
      </c>
      <c r="U209" s="198">
        <f>P209+Q209+R209+S209+T209</f>
        <v>-2</v>
      </c>
    </row>
    <row r="210" spans="1:21" ht="13.5" customHeight="1" thickBot="1">
      <c r="A210" s="3"/>
      <c r="B210" s="185"/>
      <c r="D210" s="301"/>
      <c r="F210" s="185"/>
      <c r="G210" s="185"/>
      <c r="H210" s="185"/>
      <c r="I210" s="203" t="s">
        <v>113</v>
      </c>
      <c r="J210" s="185"/>
      <c r="K210" s="185"/>
      <c r="L210" s="185"/>
      <c r="M210" s="204">
        <f>SUM(M205,M206,M207,M208,M209)</f>
        <v>2</v>
      </c>
      <c r="N210" s="205">
        <f>SUM(N205,N206,N207,N208,N209,)</f>
        <v>3</v>
      </c>
      <c r="P210" s="3"/>
      <c r="Q210" s="3"/>
      <c r="R210" s="3"/>
      <c r="S210" s="3"/>
      <c r="T210" s="3"/>
      <c r="U210" s="3"/>
    </row>
    <row r="211" spans="1:21" ht="13.5" customHeight="1">
      <c r="A211" s="3"/>
      <c r="B211" s="185"/>
      <c r="C211" s="206" t="s">
        <v>114</v>
      </c>
      <c r="D211" s="297"/>
      <c r="E211" s="207" t="str">
        <f>E204</f>
        <v>ТУРКЕСТАНСКАЯ обл.</v>
      </c>
      <c r="F211" s="185"/>
      <c r="G211" s="185"/>
      <c r="H211" s="185"/>
      <c r="I211" s="185"/>
      <c r="J211" s="185"/>
      <c r="K211" s="185"/>
      <c r="L211" s="185"/>
      <c r="M211" s="185"/>
      <c r="N211" s="185"/>
      <c r="P211" s="3"/>
      <c r="Q211" s="3"/>
      <c r="R211" s="3"/>
      <c r="S211" s="3"/>
      <c r="T211" s="3"/>
      <c r="U211" s="3"/>
    </row>
    <row r="212" spans="1:21" ht="13.5" customHeight="1">
      <c r="D212" s="298"/>
    </row>
    <row r="213" spans="1:21" ht="13.5" customHeight="1">
      <c r="A213" s="3"/>
      <c r="B213" s="187" t="s">
        <v>307</v>
      </c>
      <c r="D213" s="301"/>
      <c r="F213" s="185"/>
      <c r="G213" s="185"/>
      <c r="H213" s="185"/>
      <c r="I213" s="185"/>
      <c r="J213" s="185"/>
      <c r="K213" s="185"/>
      <c r="L213" s="185"/>
      <c r="M213" s="185"/>
      <c r="N213" s="185"/>
      <c r="P213" s="3"/>
      <c r="Q213" s="3"/>
      <c r="R213" s="3"/>
      <c r="S213" s="3"/>
      <c r="T213" s="3"/>
      <c r="U213" s="3"/>
    </row>
    <row r="214" spans="1:21" ht="13.5" customHeight="1">
      <c r="A214" s="3"/>
      <c r="B214" s="663" t="s">
        <v>106</v>
      </c>
      <c r="C214" s="188" t="s">
        <v>107</v>
      </c>
      <c r="D214" s="659" t="s">
        <v>106</v>
      </c>
      <c r="E214" s="188" t="s">
        <v>108</v>
      </c>
      <c r="F214" s="661" t="s">
        <v>109</v>
      </c>
      <c r="G214" s="665"/>
      <c r="H214" s="665"/>
      <c r="I214" s="665"/>
      <c r="J214" s="665"/>
      <c r="K214" s="661" t="s">
        <v>131</v>
      </c>
      <c r="L214" s="662"/>
      <c r="M214" s="661" t="s">
        <v>110</v>
      </c>
      <c r="N214" s="662"/>
      <c r="P214" s="3"/>
      <c r="Q214" s="3"/>
      <c r="R214" s="3"/>
      <c r="S214" s="3"/>
      <c r="T214" s="3"/>
      <c r="U214" s="3"/>
    </row>
    <row r="215" spans="1:21" ht="13.5" customHeight="1">
      <c r="A215" s="190"/>
      <c r="B215" s="664"/>
      <c r="C215" s="191" t="s">
        <v>25</v>
      </c>
      <c r="D215" s="660"/>
      <c r="E215" s="191" t="s">
        <v>20</v>
      </c>
      <c r="F215" s="192">
        <v>1</v>
      </c>
      <c r="G215" s="192">
        <v>2</v>
      </c>
      <c r="H215" s="192">
        <v>3</v>
      </c>
      <c r="I215" s="192">
        <v>4</v>
      </c>
      <c r="J215" s="192">
        <v>5</v>
      </c>
      <c r="K215" s="192" t="s">
        <v>130</v>
      </c>
      <c r="L215" s="192" t="s">
        <v>78</v>
      </c>
      <c r="M215" s="192" t="s">
        <v>111</v>
      </c>
      <c r="N215" s="192" t="s">
        <v>112</v>
      </c>
      <c r="P215" s="3"/>
      <c r="Q215" s="3"/>
      <c r="R215" s="3"/>
      <c r="S215" s="3"/>
      <c r="T215" s="3"/>
      <c r="U215" s="3"/>
    </row>
    <row r="216" spans="1:21" ht="13.5" customHeight="1">
      <c r="A216" s="193"/>
      <c r="B216" s="194" t="s">
        <v>8</v>
      </c>
      <c r="C216" s="195" t="s">
        <v>471</v>
      </c>
      <c r="D216" s="300" t="s">
        <v>9</v>
      </c>
      <c r="E216" s="195" t="s">
        <v>435</v>
      </c>
      <c r="F216" s="196">
        <v>-6</v>
      </c>
      <c r="G216" s="196">
        <v>10</v>
      </c>
      <c r="H216" s="196">
        <v>9</v>
      </c>
      <c r="I216" s="196">
        <v>9</v>
      </c>
      <c r="J216" s="196"/>
      <c r="K216" s="196"/>
      <c r="L216" s="196"/>
      <c r="M216" s="197">
        <f t="shared" ref="M216:M220" si="115">IF(OR(U216=1,U216=2,U216=3),1,0)</f>
        <v>1</v>
      </c>
      <c r="N216" s="197">
        <f t="shared" ref="N216:N220" si="116">IF(OR(U216=-1,U216=-2,U216=-3),1,0)</f>
        <v>0</v>
      </c>
      <c r="P216" s="198">
        <f t="shared" ref="P216:P220" si="117">SIGN(F216)</f>
        <v>-1</v>
      </c>
      <c r="Q216" s="198">
        <f t="shared" ref="Q216:Q220" si="118">SIGN(G216)</f>
        <v>1</v>
      </c>
      <c r="R216" s="198">
        <f t="shared" ref="R216:R220" si="119">SIGN(H216)</f>
        <v>1</v>
      </c>
      <c r="S216" s="198">
        <f t="shared" ref="S216:S220" si="120">SIGN(I216)</f>
        <v>1</v>
      </c>
      <c r="T216" s="198">
        <f t="shared" ref="T216:T220" si="121">SIGN(J216)</f>
        <v>0</v>
      </c>
      <c r="U216" s="198">
        <f>P216+Q216+R216+S216+T216</f>
        <v>2</v>
      </c>
    </row>
    <row r="217" spans="1:21" ht="13.5" customHeight="1">
      <c r="A217" s="193"/>
      <c r="B217" s="194" t="s">
        <v>10</v>
      </c>
      <c r="C217" s="199" t="s">
        <v>472</v>
      </c>
      <c r="D217" s="300" t="s">
        <v>11</v>
      </c>
      <c r="E217" s="199" t="s">
        <v>83</v>
      </c>
      <c r="F217" s="196">
        <v>9</v>
      </c>
      <c r="G217" s="196">
        <v>-3</v>
      </c>
      <c r="H217" s="196">
        <v>-4</v>
      </c>
      <c r="I217" s="196">
        <v>-9</v>
      </c>
      <c r="J217" s="196"/>
      <c r="K217" s="196"/>
      <c r="L217" s="196"/>
      <c r="M217" s="197">
        <f t="shared" si="115"/>
        <v>0</v>
      </c>
      <c r="N217" s="197">
        <f t="shared" si="116"/>
        <v>1</v>
      </c>
      <c r="P217" s="198">
        <f t="shared" si="117"/>
        <v>1</v>
      </c>
      <c r="Q217" s="198">
        <f t="shared" si="118"/>
        <v>-1</v>
      </c>
      <c r="R217" s="198">
        <f t="shared" si="119"/>
        <v>-1</v>
      </c>
      <c r="S217" s="198">
        <f t="shared" si="120"/>
        <v>-1</v>
      </c>
      <c r="T217" s="198">
        <f t="shared" si="121"/>
        <v>0</v>
      </c>
      <c r="U217" s="198">
        <f>P217+Q217+R217+S217+T217</f>
        <v>-2</v>
      </c>
    </row>
    <row r="218" spans="1:21" ht="13.5" customHeight="1">
      <c r="A218" s="193">
        <f>A216</f>
        <v>0</v>
      </c>
      <c r="B218" s="200" t="s">
        <v>132</v>
      </c>
      <c r="C218" s="201" t="s">
        <v>473</v>
      </c>
      <c r="D218" s="300" t="s">
        <v>12</v>
      </c>
      <c r="E218" s="201" t="s">
        <v>512</v>
      </c>
      <c r="F218" s="202">
        <v>6</v>
      </c>
      <c r="G218" s="202">
        <v>3</v>
      </c>
      <c r="H218" s="202">
        <v>5</v>
      </c>
      <c r="I218" s="202"/>
      <c r="J218" s="202"/>
      <c r="K218" s="202"/>
      <c r="L218" s="202"/>
      <c r="M218" s="202">
        <f t="shared" si="115"/>
        <v>1</v>
      </c>
      <c r="N218" s="202">
        <f t="shared" si="116"/>
        <v>0</v>
      </c>
      <c r="P218" s="198">
        <f t="shared" si="117"/>
        <v>1</v>
      </c>
      <c r="Q218" s="198">
        <f t="shared" si="118"/>
        <v>1</v>
      </c>
      <c r="R218" s="198">
        <f t="shared" si="119"/>
        <v>1</v>
      </c>
      <c r="S218" s="198">
        <f t="shared" si="120"/>
        <v>0</v>
      </c>
      <c r="T218" s="198">
        <f t="shared" si="121"/>
        <v>0</v>
      </c>
      <c r="U218" s="198">
        <f>P218+Q218+R218+S218+T218</f>
        <v>3</v>
      </c>
    </row>
    <row r="219" spans="1:21" ht="13.5" customHeight="1">
      <c r="A219" s="193">
        <f>A216</f>
        <v>0</v>
      </c>
      <c r="B219" s="194" t="s">
        <v>8</v>
      </c>
      <c r="C219" s="195" t="str">
        <f>C216</f>
        <v>ОРАЛХАНОВ</v>
      </c>
      <c r="D219" s="300" t="str">
        <f>D217</f>
        <v>Y</v>
      </c>
      <c r="E219" s="199" t="str">
        <f>E217</f>
        <v>МЭЛСОВ</v>
      </c>
      <c r="F219" s="196">
        <v>-8</v>
      </c>
      <c r="G219" s="196">
        <v>-9</v>
      </c>
      <c r="H219" s="196">
        <v>11</v>
      </c>
      <c r="I219" s="196">
        <v>-7</v>
      </c>
      <c r="J219" s="196"/>
      <c r="K219" s="196"/>
      <c r="L219" s="196"/>
      <c r="M219" s="197">
        <f t="shared" si="115"/>
        <v>0</v>
      </c>
      <c r="N219" s="197">
        <f t="shared" si="116"/>
        <v>1</v>
      </c>
      <c r="P219" s="198">
        <f t="shared" si="117"/>
        <v>-1</v>
      </c>
      <c r="Q219" s="198">
        <f t="shared" si="118"/>
        <v>-1</v>
      </c>
      <c r="R219" s="198">
        <f t="shared" si="119"/>
        <v>1</v>
      </c>
      <c r="S219" s="198">
        <f t="shared" si="120"/>
        <v>-1</v>
      </c>
      <c r="T219" s="198">
        <f t="shared" si="121"/>
        <v>0</v>
      </c>
      <c r="U219" s="198">
        <f>P219+Q219+R219+S219+T219</f>
        <v>-2</v>
      </c>
    </row>
    <row r="220" spans="1:21" ht="13.5" customHeight="1" thickBot="1">
      <c r="A220" s="193">
        <f>A217</f>
        <v>0</v>
      </c>
      <c r="B220" s="194" t="s">
        <v>10</v>
      </c>
      <c r="C220" s="199" t="str">
        <f>C217</f>
        <v>ДЖИЕНБАЕВ</v>
      </c>
      <c r="D220" s="300" t="str">
        <f>D216</f>
        <v>X</v>
      </c>
      <c r="E220" s="199" t="str">
        <f>E216</f>
        <v>СЕРИКБАЙ</v>
      </c>
      <c r="F220" s="196">
        <v>12</v>
      </c>
      <c r="G220" s="196">
        <v>10</v>
      </c>
      <c r="H220" s="196">
        <v>6</v>
      </c>
      <c r="I220" s="196"/>
      <c r="J220" s="196"/>
      <c r="K220" s="196"/>
      <c r="L220" s="196"/>
      <c r="M220" s="197">
        <f t="shared" si="115"/>
        <v>1</v>
      </c>
      <c r="N220" s="197">
        <f t="shared" si="116"/>
        <v>0</v>
      </c>
      <c r="P220" s="198">
        <f t="shared" si="117"/>
        <v>1</v>
      </c>
      <c r="Q220" s="198">
        <f t="shared" si="118"/>
        <v>1</v>
      </c>
      <c r="R220" s="198">
        <f t="shared" si="119"/>
        <v>1</v>
      </c>
      <c r="S220" s="198">
        <f t="shared" si="120"/>
        <v>0</v>
      </c>
      <c r="T220" s="198">
        <f t="shared" si="121"/>
        <v>0</v>
      </c>
      <c r="U220" s="198">
        <f>P220+Q220+R220+S220+T220</f>
        <v>3</v>
      </c>
    </row>
    <row r="221" spans="1:21" ht="13.5" customHeight="1" thickBot="1">
      <c r="A221" s="3"/>
      <c r="B221" s="185"/>
      <c r="D221" s="301"/>
      <c r="F221" s="185"/>
      <c r="G221" s="185"/>
      <c r="H221" s="185"/>
      <c r="I221" s="203" t="s">
        <v>113</v>
      </c>
      <c r="J221" s="185"/>
      <c r="K221" s="185"/>
      <c r="L221" s="185"/>
      <c r="M221" s="204">
        <f>SUM(M216,M217,M218,M219,M220)</f>
        <v>3</v>
      </c>
      <c r="N221" s="205">
        <f>SUM(N216,N217,N218,N219,N220,)</f>
        <v>2</v>
      </c>
      <c r="P221" s="3"/>
      <c r="Q221" s="3"/>
      <c r="R221" s="3"/>
      <c r="S221" s="3"/>
      <c r="T221" s="3"/>
      <c r="U221" s="3"/>
    </row>
    <row r="222" spans="1:21" ht="13.5" customHeight="1">
      <c r="A222" s="3"/>
      <c r="B222" s="185"/>
      <c r="C222" s="206" t="s">
        <v>114</v>
      </c>
      <c r="D222" s="297"/>
      <c r="E222" s="207" t="str">
        <f>C215</f>
        <v>ВКО</v>
      </c>
      <c r="F222" s="185"/>
      <c r="G222" s="185"/>
      <c r="H222" s="185"/>
      <c r="I222" s="185"/>
      <c r="J222" s="185"/>
      <c r="K222" s="185"/>
      <c r="L222" s="185"/>
      <c r="M222" s="185"/>
      <c r="N222" s="185"/>
      <c r="P222" s="3"/>
      <c r="Q222" s="3"/>
      <c r="R222" s="3"/>
      <c r="S222" s="3"/>
      <c r="T222" s="3"/>
      <c r="U222" s="3"/>
    </row>
    <row r="223" spans="1:21" ht="13.5" customHeight="1">
      <c r="D223" s="298"/>
    </row>
    <row r="224" spans="1:21" ht="13.5" customHeight="1">
      <c r="A224" s="3"/>
      <c r="B224" s="187" t="s">
        <v>137</v>
      </c>
      <c r="D224" s="301"/>
      <c r="F224" s="185"/>
      <c r="G224" s="185"/>
      <c r="H224" s="185"/>
      <c r="I224" s="185"/>
      <c r="J224" s="185"/>
      <c r="K224" s="185"/>
      <c r="L224" s="185"/>
      <c r="M224" s="185"/>
      <c r="N224" s="185"/>
      <c r="P224" s="3"/>
      <c r="Q224" s="3"/>
      <c r="R224" s="3"/>
      <c r="S224" s="3"/>
      <c r="T224" s="3"/>
      <c r="U224" s="3"/>
    </row>
    <row r="225" spans="1:21" ht="13.5" customHeight="1">
      <c r="A225" s="3"/>
      <c r="B225" s="663" t="s">
        <v>106</v>
      </c>
      <c r="C225" s="188" t="s">
        <v>107</v>
      </c>
      <c r="D225" s="659" t="s">
        <v>106</v>
      </c>
      <c r="E225" s="188" t="s">
        <v>108</v>
      </c>
      <c r="F225" s="661" t="s">
        <v>109</v>
      </c>
      <c r="G225" s="665"/>
      <c r="H225" s="665"/>
      <c r="I225" s="665"/>
      <c r="J225" s="665"/>
      <c r="K225" s="661" t="s">
        <v>131</v>
      </c>
      <c r="L225" s="662"/>
      <c r="M225" s="661" t="s">
        <v>110</v>
      </c>
      <c r="N225" s="662"/>
      <c r="P225" s="3"/>
      <c r="Q225" s="3"/>
      <c r="R225" s="3"/>
      <c r="S225" s="3"/>
      <c r="T225" s="3"/>
      <c r="U225" s="3"/>
    </row>
    <row r="226" spans="1:21" ht="13.5" customHeight="1">
      <c r="A226" s="190"/>
      <c r="B226" s="664"/>
      <c r="C226" s="191" t="s">
        <v>70</v>
      </c>
      <c r="D226" s="660"/>
      <c r="E226" s="191" t="s">
        <v>97</v>
      </c>
      <c r="F226" s="192">
        <v>1</v>
      </c>
      <c r="G226" s="192">
        <v>2</v>
      </c>
      <c r="H226" s="192">
        <v>3</v>
      </c>
      <c r="I226" s="192">
        <v>4</v>
      </c>
      <c r="J226" s="192">
        <v>5</v>
      </c>
      <c r="K226" s="192" t="s">
        <v>130</v>
      </c>
      <c r="L226" s="192" t="s">
        <v>78</v>
      </c>
      <c r="M226" s="192" t="s">
        <v>111</v>
      </c>
      <c r="N226" s="192" t="s">
        <v>112</v>
      </c>
      <c r="P226" s="3"/>
      <c r="Q226" s="3"/>
      <c r="R226" s="3"/>
      <c r="S226" s="3"/>
      <c r="T226" s="3"/>
      <c r="U226" s="3"/>
    </row>
    <row r="227" spans="1:21" ht="13.5" customHeight="1">
      <c r="A227" s="193"/>
      <c r="B227" s="194" t="s">
        <v>8</v>
      </c>
      <c r="C227" s="195" t="s">
        <v>486</v>
      </c>
      <c r="D227" s="300" t="s">
        <v>9</v>
      </c>
      <c r="E227" s="199" t="s">
        <v>494</v>
      </c>
      <c r="F227" s="196">
        <v>8</v>
      </c>
      <c r="G227" s="196">
        <v>-9</v>
      </c>
      <c r="H227" s="196">
        <v>4</v>
      </c>
      <c r="I227" s="196">
        <v>3</v>
      </c>
      <c r="J227" s="196"/>
      <c r="K227" s="196"/>
      <c r="L227" s="196"/>
      <c r="M227" s="197">
        <f t="shared" ref="M227:M231" si="122">IF(OR(U227=1,U227=2,U227=3),1,0)</f>
        <v>1</v>
      </c>
      <c r="N227" s="197">
        <f t="shared" ref="N227:N231" si="123">IF(OR(U227=-1,U227=-2,U227=-3),1,0)</f>
        <v>0</v>
      </c>
      <c r="P227" s="198">
        <f t="shared" ref="P227:P231" si="124">SIGN(F227)</f>
        <v>1</v>
      </c>
      <c r="Q227" s="198">
        <f t="shared" ref="Q227:Q231" si="125">SIGN(G227)</f>
        <v>-1</v>
      </c>
      <c r="R227" s="198">
        <f t="shared" ref="R227:R231" si="126">SIGN(H227)</f>
        <v>1</v>
      </c>
      <c r="S227" s="198">
        <f t="shared" ref="S227:S231" si="127">SIGN(I227)</f>
        <v>1</v>
      </c>
      <c r="T227" s="198">
        <f t="shared" ref="T227:T231" si="128">SIGN(J227)</f>
        <v>0</v>
      </c>
      <c r="U227" s="198">
        <f>P227+Q227+R227+S227+T227</f>
        <v>2</v>
      </c>
    </row>
    <row r="228" spans="1:21" ht="13.5" customHeight="1">
      <c r="A228" s="193"/>
      <c r="B228" s="194" t="s">
        <v>10</v>
      </c>
      <c r="C228" s="199" t="s">
        <v>487</v>
      </c>
      <c r="D228" s="300" t="s">
        <v>11</v>
      </c>
      <c r="E228" s="195" t="s">
        <v>493</v>
      </c>
      <c r="F228" s="196">
        <v>9</v>
      </c>
      <c r="G228" s="196">
        <v>8</v>
      </c>
      <c r="H228" s="196">
        <v>7</v>
      </c>
      <c r="I228" s="196"/>
      <c r="J228" s="196"/>
      <c r="K228" s="196"/>
      <c r="L228" s="196"/>
      <c r="M228" s="197">
        <f t="shared" si="122"/>
        <v>1</v>
      </c>
      <c r="N228" s="197">
        <f t="shared" si="123"/>
        <v>0</v>
      </c>
      <c r="P228" s="198">
        <f t="shared" si="124"/>
        <v>1</v>
      </c>
      <c r="Q228" s="198">
        <f t="shared" si="125"/>
        <v>1</v>
      </c>
      <c r="R228" s="198">
        <f t="shared" si="126"/>
        <v>1</v>
      </c>
      <c r="S228" s="198">
        <f t="shared" si="127"/>
        <v>0</v>
      </c>
      <c r="T228" s="198">
        <f t="shared" si="128"/>
        <v>0</v>
      </c>
      <c r="U228" s="198">
        <f>P228+Q228+R228+S228+T228</f>
        <v>3</v>
      </c>
    </row>
    <row r="229" spans="1:21" ht="13.5" customHeight="1">
      <c r="A229" s="193">
        <f>A227</f>
        <v>0</v>
      </c>
      <c r="B229" s="200" t="s">
        <v>132</v>
      </c>
      <c r="C229" s="201" t="s">
        <v>488</v>
      </c>
      <c r="D229" s="300" t="s">
        <v>12</v>
      </c>
      <c r="E229" s="201" t="s">
        <v>515</v>
      </c>
      <c r="F229" s="202">
        <v>-1</v>
      </c>
      <c r="G229" s="202">
        <v>-6</v>
      </c>
      <c r="H229" s="202">
        <v>-7</v>
      </c>
      <c r="I229" s="202"/>
      <c r="J229" s="202"/>
      <c r="K229" s="202"/>
      <c r="L229" s="202"/>
      <c r="M229" s="202">
        <f t="shared" si="122"/>
        <v>0</v>
      </c>
      <c r="N229" s="202">
        <f t="shared" si="123"/>
        <v>1</v>
      </c>
      <c r="P229" s="198">
        <f t="shared" si="124"/>
        <v>-1</v>
      </c>
      <c r="Q229" s="198">
        <f t="shared" si="125"/>
        <v>-1</v>
      </c>
      <c r="R229" s="198">
        <f t="shared" si="126"/>
        <v>-1</v>
      </c>
      <c r="S229" s="198">
        <f t="shared" si="127"/>
        <v>0</v>
      </c>
      <c r="T229" s="198">
        <f t="shared" si="128"/>
        <v>0</v>
      </c>
      <c r="U229" s="198">
        <f>P229+Q229+R229+S229+T229</f>
        <v>-3</v>
      </c>
    </row>
    <row r="230" spans="1:21" ht="13.5" customHeight="1">
      <c r="A230" s="193">
        <f>A227</f>
        <v>0</v>
      </c>
      <c r="B230" s="194" t="s">
        <v>8</v>
      </c>
      <c r="C230" s="195" t="str">
        <f>C227</f>
        <v>БИРИМГАЛИЕВ</v>
      </c>
      <c r="D230" s="300" t="str">
        <f>D228</f>
        <v>Y</v>
      </c>
      <c r="E230" s="199" t="str">
        <f>E228</f>
        <v>БАЛТАШ</v>
      </c>
      <c r="F230" s="196">
        <v>9</v>
      </c>
      <c r="G230" s="196">
        <v>8</v>
      </c>
      <c r="H230" s="196">
        <v>-6</v>
      </c>
      <c r="I230" s="196">
        <v>7</v>
      </c>
      <c r="J230" s="196"/>
      <c r="K230" s="196"/>
      <c r="L230" s="196"/>
      <c r="M230" s="197">
        <f t="shared" si="122"/>
        <v>1</v>
      </c>
      <c r="N230" s="197">
        <f t="shared" si="123"/>
        <v>0</v>
      </c>
      <c r="P230" s="198">
        <f t="shared" si="124"/>
        <v>1</v>
      </c>
      <c r="Q230" s="198">
        <f t="shared" si="125"/>
        <v>1</v>
      </c>
      <c r="R230" s="198">
        <f t="shared" si="126"/>
        <v>-1</v>
      </c>
      <c r="S230" s="198">
        <f t="shared" si="127"/>
        <v>1</v>
      </c>
      <c r="T230" s="198">
        <f t="shared" si="128"/>
        <v>0</v>
      </c>
      <c r="U230" s="198">
        <f>P230+Q230+R230+S230+T230</f>
        <v>2</v>
      </c>
    </row>
    <row r="231" spans="1:21" ht="13.5" customHeight="1" thickBot="1">
      <c r="A231" s="193">
        <f>A228</f>
        <v>0</v>
      </c>
      <c r="B231" s="194" t="s">
        <v>10</v>
      </c>
      <c r="C231" s="199" t="str">
        <f>C228</f>
        <v>ТУРАЛ</v>
      </c>
      <c r="D231" s="300" t="str">
        <f>D227</f>
        <v>X</v>
      </c>
      <c r="E231" s="199" t="str">
        <f>E227</f>
        <v>БАЙМУХАМБЕТОВ</v>
      </c>
      <c r="F231" s="196"/>
      <c r="G231" s="196"/>
      <c r="H231" s="196"/>
      <c r="I231" s="196"/>
      <c r="J231" s="196"/>
      <c r="K231" s="196"/>
      <c r="L231" s="196"/>
      <c r="M231" s="197">
        <f t="shared" si="122"/>
        <v>0</v>
      </c>
      <c r="N231" s="197">
        <f t="shared" si="123"/>
        <v>0</v>
      </c>
      <c r="P231" s="198">
        <f t="shared" si="124"/>
        <v>0</v>
      </c>
      <c r="Q231" s="198">
        <f t="shared" si="125"/>
        <v>0</v>
      </c>
      <c r="R231" s="198">
        <f t="shared" si="126"/>
        <v>0</v>
      </c>
      <c r="S231" s="198">
        <f t="shared" si="127"/>
        <v>0</v>
      </c>
      <c r="T231" s="198">
        <f t="shared" si="128"/>
        <v>0</v>
      </c>
      <c r="U231" s="198">
        <f>P231+Q231+R231+S231+T231</f>
        <v>0</v>
      </c>
    </row>
    <row r="232" spans="1:21" ht="13.5" customHeight="1" thickBot="1">
      <c r="A232" s="3"/>
      <c r="B232" s="185"/>
      <c r="D232" s="301"/>
      <c r="F232" s="185"/>
      <c r="G232" s="185"/>
      <c r="H232" s="185"/>
      <c r="I232" s="203" t="s">
        <v>113</v>
      </c>
      <c r="J232" s="185"/>
      <c r="K232" s="185"/>
      <c r="L232" s="185"/>
      <c r="M232" s="204">
        <f>SUM(M227,M228,M229,M230,M231)</f>
        <v>3</v>
      </c>
      <c r="N232" s="205">
        <f>SUM(N227,N228,N229,N230,N231,)</f>
        <v>1</v>
      </c>
      <c r="P232" s="3"/>
      <c r="Q232" s="3"/>
      <c r="R232" s="3"/>
      <c r="S232" s="3"/>
      <c r="T232" s="3"/>
      <c r="U232" s="3"/>
    </row>
    <row r="233" spans="1:21" ht="13.5" customHeight="1">
      <c r="A233" s="3"/>
      <c r="B233" s="185"/>
      <c r="C233" s="206" t="s">
        <v>114</v>
      </c>
      <c r="D233" s="297"/>
      <c r="E233" s="207" t="str">
        <f>C226</f>
        <v>АКТЮБИНСКАЯ обл.</v>
      </c>
      <c r="F233" s="185"/>
      <c r="G233" s="185"/>
      <c r="H233" s="185"/>
      <c r="I233" s="185"/>
      <c r="J233" s="185"/>
      <c r="K233" s="185"/>
      <c r="L233" s="185"/>
      <c r="M233" s="185"/>
      <c r="N233" s="185"/>
      <c r="P233" s="3"/>
      <c r="Q233" s="3"/>
      <c r="R233" s="3"/>
      <c r="S233" s="3"/>
      <c r="T233" s="3"/>
      <c r="U233" s="3"/>
    </row>
    <row r="234" spans="1:21" ht="13.5" customHeight="1">
      <c r="D234" s="298"/>
    </row>
    <row r="235" spans="1:21" ht="13.5" customHeight="1">
      <c r="A235" s="3"/>
      <c r="B235" s="187" t="s">
        <v>138</v>
      </c>
      <c r="D235" s="301"/>
      <c r="F235" s="185"/>
      <c r="G235" s="185"/>
      <c r="H235" s="185"/>
      <c r="I235" s="185"/>
      <c r="J235" s="185"/>
      <c r="K235" s="185"/>
      <c r="L235" s="185"/>
      <c r="M235" s="185"/>
      <c r="N235" s="185"/>
      <c r="P235" s="3"/>
      <c r="Q235" s="3"/>
      <c r="R235" s="3"/>
      <c r="S235" s="3"/>
      <c r="T235" s="3"/>
      <c r="U235" s="3"/>
    </row>
    <row r="236" spans="1:21" ht="13.5" customHeight="1">
      <c r="A236" s="3"/>
      <c r="B236" s="663" t="s">
        <v>106</v>
      </c>
      <c r="C236" s="188" t="s">
        <v>107</v>
      </c>
      <c r="D236" s="659" t="s">
        <v>106</v>
      </c>
      <c r="E236" s="188" t="s">
        <v>108</v>
      </c>
      <c r="F236" s="661" t="s">
        <v>109</v>
      </c>
      <c r="G236" s="665"/>
      <c r="H236" s="665"/>
      <c r="I236" s="665"/>
      <c r="J236" s="665"/>
      <c r="K236" s="661" t="s">
        <v>131</v>
      </c>
      <c r="L236" s="662"/>
      <c r="M236" s="661" t="s">
        <v>110</v>
      </c>
      <c r="N236" s="662"/>
      <c r="P236" s="3"/>
      <c r="Q236" s="3"/>
      <c r="R236" s="3"/>
      <c r="S236" s="3"/>
      <c r="T236" s="3"/>
      <c r="U236" s="3"/>
    </row>
    <row r="237" spans="1:21" ht="13.5" customHeight="1">
      <c r="A237" s="190"/>
      <c r="B237" s="664"/>
      <c r="C237" s="191" t="s">
        <v>67</v>
      </c>
      <c r="D237" s="660"/>
      <c r="E237" s="191" t="s">
        <v>402</v>
      </c>
      <c r="F237" s="192">
        <v>1</v>
      </c>
      <c r="G237" s="192">
        <v>2</v>
      </c>
      <c r="H237" s="192">
        <v>3</v>
      </c>
      <c r="I237" s="192">
        <v>4</v>
      </c>
      <c r="J237" s="192">
        <v>5</v>
      </c>
      <c r="K237" s="192" t="s">
        <v>130</v>
      </c>
      <c r="L237" s="192" t="s">
        <v>78</v>
      </c>
      <c r="M237" s="192" t="s">
        <v>111</v>
      </c>
      <c r="N237" s="192" t="s">
        <v>112</v>
      </c>
      <c r="P237" s="3"/>
      <c r="Q237" s="3"/>
      <c r="R237" s="3"/>
      <c r="S237" s="3"/>
      <c r="T237" s="3"/>
      <c r="U237" s="3"/>
    </row>
    <row r="238" spans="1:21" ht="13.5" customHeight="1">
      <c r="A238" s="193"/>
      <c r="B238" s="194" t="s">
        <v>8</v>
      </c>
      <c r="C238" s="199" t="s">
        <v>169</v>
      </c>
      <c r="D238" s="300" t="s">
        <v>9</v>
      </c>
      <c r="E238" s="201" t="s">
        <v>480</v>
      </c>
      <c r="F238" s="196">
        <v>6</v>
      </c>
      <c r="G238" s="196">
        <v>9</v>
      </c>
      <c r="H238" s="196">
        <v>8</v>
      </c>
      <c r="I238" s="196"/>
      <c r="J238" s="196"/>
      <c r="K238" s="196"/>
      <c r="L238" s="196"/>
      <c r="M238" s="197">
        <f t="shared" ref="M238:M242" si="129">IF(OR(U238=1,U238=2,U238=3),1,0)</f>
        <v>1</v>
      </c>
      <c r="N238" s="197">
        <f t="shared" ref="N238:N242" si="130">IF(OR(U238=-1,U238=-2,U238=-3),1,0)</f>
        <v>0</v>
      </c>
      <c r="P238" s="198">
        <f t="shared" ref="P238:P242" si="131">SIGN(F238)</f>
        <v>1</v>
      </c>
      <c r="Q238" s="198">
        <f t="shared" ref="Q238:Q242" si="132">SIGN(G238)</f>
        <v>1</v>
      </c>
      <c r="R238" s="198">
        <f t="shared" ref="R238:R242" si="133">SIGN(H238)</f>
        <v>1</v>
      </c>
      <c r="S238" s="198">
        <f t="shared" ref="S238:S242" si="134">SIGN(I238)</f>
        <v>0</v>
      </c>
      <c r="T238" s="198">
        <f t="shared" ref="T238:T242" si="135">SIGN(J238)</f>
        <v>0</v>
      </c>
      <c r="U238" s="198">
        <f>P238+Q238+R238+S238+T238</f>
        <v>3</v>
      </c>
    </row>
    <row r="239" spans="1:21" ht="13.5" customHeight="1">
      <c r="A239" s="193"/>
      <c r="B239" s="194" t="s">
        <v>10</v>
      </c>
      <c r="C239" s="201" t="s">
        <v>474</v>
      </c>
      <c r="D239" s="300" t="s">
        <v>11</v>
      </c>
      <c r="E239" s="195" t="s">
        <v>478</v>
      </c>
      <c r="F239" s="196">
        <v>-7</v>
      </c>
      <c r="G239" s="196">
        <v>-8</v>
      </c>
      <c r="H239" s="196">
        <v>8</v>
      </c>
      <c r="I239" s="196">
        <v>9</v>
      </c>
      <c r="J239" s="196">
        <v>-8</v>
      </c>
      <c r="K239" s="196"/>
      <c r="L239" s="196"/>
      <c r="M239" s="197">
        <f t="shared" si="129"/>
        <v>0</v>
      </c>
      <c r="N239" s="197">
        <f t="shared" si="130"/>
        <v>1</v>
      </c>
      <c r="P239" s="198">
        <f t="shared" si="131"/>
        <v>-1</v>
      </c>
      <c r="Q239" s="198">
        <f t="shared" si="132"/>
        <v>-1</v>
      </c>
      <c r="R239" s="198">
        <f t="shared" si="133"/>
        <v>1</v>
      </c>
      <c r="S239" s="198">
        <f t="shared" si="134"/>
        <v>1</v>
      </c>
      <c r="T239" s="198">
        <f t="shared" si="135"/>
        <v>-1</v>
      </c>
      <c r="U239" s="198">
        <f>P239+Q239+R239+S239+T239</f>
        <v>-1</v>
      </c>
    </row>
    <row r="240" spans="1:21" ht="13.5" customHeight="1">
      <c r="A240" s="193">
        <f>A238</f>
        <v>0</v>
      </c>
      <c r="B240" s="200" t="s">
        <v>132</v>
      </c>
      <c r="C240" s="195" t="s">
        <v>516</v>
      </c>
      <c r="D240" s="300" t="s">
        <v>12</v>
      </c>
      <c r="E240" s="201" t="s">
        <v>506</v>
      </c>
      <c r="F240" s="202">
        <v>-4</v>
      </c>
      <c r="G240" s="202">
        <v>11</v>
      </c>
      <c r="H240" s="202">
        <v>7</v>
      </c>
      <c r="I240" s="202">
        <v>-5</v>
      </c>
      <c r="J240" s="202">
        <v>-7</v>
      </c>
      <c r="K240" s="202"/>
      <c r="L240" s="202"/>
      <c r="M240" s="202">
        <f t="shared" si="129"/>
        <v>0</v>
      </c>
      <c r="N240" s="202">
        <f t="shared" si="130"/>
        <v>1</v>
      </c>
      <c r="P240" s="198">
        <f t="shared" si="131"/>
        <v>-1</v>
      </c>
      <c r="Q240" s="198">
        <f t="shared" si="132"/>
        <v>1</v>
      </c>
      <c r="R240" s="198">
        <f t="shared" si="133"/>
        <v>1</v>
      </c>
      <c r="S240" s="198">
        <f t="shared" si="134"/>
        <v>-1</v>
      </c>
      <c r="T240" s="198">
        <f t="shared" si="135"/>
        <v>-1</v>
      </c>
      <c r="U240" s="198">
        <f>P240+Q240+R240+S240+T240</f>
        <v>-1</v>
      </c>
    </row>
    <row r="241" spans="1:21" ht="13.5" customHeight="1">
      <c r="A241" s="193">
        <f>A238</f>
        <v>0</v>
      </c>
      <c r="B241" s="194" t="s">
        <v>8</v>
      </c>
      <c r="C241" s="199" t="str">
        <f>C238</f>
        <v>АБИЛ</v>
      </c>
      <c r="D241" s="300" t="str">
        <f>D239</f>
        <v>Y</v>
      </c>
      <c r="E241" s="195" t="str">
        <f>E239</f>
        <v>КУРМАНБАЕВ</v>
      </c>
      <c r="F241" s="196">
        <v>5</v>
      </c>
      <c r="G241" s="196">
        <v>2</v>
      </c>
      <c r="H241" s="196">
        <v>-5</v>
      </c>
      <c r="I241" s="196">
        <v>-6</v>
      </c>
      <c r="J241" s="196">
        <v>9</v>
      </c>
      <c r="K241" s="196"/>
      <c r="L241" s="196"/>
      <c r="M241" s="197">
        <f t="shared" si="129"/>
        <v>1</v>
      </c>
      <c r="N241" s="197">
        <f t="shared" si="130"/>
        <v>0</v>
      </c>
      <c r="P241" s="198">
        <f t="shared" si="131"/>
        <v>1</v>
      </c>
      <c r="Q241" s="198">
        <f t="shared" si="132"/>
        <v>1</v>
      </c>
      <c r="R241" s="198">
        <f t="shared" si="133"/>
        <v>-1</v>
      </c>
      <c r="S241" s="198">
        <f t="shared" si="134"/>
        <v>-1</v>
      </c>
      <c r="T241" s="198">
        <f t="shared" si="135"/>
        <v>1</v>
      </c>
      <c r="U241" s="198">
        <f>P241+Q241+R241+S241+T241</f>
        <v>1</v>
      </c>
    </row>
    <row r="242" spans="1:21" ht="13.5" customHeight="1" thickBot="1">
      <c r="A242" s="193">
        <f>A239</f>
        <v>0</v>
      </c>
      <c r="B242" s="194" t="s">
        <v>10</v>
      </c>
      <c r="C242" s="199" t="s">
        <v>474</v>
      </c>
      <c r="D242" s="300" t="str">
        <f>D238</f>
        <v>X</v>
      </c>
      <c r="E242" s="199" t="str">
        <f>E238</f>
        <v>КАСЕНОВ</v>
      </c>
      <c r="F242" s="196">
        <v>9</v>
      </c>
      <c r="G242" s="196">
        <v>8</v>
      </c>
      <c r="H242" s="196">
        <v>8</v>
      </c>
      <c r="I242" s="196"/>
      <c r="J242" s="196"/>
      <c r="K242" s="196"/>
      <c r="L242" s="196"/>
      <c r="M242" s="197">
        <f t="shared" si="129"/>
        <v>1</v>
      </c>
      <c r="N242" s="197">
        <f t="shared" si="130"/>
        <v>0</v>
      </c>
      <c r="P242" s="198">
        <f t="shared" si="131"/>
        <v>1</v>
      </c>
      <c r="Q242" s="198">
        <f t="shared" si="132"/>
        <v>1</v>
      </c>
      <c r="R242" s="198">
        <f t="shared" si="133"/>
        <v>1</v>
      </c>
      <c r="S242" s="198">
        <f t="shared" si="134"/>
        <v>0</v>
      </c>
      <c r="T242" s="198">
        <f t="shared" si="135"/>
        <v>0</v>
      </c>
      <c r="U242" s="198">
        <f>P242+Q242+R242+S242+T242</f>
        <v>3</v>
      </c>
    </row>
    <row r="243" spans="1:21" ht="13.5" customHeight="1" thickBot="1">
      <c r="A243" s="3"/>
      <c r="B243" s="185"/>
      <c r="D243" s="301"/>
      <c r="F243" s="185"/>
      <c r="G243" s="185"/>
      <c r="H243" s="185"/>
      <c r="I243" s="203" t="s">
        <v>113</v>
      </c>
      <c r="J243" s="185"/>
      <c r="K243" s="185"/>
      <c r="L243" s="185"/>
      <c r="M243" s="204">
        <f>SUM(M238,M239,M240,M241,M242)</f>
        <v>3</v>
      </c>
      <c r="N243" s="205">
        <f>SUM(N238,N239,N240,N241,N242,)</f>
        <v>2</v>
      </c>
      <c r="P243" s="3"/>
      <c r="Q243" s="3"/>
      <c r="R243" s="3"/>
      <c r="S243" s="3"/>
      <c r="T243" s="3"/>
      <c r="U243" s="3"/>
    </row>
    <row r="244" spans="1:21" ht="13.5" customHeight="1">
      <c r="A244" s="3"/>
      <c r="B244" s="185"/>
      <c r="C244" s="206" t="s">
        <v>114</v>
      </c>
      <c r="D244" s="297"/>
      <c r="E244" s="207" t="str">
        <f>C237</f>
        <v>ЖАМБЫЛСКАЯ обл.</v>
      </c>
      <c r="F244" s="185"/>
      <c r="G244" s="185"/>
      <c r="H244" s="185"/>
      <c r="I244" s="185"/>
      <c r="J244" s="185"/>
      <c r="K244" s="185"/>
      <c r="L244" s="185"/>
      <c r="M244" s="185"/>
      <c r="N244" s="185"/>
      <c r="P244" s="3"/>
      <c r="Q244" s="3"/>
      <c r="R244" s="3"/>
      <c r="S244" s="3"/>
      <c r="T244" s="3"/>
      <c r="U244" s="3"/>
    </row>
    <row r="245" spans="1:21" ht="13.5" customHeight="1">
      <c r="D245" s="298"/>
    </row>
    <row r="246" spans="1:21" ht="13.5" customHeight="1">
      <c r="A246" s="3"/>
      <c r="B246" s="187" t="s">
        <v>308</v>
      </c>
      <c r="D246" s="301"/>
      <c r="F246" s="185"/>
      <c r="G246" s="185"/>
      <c r="H246" s="185"/>
      <c r="I246" s="185"/>
      <c r="J246" s="185"/>
      <c r="K246" s="185"/>
      <c r="L246" s="185"/>
      <c r="M246" s="185"/>
      <c r="N246" s="185"/>
      <c r="P246" s="3"/>
      <c r="Q246" s="3"/>
      <c r="R246" s="3"/>
      <c r="S246" s="3"/>
      <c r="T246" s="3"/>
      <c r="U246" s="3"/>
    </row>
    <row r="247" spans="1:21" ht="13.5" customHeight="1">
      <c r="A247" s="3"/>
      <c r="B247" s="663" t="s">
        <v>106</v>
      </c>
      <c r="C247" s="188" t="s">
        <v>107</v>
      </c>
      <c r="D247" s="659" t="s">
        <v>106</v>
      </c>
      <c r="E247" s="188" t="s">
        <v>108</v>
      </c>
      <c r="F247" s="661" t="s">
        <v>109</v>
      </c>
      <c r="G247" s="665"/>
      <c r="H247" s="665"/>
      <c r="I247" s="665"/>
      <c r="J247" s="665"/>
      <c r="K247" s="661" t="s">
        <v>131</v>
      </c>
      <c r="L247" s="662"/>
      <c r="M247" s="661" t="s">
        <v>110</v>
      </c>
      <c r="N247" s="662"/>
      <c r="P247" s="3"/>
      <c r="Q247" s="3"/>
      <c r="R247" s="3"/>
      <c r="S247" s="3"/>
      <c r="T247" s="3"/>
      <c r="U247" s="3"/>
    </row>
    <row r="248" spans="1:21" ht="13.5" customHeight="1">
      <c r="A248" s="190"/>
      <c r="B248" s="664"/>
      <c r="C248" s="191" t="s">
        <v>462</v>
      </c>
      <c r="D248" s="660"/>
      <c r="E248" s="191" t="s">
        <v>433</v>
      </c>
      <c r="F248" s="192">
        <v>1</v>
      </c>
      <c r="G248" s="192">
        <v>2</v>
      </c>
      <c r="H248" s="192">
        <v>3</v>
      </c>
      <c r="I248" s="192">
        <v>4</v>
      </c>
      <c r="J248" s="192">
        <v>5</v>
      </c>
      <c r="K248" s="192" t="s">
        <v>130</v>
      </c>
      <c r="L248" s="192" t="s">
        <v>78</v>
      </c>
      <c r="M248" s="192" t="s">
        <v>111</v>
      </c>
      <c r="N248" s="192" t="s">
        <v>112</v>
      </c>
      <c r="P248" s="3"/>
      <c r="Q248" s="3"/>
      <c r="R248" s="3"/>
      <c r="S248" s="3"/>
      <c r="T248" s="3"/>
      <c r="U248" s="3"/>
    </row>
    <row r="249" spans="1:21" ht="13.5" customHeight="1">
      <c r="A249" s="193"/>
      <c r="B249" s="194" t="s">
        <v>8</v>
      </c>
      <c r="C249" s="199" t="s">
        <v>490</v>
      </c>
      <c r="D249" s="300" t="s">
        <v>9</v>
      </c>
      <c r="E249" s="195" t="s">
        <v>497</v>
      </c>
      <c r="F249" s="196">
        <v>1</v>
      </c>
      <c r="G249" s="196">
        <v>4</v>
      </c>
      <c r="H249" s="196">
        <v>3</v>
      </c>
      <c r="I249" s="196"/>
      <c r="J249" s="196"/>
      <c r="K249" s="196"/>
      <c r="L249" s="196"/>
      <c r="M249" s="197">
        <f t="shared" ref="M249:M253" si="136">IF(OR(U249=1,U249=2,U249=3),1,0)</f>
        <v>1</v>
      </c>
      <c r="N249" s="197">
        <f t="shared" ref="N249:N253" si="137">IF(OR(U249=-1,U249=-2,U249=-3),1,0)</f>
        <v>0</v>
      </c>
      <c r="P249" s="198">
        <f t="shared" ref="P249:P253" si="138">SIGN(F249)</f>
        <v>1</v>
      </c>
      <c r="Q249" s="198">
        <f t="shared" ref="Q249:Q253" si="139">SIGN(G249)</f>
        <v>1</v>
      </c>
      <c r="R249" s="198">
        <f t="shared" ref="R249:R253" si="140">SIGN(H249)</f>
        <v>1</v>
      </c>
      <c r="S249" s="198">
        <f t="shared" ref="S249:S253" si="141">SIGN(I249)</f>
        <v>0</v>
      </c>
      <c r="T249" s="198">
        <f t="shared" ref="T249:T253" si="142">SIGN(J249)</f>
        <v>0</v>
      </c>
      <c r="U249" s="198">
        <f>P249+Q249+R249+S249+T249</f>
        <v>3</v>
      </c>
    </row>
    <row r="250" spans="1:21" ht="13.5" customHeight="1">
      <c r="A250" s="193"/>
      <c r="B250" s="194" t="s">
        <v>10</v>
      </c>
      <c r="C250" s="195" t="s">
        <v>489</v>
      </c>
      <c r="D250" s="300" t="s">
        <v>11</v>
      </c>
      <c r="E250" s="199" t="s">
        <v>166</v>
      </c>
      <c r="F250" s="196">
        <v>5</v>
      </c>
      <c r="G250" s="196">
        <v>9</v>
      </c>
      <c r="H250" s="196">
        <v>7</v>
      </c>
      <c r="I250" s="196"/>
      <c r="J250" s="196"/>
      <c r="K250" s="196"/>
      <c r="L250" s="196"/>
      <c r="M250" s="197">
        <f t="shared" si="136"/>
        <v>1</v>
      </c>
      <c r="N250" s="197">
        <f t="shared" si="137"/>
        <v>0</v>
      </c>
      <c r="P250" s="198">
        <f t="shared" si="138"/>
        <v>1</v>
      </c>
      <c r="Q250" s="198">
        <f t="shared" si="139"/>
        <v>1</v>
      </c>
      <c r="R250" s="198">
        <f t="shared" si="140"/>
        <v>1</v>
      </c>
      <c r="S250" s="198">
        <f t="shared" si="141"/>
        <v>0</v>
      </c>
      <c r="T250" s="198">
        <f t="shared" si="142"/>
        <v>0</v>
      </c>
      <c r="U250" s="198">
        <f>P250+Q250+R250+S250+T250</f>
        <v>3</v>
      </c>
    </row>
    <row r="251" spans="1:21" ht="13.5" customHeight="1">
      <c r="A251" s="193">
        <f>A249</f>
        <v>0</v>
      </c>
      <c r="B251" s="200" t="s">
        <v>132</v>
      </c>
      <c r="C251" s="201" t="s">
        <v>82</v>
      </c>
      <c r="D251" s="300" t="s">
        <v>12</v>
      </c>
      <c r="E251" s="201" t="s">
        <v>81</v>
      </c>
      <c r="F251" s="202">
        <v>-9</v>
      </c>
      <c r="G251" s="202">
        <v>5</v>
      </c>
      <c r="H251" s="202">
        <v>-8</v>
      </c>
      <c r="I251" s="202">
        <v>-9</v>
      </c>
      <c r="J251" s="202"/>
      <c r="K251" s="202"/>
      <c r="L251" s="202"/>
      <c r="M251" s="202">
        <f t="shared" si="136"/>
        <v>0</v>
      </c>
      <c r="N251" s="202">
        <f t="shared" si="137"/>
        <v>1</v>
      </c>
      <c r="P251" s="198">
        <f t="shared" si="138"/>
        <v>-1</v>
      </c>
      <c r="Q251" s="198">
        <f t="shared" si="139"/>
        <v>1</v>
      </c>
      <c r="R251" s="198">
        <f t="shared" si="140"/>
        <v>-1</v>
      </c>
      <c r="S251" s="198">
        <f t="shared" si="141"/>
        <v>-1</v>
      </c>
      <c r="T251" s="198">
        <f t="shared" si="142"/>
        <v>0</v>
      </c>
      <c r="U251" s="198">
        <f>P251+Q251+R251+S251+T251</f>
        <v>-2</v>
      </c>
    </row>
    <row r="252" spans="1:21" ht="13.5" customHeight="1">
      <c r="A252" s="193">
        <f>A249</f>
        <v>0</v>
      </c>
      <c r="B252" s="194" t="s">
        <v>8</v>
      </c>
      <c r="C252" s="199" t="str">
        <f>C249</f>
        <v>ШИ ДАНЯН</v>
      </c>
      <c r="D252" s="300" t="str">
        <f>D250</f>
        <v>Y</v>
      </c>
      <c r="E252" s="199" t="str">
        <f>E250</f>
        <v>ДАУЛЕТУЛЫ</v>
      </c>
      <c r="F252" s="196">
        <v>3</v>
      </c>
      <c r="G252" s="196">
        <v>1</v>
      </c>
      <c r="H252" s="196">
        <v>5</v>
      </c>
      <c r="I252" s="196"/>
      <c r="J252" s="196"/>
      <c r="K252" s="196"/>
      <c r="L252" s="196"/>
      <c r="M252" s="197">
        <f t="shared" si="136"/>
        <v>1</v>
      </c>
      <c r="N252" s="197">
        <f t="shared" si="137"/>
        <v>0</v>
      </c>
      <c r="P252" s="198">
        <f t="shared" si="138"/>
        <v>1</v>
      </c>
      <c r="Q252" s="198">
        <f t="shared" si="139"/>
        <v>1</v>
      </c>
      <c r="R252" s="198">
        <f t="shared" si="140"/>
        <v>1</v>
      </c>
      <c r="S252" s="198">
        <f t="shared" si="141"/>
        <v>0</v>
      </c>
      <c r="T252" s="198">
        <f t="shared" si="142"/>
        <v>0</v>
      </c>
      <c r="U252" s="198">
        <f>P252+Q252+R252+S252+T252</f>
        <v>3</v>
      </c>
    </row>
    <row r="253" spans="1:21" ht="13.5" customHeight="1" thickBot="1">
      <c r="A253" s="193">
        <f>A250</f>
        <v>0</v>
      </c>
      <c r="B253" s="194" t="s">
        <v>10</v>
      </c>
      <c r="C253" s="199" t="str">
        <f>C250</f>
        <v>АБДЫХАЛЫК</v>
      </c>
      <c r="D253" s="300" t="str">
        <f>D249</f>
        <v>X</v>
      </c>
      <c r="E253" s="195" t="str">
        <f>E249</f>
        <v>САКЕШ</v>
      </c>
      <c r="F253" s="196"/>
      <c r="G253" s="196"/>
      <c r="H253" s="196"/>
      <c r="I253" s="196"/>
      <c r="J253" s="196"/>
      <c r="K253" s="196"/>
      <c r="L253" s="196"/>
      <c r="M253" s="197">
        <f t="shared" si="136"/>
        <v>0</v>
      </c>
      <c r="N253" s="197">
        <f t="shared" si="137"/>
        <v>0</v>
      </c>
      <c r="P253" s="198">
        <f t="shared" si="138"/>
        <v>0</v>
      </c>
      <c r="Q253" s="198">
        <f t="shared" si="139"/>
        <v>0</v>
      </c>
      <c r="R253" s="198">
        <f t="shared" si="140"/>
        <v>0</v>
      </c>
      <c r="S253" s="198">
        <f t="shared" si="141"/>
        <v>0</v>
      </c>
      <c r="T253" s="198">
        <f t="shared" si="142"/>
        <v>0</v>
      </c>
      <c r="U253" s="198">
        <f>P253+Q253+R253+S253+T253</f>
        <v>0</v>
      </c>
    </row>
    <row r="254" spans="1:21" ht="13.5" customHeight="1" thickBot="1">
      <c r="A254" s="3"/>
      <c r="B254" s="185"/>
      <c r="D254" s="301"/>
      <c r="F254" s="185"/>
      <c r="G254" s="185"/>
      <c r="H254" s="185"/>
      <c r="I254" s="203" t="s">
        <v>113</v>
      </c>
      <c r="J254" s="185"/>
      <c r="K254" s="185"/>
      <c r="L254" s="185"/>
      <c r="M254" s="204">
        <f>SUM(M249,M250,M251,M252,M253)</f>
        <v>3</v>
      </c>
      <c r="N254" s="205">
        <f>SUM(N249,N250,N251,N252,N253,)</f>
        <v>1</v>
      </c>
      <c r="P254" s="3"/>
      <c r="Q254" s="3"/>
      <c r="R254" s="3"/>
      <c r="S254" s="3"/>
      <c r="T254" s="3"/>
      <c r="U254" s="3"/>
    </row>
    <row r="255" spans="1:21" ht="13.5" customHeight="1">
      <c r="A255" s="3"/>
      <c r="B255" s="185"/>
      <c r="C255" s="206" t="s">
        <v>114</v>
      </c>
      <c r="D255" s="297"/>
      <c r="E255" s="207" t="str">
        <f>C248</f>
        <v>г. АЛМАТЫ-1</v>
      </c>
      <c r="F255" s="185"/>
      <c r="G255" s="185"/>
      <c r="H255" s="185"/>
      <c r="I255" s="185"/>
      <c r="J255" s="185"/>
      <c r="K255" s="185"/>
      <c r="L255" s="185"/>
      <c r="M255" s="185"/>
      <c r="N255" s="185"/>
      <c r="P255" s="3"/>
      <c r="Q255" s="3"/>
      <c r="R255" s="3"/>
      <c r="S255" s="3"/>
      <c r="T255" s="3"/>
      <c r="U255" s="3"/>
    </row>
    <row r="256" spans="1:21" ht="13.5" customHeight="1">
      <c r="A256" s="3"/>
      <c r="B256" s="185"/>
      <c r="C256" s="206"/>
      <c r="D256" s="297"/>
      <c r="E256" s="207"/>
      <c r="F256" s="185"/>
      <c r="G256" s="185"/>
      <c r="H256" s="185"/>
      <c r="I256" s="185"/>
      <c r="J256" s="185"/>
      <c r="K256" s="185"/>
      <c r="L256" s="185"/>
      <c r="M256" s="185"/>
      <c r="N256" s="185"/>
      <c r="P256" s="3"/>
      <c r="Q256" s="3"/>
      <c r="R256" s="3"/>
      <c r="S256" s="3"/>
      <c r="T256" s="3"/>
      <c r="U256" s="3"/>
    </row>
    <row r="257" spans="1:21" ht="13.5" customHeight="1">
      <c r="A257" s="3"/>
      <c r="B257" s="187" t="s">
        <v>309</v>
      </c>
      <c r="D257" s="301"/>
      <c r="F257" s="185"/>
      <c r="G257" s="185"/>
      <c r="H257" s="185"/>
      <c r="I257" s="185"/>
      <c r="J257" s="185"/>
      <c r="K257" s="185"/>
      <c r="L257" s="185"/>
      <c r="M257" s="185"/>
      <c r="N257" s="185"/>
      <c r="P257" s="3"/>
      <c r="Q257" s="3"/>
      <c r="R257" s="3"/>
      <c r="S257" s="3"/>
      <c r="T257" s="3"/>
      <c r="U257" s="3"/>
    </row>
    <row r="258" spans="1:21" ht="13.5" customHeight="1">
      <c r="A258" s="3"/>
      <c r="B258" s="663" t="s">
        <v>106</v>
      </c>
      <c r="C258" s="188" t="s">
        <v>107</v>
      </c>
      <c r="D258" s="659" t="s">
        <v>106</v>
      </c>
      <c r="E258" s="188" t="s">
        <v>108</v>
      </c>
      <c r="F258" s="661" t="s">
        <v>109</v>
      </c>
      <c r="G258" s="665"/>
      <c r="H258" s="665"/>
      <c r="I258" s="665"/>
      <c r="J258" s="665"/>
      <c r="K258" s="661" t="s">
        <v>131</v>
      </c>
      <c r="L258" s="662"/>
      <c r="M258" s="661" t="s">
        <v>110</v>
      </c>
      <c r="N258" s="662"/>
      <c r="P258" s="3"/>
      <c r="Q258" s="3"/>
      <c r="R258" s="3"/>
      <c r="S258" s="3"/>
      <c r="T258" s="3"/>
      <c r="U258" s="3"/>
    </row>
    <row r="259" spans="1:21" ht="13.5" customHeight="1">
      <c r="A259" s="190"/>
      <c r="B259" s="664"/>
      <c r="C259" s="191" t="s">
        <v>354</v>
      </c>
      <c r="D259" s="660"/>
      <c r="E259" s="191" t="s">
        <v>29</v>
      </c>
      <c r="F259" s="192">
        <v>1</v>
      </c>
      <c r="G259" s="192">
        <v>2</v>
      </c>
      <c r="H259" s="192">
        <v>3</v>
      </c>
      <c r="I259" s="192">
        <v>4</v>
      </c>
      <c r="J259" s="192">
        <v>5</v>
      </c>
      <c r="K259" s="192" t="s">
        <v>130</v>
      </c>
      <c r="L259" s="192" t="s">
        <v>78</v>
      </c>
      <c r="M259" s="192" t="s">
        <v>111</v>
      </c>
      <c r="N259" s="192" t="s">
        <v>112</v>
      </c>
      <c r="P259" s="3"/>
      <c r="Q259" s="3"/>
      <c r="R259" s="3"/>
      <c r="S259" s="3"/>
      <c r="T259" s="3"/>
      <c r="U259" s="3"/>
    </row>
    <row r="260" spans="1:21" ht="13.5" customHeight="1">
      <c r="A260" s="193"/>
      <c r="B260" s="194" t="s">
        <v>8</v>
      </c>
      <c r="C260" s="195" t="s">
        <v>466</v>
      </c>
      <c r="D260" s="300" t="s">
        <v>9</v>
      </c>
      <c r="E260" s="195" t="s">
        <v>503</v>
      </c>
      <c r="F260" s="196">
        <v>7</v>
      </c>
      <c r="G260" s="196">
        <v>9</v>
      </c>
      <c r="H260" s="196">
        <v>8</v>
      </c>
      <c r="I260" s="196"/>
      <c r="J260" s="196"/>
      <c r="K260" s="196"/>
      <c r="L260" s="196"/>
      <c r="M260" s="197">
        <f t="shared" ref="M260:M264" si="143">IF(OR(U260=1,U260=2,U260=3),1,0)</f>
        <v>1</v>
      </c>
      <c r="N260" s="197">
        <f t="shared" ref="N260:N264" si="144">IF(OR(U260=-1,U260=-2,U260=-3),1,0)</f>
        <v>0</v>
      </c>
      <c r="P260" s="198">
        <f t="shared" ref="P260:P264" si="145">SIGN(F260)</f>
        <v>1</v>
      </c>
      <c r="Q260" s="198">
        <f t="shared" ref="Q260:Q264" si="146">SIGN(G260)</f>
        <v>1</v>
      </c>
      <c r="R260" s="198">
        <f t="shared" ref="R260:R264" si="147">SIGN(H260)</f>
        <v>1</v>
      </c>
      <c r="S260" s="198">
        <f t="shared" ref="S260:S264" si="148">SIGN(I260)</f>
        <v>0</v>
      </c>
      <c r="T260" s="198">
        <f t="shared" ref="T260:T264" si="149">SIGN(J260)</f>
        <v>0</v>
      </c>
      <c r="U260" s="198">
        <f>P260+Q260+R260+S260+T260</f>
        <v>3</v>
      </c>
    </row>
    <row r="261" spans="1:21" ht="13.5" customHeight="1">
      <c r="A261" s="193"/>
      <c r="B261" s="194" t="s">
        <v>10</v>
      </c>
      <c r="C261" s="201" t="s">
        <v>468</v>
      </c>
      <c r="D261" s="300" t="s">
        <v>11</v>
      </c>
      <c r="E261" s="199" t="s">
        <v>504</v>
      </c>
      <c r="F261" s="196">
        <v>7</v>
      </c>
      <c r="G261" s="196">
        <v>6</v>
      </c>
      <c r="H261" s="196">
        <v>5</v>
      </c>
      <c r="I261" s="196"/>
      <c r="J261" s="196"/>
      <c r="K261" s="196"/>
      <c r="L261" s="196"/>
      <c r="M261" s="197">
        <f t="shared" si="143"/>
        <v>1</v>
      </c>
      <c r="N261" s="197">
        <f t="shared" si="144"/>
        <v>0</v>
      </c>
      <c r="P261" s="198">
        <f t="shared" si="145"/>
        <v>1</v>
      </c>
      <c r="Q261" s="198">
        <f t="shared" si="146"/>
        <v>1</v>
      </c>
      <c r="R261" s="198">
        <f t="shared" si="147"/>
        <v>1</v>
      </c>
      <c r="S261" s="198">
        <f t="shared" si="148"/>
        <v>0</v>
      </c>
      <c r="T261" s="198">
        <f t="shared" si="149"/>
        <v>0</v>
      </c>
      <c r="U261" s="198">
        <f>P261+Q261+R261+S261+T261</f>
        <v>3</v>
      </c>
    </row>
    <row r="262" spans="1:21" ht="13.5" customHeight="1">
      <c r="A262" s="193">
        <f>A260</f>
        <v>0</v>
      </c>
      <c r="B262" s="200" t="s">
        <v>132</v>
      </c>
      <c r="C262" s="201" t="s">
        <v>470</v>
      </c>
      <c r="D262" s="300" t="s">
        <v>12</v>
      </c>
      <c r="E262" s="201" t="s">
        <v>511</v>
      </c>
      <c r="F262" s="202">
        <v>2</v>
      </c>
      <c r="G262" s="202">
        <v>3</v>
      </c>
      <c r="H262" s="202">
        <v>1</v>
      </c>
      <c r="I262" s="202"/>
      <c r="J262" s="202"/>
      <c r="K262" s="202"/>
      <c r="L262" s="202"/>
      <c r="M262" s="202">
        <f t="shared" si="143"/>
        <v>1</v>
      </c>
      <c r="N262" s="202">
        <f t="shared" si="144"/>
        <v>0</v>
      </c>
      <c r="P262" s="198">
        <f t="shared" si="145"/>
        <v>1</v>
      </c>
      <c r="Q262" s="198">
        <f t="shared" si="146"/>
        <v>1</v>
      </c>
      <c r="R262" s="198">
        <f t="shared" si="147"/>
        <v>1</v>
      </c>
      <c r="S262" s="198">
        <f t="shared" si="148"/>
        <v>0</v>
      </c>
      <c r="T262" s="198">
        <f t="shared" si="149"/>
        <v>0</v>
      </c>
      <c r="U262" s="198">
        <f>P262+Q262+R262+S262+T262</f>
        <v>3</v>
      </c>
    </row>
    <row r="263" spans="1:21" ht="13.5" customHeight="1">
      <c r="A263" s="193">
        <f>A260</f>
        <v>0</v>
      </c>
      <c r="B263" s="194" t="s">
        <v>8</v>
      </c>
      <c r="C263" s="199" t="str">
        <f>C260</f>
        <v>АБИЛОВ</v>
      </c>
      <c r="D263" s="300" t="str">
        <f>D261</f>
        <v>Y</v>
      </c>
      <c r="E263" s="199" t="str">
        <f>E261</f>
        <v>КРАУЗЕ</v>
      </c>
      <c r="F263" s="196"/>
      <c r="G263" s="196"/>
      <c r="H263" s="196"/>
      <c r="I263" s="196"/>
      <c r="J263" s="196"/>
      <c r="K263" s="196"/>
      <c r="L263" s="196"/>
      <c r="M263" s="197">
        <f t="shared" si="143"/>
        <v>0</v>
      </c>
      <c r="N263" s="197">
        <f t="shared" si="144"/>
        <v>0</v>
      </c>
      <c r="P263" s="198">
        <f t="shared" si="145"/>
        <v>0</v>
      </c>
      <c r="Q263" s="198">
        <f t="shared" si="146"/>
        <v>0</v>
      </c>
      <c r="R263" s="198">
        <f t="shared" si="147"/>
        <v>0</v>
      </c>
      <c r="S263" s="198">
        <f t="shared" si="148"/>
        <v>0</v>
      </c>
      <c r="T263" s="198">
        <f t="shared" si="149"/>
        <v>0</v>
      </c>
      <c r="U263" s="198">
        <f>P263+Q263+R263+S263+T263</f>
        <v>0</v>
      </c>
    </row>
    <row r="264" spans="1:21" ht="13.5" customHeight="1" thickBot="1">
      <c r="A264" s="193">
        <f>A261</f>
        <v>0</v>
      </c>
      <c r="B264" s="194" t="s">
        <v>10</v>
      </c>
      <c r="C264" s="199" t="str">
        <f>C261</f>
        <v>САГАТБЕК</v>
      </c>
      <c r="D264" s="300" t="str">
        <f>D260</f>
        <v>X</v>
      </c>
      <c r="E264" s="199" t="str">
        <f>E260</f>
        <v>ДРУЧИНИН</v>
      </c>
      <c r="F264" s="196"/>
      <c r="G264" s="196"/>
      <c r="H264" s="196"/>
      <c r="I264" s="196"/>
      <c r="J264" s="196"/>
      <c r="K264" s="196"/>
      <c r="L264" s="196"/>
      <c r="M264" s="197">
        <f t="shared" si="143"/>
        <v>0</v>
      </c>
      <c r="N264" s="197">
        <f t="shared" si="144"/>
        <v>0</v>
      </c>
      <c r="P264" s="198">
        <f t="shared" si="145"/>
        <v>0</v>
      </c>
      <c r="Q264" s="198">
        <f t="shared" si="146"/>
        <v>0</v>
      </c>
      <c r="R264" s="198">
        <f t="shared" si="147"/>
        <v>0</v>
      </c>
      <c r="S264" s="198">
        <f t="shared" si="148"/>
        <v>0</v>
      </c>
      <c r="T264" s="198">
        <f t="shared" si="149"/>
        <v>0</v>
      </c>
      <c r="U264" s="198">
        <f>P264+Q264+R264+S264+T264</f>
        <v>0</v>
      </c>
    </row>
    <row r="265" spans="1:21" ht="13.5" customHeight="1" thickBot="1">
      <c r="A265" s="3"/>
      <c r="B265" s="185"/>
      <c r="D265" s="301"/>
      <c r="F265" s="185"/>
      <c r="G265" s="185"/>
      <c r="H265" s="185"/>
      <c r="I265" s="203" t="s">
        <v>113</v>
      </c>
      <c r="J265" s="185"/>
      <c r="K265" s="185"/>
      <c r="L265" s="185"/>
      <c r="M265" s="204">
        <f>SUM(M260,M261,M262,M263,M264)</f>
        <v>3</v>
      </c>
      <c r="N265" s="205">
        <f>SUM(N260,N261,N262,N263,N264,)</f>
        <v>0</v>
      </c>
      <c r="P265" s="3"/>
      <c r="Q265" s="3"/>
      <c r="R265" s="3"/>
      <c r="S265" s="3"/>
      <c r="T265" s="3"/>
      <c r="U265" s="3"/>
    </row>
    <row r="266" spans="1:21" ht="13.5" customHeight="1">
      <c r="A266" s="3"/>
      <c r="B266" s="185"/>
      <c r="C266" s="206" t="s">
        <v>114</v>
      </c>
      <c r="D266" s="297"/>
      <c r="E266" s="207" t="str">
        <f>C259</f>
        <v>г. АЛМАТЫ-2</v>
      </c>
      <c r="F266" s="185"/>
      <c r="G266" s="185"/>
      <c r="H266" s="185"/>
      <c r="I266" s="185"/>
      <c r="J266" s="185"/>
      <c r="K266" s="185"/>
      <c r="L266" s="185"/>
      <c r="M266" s="185"/>
      <c r="N266" s="185"/>
      <c r="P266" s="3"/>
      <c r="Q266" s="3"/>
      <c r="R266" s="3"/>
      <c r="S266" s="3"/>
      <c r="T266" s="3"/>
      <c r="U266" s="3"/>
    </row>
    <row r="267" spans="1:21" ht="13.5" customHeight="1">
      <c r="D267" s="298"/>
    </row>
    <row r="268" spans="1:21" ht="13.5" customHeight="1">
      <c r="A268" s="3"/>
      <c r="B268" s="187" t="s">
        <v>141</v>
      </c>
      <c r="D268" s="301"/>
      <c r="F268" s="185"/>
      <c r="G268" s="185"/>
      <c r="H268" s="185"/>
      <c r="I268" s="185"/>
      <c r="J268" s="185"/>
      <c r="K268" s="185"/>
      <c r="L268" s="185"/>
      <c r="M268" s="185"/>
      <c r="N268" s="185"/>
      <c r="P268" s="3"/>
      <c r="Q268" s="3"/>
      <c r="R268" s="3"/>
      <c r="S268" s="3"/>
      <c r="T268" s="3"/>
      <c r="U268" s="3"/>
    </row>
    <row r="269" spans="1:21" ht="13.5" customHeight="1">
      <c r="A269" s="3"/>
      <c r="B269" s="663" t="s">
        <v>106</v>
      </c>
      <c r="C269" s="188" t="s">
        <v>107</v>
      </c>
      <c r="D269" s="659" t="s">
        <v>106</v>
      </c>
      <c r="E269" s="188" t="s">
        <v>108</v>
      </c>
      <c r="F269" s="661" t="s">
        <v>109</v>
      </c>
      <c r="G269" s="665"/>
      <c r="H269" s="665"/>
      <c r="I269" s="665"/>
      <c r="J269" s="665"/>
      <c r="K269" s="661" t="s">
        <v>131</v>
      </c>
      <c r="L269" s="662"/>
      <c r="M269" s="661" t="s">
        <v>110</v>
      </c>
      <c r="N269" s="662"/>
      <c r="P269" s="3"/>
      <c r="Q269" s="3"/>
      <c r="R269" s="3"/>
      <c r="S269" s="3"/>
      <c r="T269" s="3"/>
      <c r="U269" s="3"/>
    </row>
    <row r="270" spans="1:21" ht="13.5" customHeight="1">
      <c r="A270" s="190"/>
      <c r="B270" s="664"/>
      <c r="C270" s="191" t="s">
        <v>451</v>
      </c>
      <c r="D270" s="660"/>
      <c r="E270" s="191" t="s">
        <v>69</v>
      </c>
      <c r="F270" s="192">
        <v>1</v>
      </c>
      <c r="G270" s="192">
        <v>2</v>
      </c>
      <c r="H270" s="192">
        <v>3</v>
      </c>
      <c r="I270" s="192">
        <v>4</v>
      </c>
      <c r="J270" s="192">
        <v>5</v>
      </c>
      <c r="K270" s="192" t="s">
        <v>130</v>
      </c>
      <c r="L270" s="192" t="s">
        <v>78</v>
      </c>
      <c r="M270" s="192" t="s">
        <v>111</v>
      </c>
      <c r="N270" s="192" t="s">
        <v>112</v>
      </c>
      <c r="P270" s="3"/>
      <c r="Q270" s="3"/>
      <c r="R270" s="3"/>
      <c r="S270" s="3"/>
      <c r="T270" s="3"/>
      <c r="U270" s="3"/>
    </row>
    <row r="271" spans="1:21" ht="13.5" customHeight="1">
      <c r="A271" s="193"/>
      <c r="B271" s="194" t="s">
        <v>8</v>
      </c>
      <c r="C271" s="201" t="s">
        <v>485</v>
      </c>
      <c r="D271" s="300" t="s">
        <v>9</v>
      </c>
      <c r="E271" s="195" t="s">
        <v>517</v>
      </c>
      <c r="F271" s="196">
        <v>8</v>
      </c>
      <c r="G271" s="196">
        <v>9</v>
      </c>
      <c r="H271" s="196">
        <v>-6</v>
      </c>
      <c r="I271" s="196">
        <v>6</v>
      </c>
      <c r="J271" s="196"/>
      <c r="K271" s="196"/>
      <c r="L271" s="196"/>
      <c r="M271" s="197">
        <f t="shared" ref="M271:M275" si="150">IF(OR(U271=1,U271=2,U271=3),1,0)</f>
        <v>1</v>
      </c>
      <c r="N271" s="197">
        <f t="shared" ref="N271:N275" si="151">IF(OR(U271=-1,U271=-2,U271=-3),1,0)</f>
        <v>0</v>
      </c>
      <c r="P271" s="198">
        <f t="shared" ref="P271:P275" si="152">SIGN(F271)</f>
        <v>1</v>
      </c>
      <c r="Q271" s="198">
        <f t="shared" ref="Q271:Q275" si="153">SIGN(G271)</f>
        <v>1</v>
      </c>
      <c r="R271" s="198">
        <f t="shared" ref="R271:R275" si="154">SIGN(H271)</f>
        <v>-1</v>
      </c>
      <c r="S271" s="198">
        <f t="shared" ref="S271:S275" si="155">SIGN(I271)</f>
        <v>1</v>
      </c>
      <c r="T271" s="198">
        <f t="shared" ref="T271:T275" si="156">SIGN(J271)</f>
        <v>0</v>
      </c>
      <c r="U271" s="198">
        <f>P271+Q271+R271+S271+T271</f>
        <v>2</v>
      </c>
    </row>
    <row r="272" spans="1:21" ht="13.5" customHeight="1">
      <c r="A272" s="193"/>
      <c r="B272" s="194" t="s">
        <v>10</v>
      </c>
      <c r="C272" s="195" t="s">
        <v>507</v>
      </c>
      <c r="D272" s="300" t="s">
        <v>11</v>
      </c>
      <c r="E272" s="201" t="s">
        <v>510</v>
      </c>
      <c r="F272" s="196">
        <v>-8</v>
      </c>
      <c r="G272" s="196">
        <v>-1</v>
      </c>
      <c r="H272" s="196">
        <v>6</v>
      </c>
      <c r="I272" s="196">
        <v>-5</v>
      </c>
      <c r="J272" s="196"/>
      <c r="K272" s="196"/>
      <c r="L272" s="196"/>
      <c r="M272" s="197">
        <f t="shared" si="150"/>
        <v>0</v>
      </c>
      <c r="N272" s="197">
        <f t="shared" si="151"/>
        <v>1</v>
      </c>
      <c r="P272" s="198">
        <f t="shared" si="152"/>
        <v>-1</v>
      </c>
      <c r="Q272" s="198">
        <f t="shared" si="153"/>
        <v>-1</v>
      </c>
      <c r="R272" s="198">
        <f t="shared" si="154"/>
        <v>1</v>
      </c>
      <c r="S272" s="198">
        <f t="shared" si="155"/>
        <v>-1</v>
      </c>
      <c r="T272" s="198">
        <f t="shared" si="156"/>
        <v>0</v>
      </c>
      <c r="U272" s="198">
        <f>P272+Q272+R272+S272+T272</f>
        <v>-2</v>
      </c>
    </row>
    <row r="273" spans="1:21" ht="13.5" customHeight="1">
      <c r="A273" s="193">
        <f>A271</f>
        <v>0</v>
      </c>
      <c r="B273" s="200" t="s">
        <v>132</v>
      </c>
      <c r="C273" s="201" t="s">
        <v>484</v>
      </c>
      <c r="D273" s="300" t="s">
        <v>12</v>
      </c>
      <c r="E273" s="201" t="s">
        <v>492</v>
      </c>
      <c r="F273" s="202">
        <v>8</v>
      </c>
      <c r="G273" s="202">
        <v>-3</v>
      </c>
      <c r="H273" s="202">
        <v>9</v>
      </c>
      <c r="I273" s="202">
        <v>8</v>
      </c>
      <c r="J273" s="202"/>
      <c r="K273" s="202"/>
      <c r="L273" s="202"/>
      <c r="M273" s="202">
        <f t="shared" si="150"/>
        <v>1</v>
      </c>
      <c r="N273" s="202">
        <f t="shared" si="151"/>
        <v>0</v>
      </c>
      <c r="P273" s="198">
        <f t="shared" si="152"/>
        <v>1</v>
      </c>
      <c r="Q273" s="198">
        <f t="shared" si="153"/>
        <v>-1</v>
      </c>
      <c r="R273" s="198">
        <f t="shared" si="154"/>
        <v>1</v>
      </c>
      <c r="S273" s="198">
        <f t="shared" si="155"/>
        <v>1</v>
      </c>
      <c r="T273" s="198">
        <f t="shared" si="156"/>
        <v>0</v>
      </c>
      <c r="U273" s="198">
        <f>P273+Q273+R273+S273+T273</f>
        <v>2</v>
      </c>
    </row>
    <row r="274" spans="1:21" ht="13.5" customHeight="1">
      <c r="A274" s="193">
        <f>A271</f>
        <v>0</v>
      </c>
      <c r="B274" s="194" t="s">
        <v>8</v>
      </c>
      <c r="C274" s="199" t="str">
        <f>C271</f>
        <v>САДУАКАСОВ</v>
      </c>
      <c r="D274" s="300" t="str">
        <f>D272</f>
        <v>Y</v>
      </c>
      <c r="E274" s="199" t="str">
        <f>E272</f>
        <v>АБИШЕВ</v>
      </c>
      <c r="F274" s="196">
        <v>-8</v>
      </c>
      <c r="G274" s="196">
        <v>8</v>
      </c>
      <c r="H274" s="196">
        <v>-5</v>
      </c>
      <c r="I274" s="196">
        <v>-9</v>
      </c>
      <c r="J274" s="196"/>
      <c r="K274" s="196"/>
      <c r="L274" s="196"/>
      <c r="M274" s="197">
        <f t="shared" si="150"/>
        <v>0</v>
      </c>
      <c r="N274" s="197">
        <f t="shared" si="151"/>
        <v>1</v>
      </c>
      <c r="P274" s="198">
        <f t="shared" si="152"/>
        <v>-1</v>
      </c>
      <c r="Q274" s="198">
        <f t="shared" si="153"/>
        <v>1</v>
      </c>
      <c r="R274" s="198">
        <f t="shared" si="154"/>
        <v>-1</v>
      </c>
      <c r="S274" s="198">
        <f t="shared" si="155"/>
        <v>-1</v>
      </c>
      <c r="T274" s="198">
        <f t="shared" si="156"/>
        <v>0</v>
      </c>
      <c r="U274" s="198">
        <f>P274+Q274+R274+S274+T274</f>
        <v>-2</v>
      </c>
    </row>
    <row r="275" spans="1:21" ht="13.5" customHeight="1" thickBot="1">
      <c r="A275" s="193">
        <f>A272</f>
        <v>0</v>
      </c>
      <c r="B275" s="194" t="s">
        <v>10</v>
      </c>
      <c r="C275" s="199" t="str">
        <f>C272</f>
        <v>КАРУОВ</v>
      </c>
      <c r="D275" s="300" t="str">
        <f>D271</f>
        <v>X</v>
      </c>
      <c r="E275" s="199" t="str">
        <f>E271</f>
        <v>МУРАТОВ</v>
      </c>
      <c r="F275" s="196">
        <v>-8</v>
      </c>
      <c r="G275" s="196">
        <v>-12</v>
      </c>
      <c r="H275" s="196">
        <v>6</v>
      </c>
      <c r="I275" s="196">
        <v>7</v>
      </c>
      <c r="J275" s="196">
        <v>-10</v>
      </c>
      <c r="K275" s="196"/>
      <c r="L275" s="196"/>
      <c r="M275" s="197">
        <f t="shared" si="150"/>
        <v>0</v>
      </c>
      <c r="N275" s="197">
        <f t="shared" si="151"/>
        <v>1</v>
      </c>
      <c r="P275" s="198">
        <f t="shared" si="152"/>
        <v>-1</v>
      </c>
      <c r="Q275" s="198">
        <f t="shared" si="153"/>
        <v>-1</v>
      </c>
      <c r="R275" s="198">
        <f t="shared" si="154"/>
        <v>1</v>
      </c>
      <c r="S275" s="198">
        <f t="shared" si="155"/>
        <v>1</v>
      </c>
      <c r="T275" s="198">
        <f t="shared" si="156"/>
        <v>-1</v>
      </c>
      <c r="U275" s="198">
        <f>P275+Q275+R275+S275+T275</f>
        <v>-1</v>
      </c>
    </row>
    <row r="276" spans="1:21" ht="13.5" customHeight="1" thickBot="1">
      <c r="A276" s="3"/>
      <c r="B276" s="185"/>
      <c r="D276" s="301"/>
      <c r="F276" s="185"/>
      <c r="G276" s="185"/>
      <c r="H276" s="185"/>
      <c r="I276" s="203" t="s">
        <v>113</v>
      </c>
      <c r="J276" s="185"/>
      <c r="K276" s="185"/>
      <c r="L276" s="185"/>
      <c r="M276" s="204">
        <f>SUM(M271,M272,M273,M274,M275)</f>
        <v>2</v>
      </c>
      <c r="N276" s="205">
        <f>SUM(N271,N272,N273,N274,N275,)</f>
        <v>3</v>
      </c>
      <c r="P276" s="3"/>
      <c r="Q276" s="3"/>
      <c r="R276" s="3"/>
      <c r="S276" s="3"/>
      <c r="T276" s="3"/>
      <c r="U276" s="3"/>
    </row>
    <row r="277" spans="1:21" ht="13.5" customHeight="1">
      <c r="A277" s="3"/>
      <c r="B277" s="185"/>
      <c r="C277" s="206" t="s">
        <v>114</v>
      </c>
      <c r="D277" s="297"/>
      <c r="E277" s="207" t="str">
        <f>E270</f>
        <v>ПАВЛОДАРСКАЯ обл.</v>
      </c>
      <c r="F277" s="185"/>
      <c r="G277" s="185"/>
      <c r="H277" s="185"/>
      <c r="I277" s="185"/>
      <c r="J277" s="185"/>
      <c r="K277" s="185"/>
      <c r="L277" s="185"/>
      <c r="M277" s="185"/>
      <c r="N277" s="185"/>
      <c r="P277" s="3"/>
      <c r="Q277" s="3"/>
      <c r="R277" s="3"/>
      <c r="S277" s="3"/>
      <c r="T277" s="3"/>
      <c r="U277" s="3"/>
    </row>
    <row r="278" spans="1:21" ht="13.5" customHeight="1">
      <c r="D278" s="298"/>
    </row>
    <row r="279" spans="1:21" ht="13.5" customHeight="1">
      <c r="A279" s="3"/>
      <c r="B279" s="187" t="s">
        <v>142</v>
      </c>
      <c r="D279" s="301"/>
      <c r="F279" s="185"/>
      <c r="G279" s="185"/>
      <c r="H279" s="185"/>
      <c r="I279" s="185"/>
      <c r="J279" s="185"/>
      <c r="K279" s="185"/>
      <c r="L279" s="185"/>
      <c r="M279" s="185"/>
      <c r="N279" s="185"/>
      <c r="P279" s="3"/>
      <c r="Q279" s="3"/>
      <c r="R279" s="3"/>
      <c r="S279" s="3"/>
      <c r="T279" s="3"/>
      <c r="U279" s="3"/>
    </row>
    <row r="280" spans="1:21" ht="13.5" customHeight="1">
      <c r="A280" s="3"/>
      <c r="B280" s="663" t="s">
        <v>106</v>
      </c>
      <c r="C280" s="188" t="s">
        <v>107</v>
      </c>
      <c r="D280" s="659" t="s">
        <v>106</v>
      </c>
      <c r="E280" s="188" t="s">
        <v>108</v>
      </c>
      <c r="F280" s="661" t="s">
        <v>109</v>
      </c>
      <c r="G280" s="665"/>
      <c r="H280" s="665"/>
      <c r="I280" s="665"/>
      <c r="J280" s="665"/>
      <c r="K280" s="661" t="s">
        <v>131</v>
      </c>
      <c r="L280" s="662"/>
      <c r="M280" s="661" t="s">
        <v>110</v>
      </c>
      <c r="N280" s="662"/>
      <c r="P280" s="3"/>
      <c r="Q280" s="3"/>
      <c r="R280" s="3"/>
      <c r="S280" s="3"/>
      <c r="T280" s="3"/>
      <c r="U280" s="3"/>
    </row>
    <row r="281" spans="1:21" ht="13.5" customHeight="1">
      <c r="A281" s="190"/>
      <c r="B281" s="664"/>
      <c r="C281" s="191" t="s">
        <v>65</v>
      </c>
      <c r="D281" s="660"/>
      <c r="E281" s="191" t="s">
        <v>350</v>
      </c>
      <c r="F281" s="192">
        <v>1</v>
      </c>
      <c r="G281" s="192">
        <v>2</v>
      </c>
      <c r="H281" s="192">
        <v>3</v>
      </c>
      <c r="I281" s="192">
        <v>4</v>
      </c>
      <c r="J281" s="192">
        <v>5</v>
      </c>
      <c r="K281" s="192" t="s">
        <v>130</v>
      </c>
      <c r="L281" s="192" t="s">
        <v>78</v>
      </c>
      <c r="M281" s="192" t="s">
        <v>111</v>
      </c>
      <c r="N281" s="192" t="s">
        <v>112</v>
      </c>
      <c r="P281" s="3"/>
      <c r="Q281" s="3"/>
      <c r="R281" s="3"/>
      <c r="S281" s="3"/>
      <c r="T281" s="3"/>
      <c r="U281" s="3"/>
    </row>
    <row r="282" spans="1:21" ht="13.5" customHeight="1">
      <c r="A282" s="193"/>
      <c r="B282" s="194" t="s">
        <v>8</v>
      </c>
      <c r="C282" s="195" t="s">
        <v>193</v>
      </c>
      <c r="D282" s="300" t="s">
        <v>9</v>
      </c>
      <c r="E282" s="199" t="s">
        <v>482</v>
      </c>
      <c r="F282" s="196">
        <v>4</v>
      </c>
      <c r="G282" s="196">
        <v>4</v>
      </c>
      <c r="H282" s="196">
        <v>3</v>
      </c>
      <c r="I282" s="196"/>
      <c r="J282" s="196"/>
      <c r="K282" s="196"/>
      <c r="L282" s="196"/>
      <c r="M282" s="197">
        <f t="shared" ref="M282:M286" si="157">IF(OR(U282=1,U282=2,U282=3),1,0)</f>
        <v>1</v>
      </c>
      <c r="N282" s="197">
        <f t="shared" ref="N282:N286" si="158">IF(OR(U282=-1,U282=-2,U282=-3),1,0)</f>
        <v>0</v>
      </c>
      <c r="P282" s="198">
        <f t="shared" ref="P282:P286" si="159">SIGN(F282)</f>
        <v>1</v>
      </c>
      <c r="Q282" s="198">
        <f t="shared" ref="Q282:Q286" si="160">SIGN(G282)</f>
        <v>1</v>
      </c>
      <c r="R282" s="198">
        <f t="shared" ref="R282:R286" si="161">SIGN(H282)</f>
        <v>1</v>
      </c>
      <c r="S282" s="198">
        <f t="shared" ref="S282:S286" si="162">SIGN(I282)</f>
        <v>0</v>
      </c>
      <c r="T282" s="198">
        <f t="shared" ref="T282:T286" si="163">SIGN(J282)</f>
        <v>0</v>
      </c>
      <c r="U282" s="198">
        <f>P282+Q282+R282+S282+T282</f>
        <v>3</v>
      </c>
    </row>
    <row r="283" spans="1:21" ht="13.5" customHeight="1">
      <c r="A283" s="193"/>
      <c r="B283" s="194" t="s">
        <v>10</v>
      </c>
      <c r="C283" s="199" t="s">
        <v>79</v>
      </c>
      <c r="D283" s="300" t="s">
        <v>11</v>
      </c>
      <c r="E283" s="201" t="s">
        <v>483</v>
      </c>
      <c r="F283" s="196">
        <v>6</v>
      </c>
      <c r="G283" s="196">
        <v>10</v>
      </c>
      <c r="H283" s="196">
        <v>4</v>
      </c>
      <c r="I283" s="196"/>
      <c r="J283" s="196"/>
      <c r="K283" s="196"/>
      <c r="L283" s="196"/>
      <c r="M283" s="197">
        <f t="shared" si="157"/>
        <v>1</v>
      </c>
      <c r="N283" s="197">
        <f t="shared" si="158"/>
        <v>0</v>
      </c>
      <c r="P283" s="198">
        <f t="shared" si="159"/>
        <v>1</v>
      </c>
      <c r="Q283" s="198">
        <f t="shared" si="160"/>
        <v>1</v>
      </c>
      <c r="R283" s="198">
        <f t="shared" si="161"/>
        <v>1</v>
      </c>
      <c r="S283" s="198">
        <f t="shared" si="162"/>
        <v>0</v>
      </c>
      <c r="T283" s="198">
        <f t="shared" si="163"/>
        <v>0</v>
      </c>
      <c r="U283" s="198">
        <f>P283+Q283+R283+S283+T283</f>
        <v>3</v>
      </c>
    </row>
    <row r="284" spans="1:21" ht="13.5" customHeight="1">
      <c r="A284" s="193">
        <f>A282</f>
        <v>0</v>
      </c>
      <c r="B284" s="200" t="s">
        <v>132</v>
      </c>
      <c r="C284" s="201" t="s">
        <v>500</v>
      </c>
      <c r="D284" s="300" t="s">
        <v>12</v>
      </c>
      <c r="E284" s="201" t="s">
        <v>518</v>
      </c>
      <c r="F284" s="202">
        <v>-7</v>
      </c>
      <c r="G284" s="202">
        <v>9</v>
      </c>
      <c r="H284" s="202">
        <v>7</v>
      </c>
      <c r="I284" s="202">
        <v>4</v>
      </c>
      <c r="J284" s="202"/>
      <c r="K284" s="202"/>
      <c r="L284" s="202"/>
      <c r="M284" s="202">
        <f t="shared" si="157"/>
        <v>1</v>
      </c>
      <c r="N284" s="202">
        <f t="shared" si="158"/>
        <v>0</v>
      </c>
      <c r="P284" s="198">
        <f t="shared" si="159"/>
        <v>-1</v>
      </c>
      <c r="Q284" s="198">
        <f t="shared" si="160"/>
        <v>1</v>
      </c>
      <c r="R284" s="198">
        <f t="shared" si="161"/>
        <v>1</v>
      </c>
      <c r="S284" s="198">
        <f t="shared" si="162"/>
        <v>1</v>
      </c>
      <c r="T284" s="198">
        <f t="shared" si="163"/>
        <v>0</v>
      </c>
      <c r="U284" s="198">
        <f>P284+Q284+R284+S284+T284</f>
        <v>2</v>
      </c>
    </row>
    <row r="285" spans="1:21" ht="13.5" customHeight="1">
      <c r="A285" s="193">
        <f>A282</f>
        <v>0</v>
      </c>
      <c r="B285" s="194" t="s">
        <v>8</v>
      </c>
      <c r="C285" s="195" t="str">
        <f>C282</f>
        <v>КУРМАНГАЛИЕВ</v>
      </c>
      <c r="D285" s="300" t="str">
        <f>D283</f>
        <v>Y</v>
      </c>
      <c r="E285" s="199" t="str">
        <f>E283</f>
        <v>ЖОЛДЫБАЙ</v>
      </c>
      <c r="F285" s="196"/>
      <c r="G285" s="196"/>
      <c r="H285" s="196"/>
      <c r="I285" s="196"/>
      <c r="J285" s="196"/>
      <c r="K285" s="196"/>
      <c r="L285" s="196"/>
      <c r="M285" s="197">
        <f t="shared" si="157"/>
        <v>0</v>
      </c>
      <c r="N285" s="197">
        <f t="shared" si="158"/>
        <v>0</v>
      </c>
      <c r="P285" s="198">
        <f t="shared" si="159"/>
        <v>0</v>
      </c>
      <c r="Q285" s="198">
        <f t="shared" si="160"/>
        <v>0</v>
      </c>
      <c r="R285" s="198">
        <f t="shared" si="161"/>
        <v>0</v>
      </c>
      <c r="S285" s="198">
        <f t="shared" si="162"/>
        <v>0</v>
      </c>
      <c r="T285" s="198">
        <f t="shared" si="163"/>
        <v>0</v>
      </c>
      <c r="U285" s="198">
        <f>P285+Q285+R285+S285+T285</f>
        <v>0</v>
      </c>
    </row>
    <row r="286" spans="1:21" ht="13.5" customHeight="1" thickBot="1">
      <c r="A286" s="193">
        <f>A283</f>
        <v>0</v>
      </c>
      <c r="B286" s="194" t="s">
        <v>10</v>
      </c>
      <c r="C286" s="199" t="str">
        <f>C283</f>
        <v>ТОРГАЙБЕКОВ</v>
      </c>
      <c r="D286" s="300" t="str">
        <f>D282</f>
        <v>X</v>
      </c>
      <c r="E286" s="199" t="str">
        <f>E282</f>
        <v>НАЗИР</v>
      </c>
      <c r="F286" s="196"/>
      <c r="G286" s="196"/>
      <c r="H286" s="196"/>
      <c r="I286" s="196"/>
      <c r="J286" s="196"/>
      <c r="K286" s="196"/>
      <c r="L286" s="196"/>
      <c r="M286" s="197">
        <f t="shared" si="157"/>
        <v>0</v>
      </c>
      <c r="N286" s="197">
        <f t="shared" si="158"/>
        <v>0</v>
      </c>
      <c r="P286" s="198">
        <f t="shared" si="159"/>
        <v>0</v>
      </c>
      <c r="Q286" s="198">
        <f t="shared" si="160"/>
        <v>0</v>
      </c>
      <c r="R286" s="198">
        <f t="shared" si="161"/>
        <v>0</v>
      </c>
      <c r="S286" s="198">
        <f t="shared" si="162"/>
        <v>0</v>
      </c>
      <c r="T286" s="198">
        <f t="shared" si="163"/>
        <v>0</v>
      </c>
      <c r="U286" s="198">
        <f>P286+Q286+R286+S286+T286</f>
        <v>0</v>
      </c>
    </row>
    <row r="287" spans="1:21" ht="13.5" customHeight="1" thickBot="1">
      <c r="A287" s="3"/>
      <c r="B287" s="185"/>
      <c r="D287" s="301"/>
      <c r="F287" s="185"/>
      <c r="G287" s="185"/>
      <c r="H287" s="185"/>
      <c r="I287" s="203" t="s">
        <v>113</v>
      </c>
      <c r="J287" s="185"/>
      <c r="K287" s="185"/>
      <c r="L287" s="185"/>
      <c r="M287" s="204">
        <f>SUM(M282,M283,M284,M285,M286)</f>
        <v>3</v>
      </c>
      <c r="N287" s="205">
        <f>SUM(N282,N283,N284,N285,N286,)</f>
        <v>0</v>
      </c>
      <c r="P287" s="3"/>
      <c r="Q287" s="3"/>
      <c r="R287" s="3"/>
      <c r="S287" s="3"/>
      <c r="T287" s="3"/>
      <c r="U287" s="3"/>
    </row>
    <row r="288" spans="1:21" ht="13.5" customHeight="1">
      <c r="A288" s="3"/>
      <c r="B288" s="185"/>
      <c r="C288" s="206" t="s">
        <v>114</v>
      </c>
      <c r="D288" s="297"/>
      <c r="E288" s="207" t="str">
        <f>C281</f>
        <v>КАРАГАНДИНСКАЯ обл.</v>
      </c>
      <c r="F288" s="185"/>
      <c r="G288" s="185"/>
      <c r="H288" s="185"/>
      <c r="I288" s="185"/>
      <c r="J288" s="185"/>
      <c r="K288" s="185"/>
      <c r="L288" s="185"/>
      <c r="M288" s="185"/>
      <c r="N288" s="185"/>
      <c r="P288" s="3"/>
      <c r="Q288" s="3"/>
      <c r="R288" s="3"/>
      <c r="S288" s="3"/>
      <c r="T288" s="3"/>
      <c r="U288" s="3"/>
    </row>
    <row r="289" spans="1:21" ht="13.5" customHeight="1">
      <c r="D289" s="298"/>
    </row>
    <row r="290" spans="1:21" ht="13.5" customHeight="1">
      <c r="A290" s="3"/>
      <c r="B290" s="187" t="s">
        <v>143</v>
      </c>
      <c r="D290" s="301"/>
      <c r="F290" s="185"/>
      <c r="G290" s="185"/>
      <c r="H290" s="185"/>
      <c r="I290" s="185"/>
      <c r="J290" s="185"/>
      <c r="K290" s="185"/>
      <c r="L290" s="185"/>
      <c r="M290" s="185"/>
      <c r="N290" s="185"/>
      <c r="P290" s="3"/>
      <c r="Q290" s="3"/>
      <c r="R290" s="3"/>
      <c r="S290" s="3"/>
      <c r="T290" s="3"/>
      <c r="U290" s="3"/>
    </row>
    <row r="291" spans="1:21" ht="13.5" customHeight="1">
      <c r="A291" s="3"/>
      <c r="B291" s="663" t="s">
        <v>106</v>
      </c>
      <c r="C291" s="188" t="s">
        <v>107</v>
      </c>
      <c r="D291" s="659" t="s">
        <v>106</v>
      </c>
      <c r="E291" s="188" t="s">
        <v>108</v>
      </c>
      <c r="F291" s="661" t="s">
        <v>109</v>
      </c>
      <c r="G291" s="665"/>
      <c r="H291" s="665"/>
      <c r="I291" s="665"/>
      <c r="J291" s="665"/>
      <c r="K291" s="661" t="s">
        <v>131</v>
      </c>
      <c r="L291" s="662"/>
      <c r="M291" s="661" t="s">
        <v>110</v>
      </c>
      <c r="N291" s="662"/>
      <c r="P291" s="3"/>
      <c r="Q291" s="3"/>
      <c r="R291" s="3"/>
      <c r="S291" s="3"/>
      <c r="T291" s="3"/>
      <c r="U291" s="3"/>
    </row>
    <row r="292" spans="1:21" ht="13.5" customHeight="1">
      <c r="A292" s="190"/>
      <c r="B292" s="664"/>
      <c r="C292" s="191" t="s">
        <v>68</v>
      </c>
      <c r="D292" s="660"/>
      <c r="E292" s="191" t="s">
        <v>98</v>
      </c>
      <c r="F292" s="192">
        <v>1</v>
      </c>
      <c r="G292" s="192">
        <v>2</v>
      </c>
      <c r="H292" s="192">
        <v>3</v>
      </c>
      <c r="I292" s="192">
        <v>4</v>
      </c>
      <c r="J292" s="192">
        <v>5</v>
      </c>
      <c r="K292" s="192" t="s">
        <v>130</v>
      </c>
      <c r="L292" s="192" t="s">
        <v>78</v>
      </c>
      <c r="M292" s="192" t="s">
        <v>111</v>
      </c>
      <c r="N292" s="192" t="s">
        <v>112</v>
      </c>
      <c r="P292" s="3"/>
      <c r="Q292" s="3"/>
      <c r="R292" s="3"/>
      <c r="S292" s="3"/>
      <c r="T292" s="3"/>
      <c r="U292" s="3"/>
    </row>
    <row r="293" spans="1:21" ht="13.5" customHeight="1">
      <c r="A293" s="193"/>
      <c r="B293" s="194" t="s">
        <v>8</v>
      </c>
      <c r="C293" s="195" t="s">
        <v>475</v>
      </c>
      <c r="D293" s="300" t="s">
        <v>9</v>
      </c>
      <c r="E293" s="195" t="s">
        <v>498</v>
      </c>
      <c r="F293" s="196">
        <v>-8</v>
      </c>
      <c r="G293" s="196">
        <v>-9</v>
      </c>
      <c r="H293" s="196">
        <v>9</v>
      </c>
      <c r="I293" s="196">
        <v>11</v>
      </c>
      <c r="J293" s="196">
        <v>-2</v>
      </c>
      <c r="K293" s="196"/>
      <c r="L293" s="196"/>
      <c r="M293" s="197">
        <f t="shared" ref="M293:M297" si="164">IF(OR(U293=1,U293=2,U293=3),1,0)</f>
        <v>0</v>
      </c>
      <c r="N293" s="197">
        <f t="shared" ref="N293:N297" si="165">IF(OR(U293=-1,U293=-2,U293=-3),1,0)</f>
        <v>1</v>
      </c>
      <c r="P293" s="198">
        <f t="shared" ref="P293:P297" si="166">SIGN(F293)</f>
        <v>-1</v>
      </c>
      <c r="Q293" s="198">
        <f t="shared" ref="Q293:Q297" si="167">SIGN(G293)</f>
        <v>-1</v>
      </c>
      <c r="R293" s="198">
        <f t="shared" ref="R293:R297" si="168">SIGN(H293)</f>
        <v>1</v>
      </c>
      <c r="S293" s="198">
        <f t="shared" ref="S293:S297" si="169">SIGN(I293)</f>
        <v>1</v>
      </c>
      <c r="T293" s="198">
        <f t="shared" ref="T293:T297" si="170">SIGN(J293)</f>
        <v>-1</v>
      </c>
      <c r="U293" s="198">
        <f>P293+Q293+R293+S293+T293</f>
        <v>-1</v>
      </c>
    </row>
    <row r="294" spans="1:21" ht="13.5" customHeight="1">
      <c r="A294" s="193"/>
      <c r="B294" s="194" t="s">
        <v>10</v>
      </c>
      <c r="C294" s="199" t="s">
        <v>476</v>
      </c>
      <c r="D294" s="300" t="s">
        <v>11</v>
      </c>
      <c r="E294" s="199" t="s">
        <v>161</v>
      </c>
      <c r="F294" s="196">
        <v>-9</v>
      </c>
      <c r="G294" s="196">
        <v>-8</v>
      </c>
      <c r="H294" s="196">
        <v>6</v>
      </c>
      <c r="I294" s="196">
        <v>-18</v>
      </c>
      <c r="J294" s="196"/>
      <c r="K294" s="196"/>
      <c r="L294" s="196"/>
      <c r="M294" s="197">
        <f t="shared" si="164"/>
        <v>0</v>
      </c>
      <c r="N294" s="197">
        <f t="shared" si="165"/>
        <v>1</v>
      </c>
      <c r="P294" s="198">
        <f t="shared" si="166"/>
        <v>-1</v>
      </c>
      <c r="Q294" s="198">
        <f t="shared" si="167"/>
        <v>-1</v>
      </c>
      <c r="R294" s="198">
        <f t="shared" si="168"/>
        <v>1</v>
      </c>
      <c r="S294" s="198">
        <f t="shared" si="169"/>
        <v>-1</v>
      </c>
      <c r="T294" s="198">
        <f t="shared" si="170"/>
        <v>0</v>
      </c>
      <c r="U294" s="198">
        <f>P294+Q294+R294+S294+T294</f>
        <v>-2</v>
      </c>
    </row>
    <row r="295" spans="1:21" ht="13.5" customHeight="1">
      <c r="A295" s="193">
        <f>A293</f>
        <v>0</v>
      </c>
      <c r="B295" s="200" t="s">
        <v>132</v>
      </c>
      <c r="C295" s="195" t="s">
        <v>477</v>
      </c>
      <c r="D295" s="300" t="s">
        <v>12</v>
      </c>
      <c r="E295" s="201" t="s">
        <v>499</v>
      </c>
      <c r="F295" s="202">
        <v>-12</v>
      </c>
      <c r="G295" s="202">
        <v>-3</v>
      </c>
      <c r="H295" s="202">
        <v>6</v>
      </c>
      <c r="I295" s="202">
        <v>9</v>
      </c>
      <c r="J295" s="202">
        <v>7</v>
      </c>
      <c r="K295" s="202"/>
      <c r="L295" s="202"/>
      <c r="M295" s="202">
        <f t="shared" si="164"/>
        <v>1</v>
      </c>
      <c r="N295" s="202">
        <f t="shared" si="165"/>
        <v>0</v>
      </c>
      <c r="P295" s="198">
        <f t="shared" si="166"/>
        <v>-1</v>
      </c>
      <c r="Q295" s="198">
        <f t="shared" si="167"/>
        <v>-1</v>
      </c>
      <c r="R295" s="198">
        <f t="shared" si="168"/>
        <v>1</v>
      </c>
      <c r="S295" s="198">
        <f t="shared" si="169"/>
        <v>1</v>
      </c>
      <c r="T295" s="198">
        <f t="shared" si="170"/>
        <v>1</v>
      </c>
      <c r="U295" s="198">
        <f>P295+Q295+R295+S295+T295</f>
        <v>1</v>
      </c>
    </row>
    <row r="296" spans="1:21" ht="13.5" customHeight="1">
      <c r="A296" s="193">
        <f>A293</f>
        <v>0</v>
      </c>
      <c r="B296" s="194" t="s">
        <v>8</v>
      </c>
      <c r="C296" s="199" t="str">
        <f>C293</f>
        <v>ТАГАБЕК</v>
      </c>
      <c r="D296" s="300" t="str">
        <f>D294</f>
        <v>Y</v>
      </c>
      <c r="E296" s="195" t="str">
        <f>E294</f>
        <v>ХАНЗАДА</v>
      </c>
      <c r="F296" s="196">
        <v>6</v>
      </c>
      <c r="G296" s="196">
        <v>3</v>
      </c>
      <c r="H296" s="196">
        <v>6</v>
      </c>
      <c r="I296" s="196"/>
      <c r="J296" s="196"/>
      <c r="K296" s="196"/>
      <c r="L296" s="196"/>
      <c r="M296" s="197">
        <f t="shared" si="164"/>
        <v>1</v>
      </c>
      <c r="N296" s="197">
        <f t="shared" si="165"/>
        <v>0</v>
      </c>
      <c r="P296" s="198">
        <f t="shared" si="166"/>
        <v>1</v>
      </c>
      <c r="Q296" s="198">
        <f t="shared" si="167"/>
        <v>1</v>
      </c>
      <c r="R296" s="198">
        <f t="shared" si="168"/>
        <v>1</v>
      </c>
      <c r="S296" s="198">
        <f t="shared" si="169"/>
        <v>0</v>
      </c>
      <c r="T296" s="198">
        <f t="shared" si="170"/>
        <v>0</v>
      </c>
      <c r="U296" s="198">
        <f>P296+Q296+R296+S296+T296</f>
        <v>3</v>
      </c>
    </row>
    <row r="297" spans="1:21" ht="13.5" customHeight="1" thickBot="1">
      <c r="A297" s="193">
        <f>A294</f>
        <v>0</v>
      </c>
      <c r="B297" s="194" t="s">
        <v>10</v>
      </c>
      <c r="C297" s="199" t="str">
        <f>C294</f>
        <v>АБЕЗОВ</v>
      </c>
      <c r="D297" s="300" t="str">
        <f>D293</f>
        <v>X</v>
      </c>
      <c r="E297" s="199" t="str">
        <f>E293</f>
        <v>БАКЫТ  А.</v>
      </c>
      <c r="F297" s="196">
        <v>-9</v>
      </c>
      <c r="G297" s="196">
        <v>8</v>
      </c>
      <c r="H297" s="196">
        <v>-9</v>
      </c>
      <c r="I297" s="196">
        <v>-6</v>
      </c>
      <c r="J297" s="196"/>
      <c r="K297" s="196"/>
      <c r="L297" s="196"/>
      <c r="M297" s="197">
        <f t="shared" si="164"/>
        <v>0</v>
      </c>
      <c r="N297" s="197">
        <f t="shared" si="165"/>
        <v>1</v>
      </c>
      <c r="P297" s="198">
        <f t="shared" si="166"/>
        <v>-1</v>
      </c>
      <c r="Q297" s="198">
        <f t="shared" si="167"/>
        <v>1</v>
      </c>
      <c r="R297" s="198">
        <f t="shared" si="168"/>
        <v>-1</v>
      </c>
      <c r="S297" s="198">
        <f t="shared" si="169"/>
        <v>-1</v>
      </c>
      <c r="T297" s="198">
        <f t="shared" si="170"/>
        <v>0</v>
      </c>
      <c r="U297" s="198">
        <f>P297+Q297+R297+S297+T297</f>
        <v>-2</v>
      </c>
    </row>
    <row r="298" spans="1:21" ht="13.5" customHeight="1" thickBot="1">
      <c r="A298" s="3"/>
      <c r="B298" s="185"/>
      <c r="D298" s="301"/>
      <c r="F298" s="185"/>
      <c r="G298" s="185"/>
      <c r="H298" s="185"/>
      <c r="I298" s="203" t="s">
        <v>113</v>
      </c>
      <c r="J298" s="185"/>
      <c r="K298" s="185"/>
      <c r="L298" s="185"/>
      <c r="M298" s="204">
        <f>SUM(M293,M294,M295,M296,M297)</f>
        <v>2</v>
      </c>
      <c r="N298" s="205">
        <f>SUM(N293,N294,N295,N296,N297,)</f>
        <v>3</v>
      </c>
      <c r="P298" s="3"/>
      <c r="Q298" s="3"/>
      <c r="R298" s="3"/>
      <c r="S298" s="3"/>
      <c r="T298" s="3"/>
      <c r="U298" s="3"/>
    </row>
    <row r="299" spans="1:21" ht="13.5" customHeight="1">
      <c r="A299" s="3"/>
      <c r="B299" s="185"/>
      <c r="C299" s="206" t="s">
        <v>114</v>
      </c>
      <c r="D299" s="297"/>
      <c r="E299" s="207" t="str">
        <f>E292</f>
        <v>МАНГИСТАУСКАЯ обл.</v>
      </c>
      <c r="F299" s="185"/>
      <c r="G299" s="185"/>
      <c r="H299" s="185"/>
      <c r="I299" s="185"/>
      <c r="J299" s="185"/>
      <c r="K299" s="185"/>
      <c r="L299" s="185"/>
      <c r="M299" s="185"/>
      <c r="N299" s="185"/>
      <c r="P299" s="3"/>
      <c r="Q299" s="3"/>
      <c r="R299" s="3"/>
      <c r="S299" s="3"/>
      <c r="T299" s="3"/>
      <c r="U299" s="3"/>
    </row>
    <row r="300" spans="1:21" ht="13.5" customHeight="1">
      <c r="D300" s="298"/>
    </row>
    <row r="301" spans="1:21" ht="13.5" customHeight="1">
      <c r="A301" s="3"/>
      <c r="B301" s="187" t="s">
        <v>310</v>
      </c>
      <c r="D301" s="301"/>
      <c r="F301" s="185"/>
      <c r="G301" s="185"/>
      <c r="H301" s="185"/>
      <c r="I301" s="185"/>
      <c r="J301" s="185"/>
      <c r="K301" s="185"/>
      <c r="L301" s="185"/>
      <c r="M301" s="185"/>
      <c r="N301" s="185"/>
      <c r="P301" s="3"/>
      <c r="Q301" s="3"/>
      <c r="R301" s="3"/>
      <c r="S301" s="3"/>
      <c r="T301" s="3"/>
      <c r="U301" s="3"/>
    </row>
    <row r="302" spans="1:21" ht="13.5" customHeight="1">
      <c r="A302" s="3"/>
      <c r="B302" s="663" t="s">
        <v>106</v>
      </c>
      <c r="C302" s="188" t="s">
        <v>107</v>
      </c>
      <c r="D302" s="659" t="s">
        <v>106</v>
      </c>
      <c r="E302" s="188" t="s">
        <v>108</v>
      </c>
      <c r="F302" s="661" t="s">
        <v>109</v>
      </c>
      <c r="G302" s="665"/>
      <c r="H302" s="665"/>
      <c r="I302" s="665"/>
      <c r="J302" s="665"/>
      <c r="K302" s="661" t="s">
        <v>131</v>
      </c>
      <c r="L302" s="662"/>
      <c r="M302" s="661" t="s">
        <v>110</v>
      </c>
      <c r="N302" s="662"/>
      <c r="P302" s="3"/>
      <c r="Q302" s="3"/>
      <c r="R302" s="3"/>
      <c r="S302" s="3"/>
      <c r="T302" s="3"/>
      <c r="U302" s="3"/>
    </row>
    <row r="303" spans="1:21" ht="13.5" customHeight="1">
      <c r="A303" s="190"/>
      <c r="B303" s="664"/>
      <c r="C303" s="191" t="s">
        <v>25</v>
      </c>
      <c r="D303" s="660"/>
      <c r="E303" s="191" t="s">
        <v>70</v>
      </c>
      <c r="F303" s="192">
        <v>1</v>
      </c>
      <c r="G303" s="192">
        <v>2</v>
      </c>
      <c r="H303" s="192">
        <v>3</v>
      </c>
      <c r="I303" s="192">
        <v>4</v>
      </c>
      <c r="J303" s="192">
        <v>5</v>
      </c>
      <c r="K303" s="192" t="s">
        <v>130</v>
      </c>
      <c r="L303" s="192" t="s">
        <v>78</v>
      </c>
      <c r="M303" s="192" t="s">
        <v>111</v>
      </c>
      <c r="N303" s="192" t="s">
        <v>112</v>
      </c>
      <c r="P303" s="3"/>
      <c r="Q303" s="3"/>
      <c r="R303" s="3"/>
      <c r="S303" s="3"/>
      <c r="T303" s="3"/>
      <c r="U303" s="3"/>
    </row>
    <row r="304" spans="1:21" ht="13.5" customHeight="1">
      <c r="A304" s="193"/>
      <c r="B304" s="194" t="s">
        <v>8</v>
      </c>
      <c r="C304" s="195" t="s">
        <v>471</v>
      </c>
      <c r="D304" s="300" t="s">
        <v>9</v>
      </c>
      <c r="E304" s="199" t="s">
        <v>487</v>
      </c>
      <c r="F304" s="196">
        <v>8</v>
      </c>
      <c r="G304" s="196">
        <v>9</v>
      </c>
      <c r="H304" s="196">
        <v>2</v>
      </c>
      <c r="I304" s="196"/>
      <c r="J304" s="196"/>
      <c r="K304" s="196"/>
      <c r="L304" s="196"/>
      <c r="M304" s="197">
        <f t="shared" ref="M304:M308" si="171">IF(OR(U304=1,U304=2,U304=3),1,0)</f>
        <v>1</v>
      </c>
      <c r="N304" s="197">
        <f t="shared" ref="N304:N308" si="172">IF(OR(U304=-1,U304=-2,U304=-3),1,0)</f>
        <v>0</v>
      </c>
      <c r="P304" s="198">
        <f t="shared" ref="P304:P308" si="173">SIGN(F304)</f>
        <v>1</v>
      </c>
      <c r="Q304" s="198">
        <f t="shared" ref="Q304:Q308" si="174">SIGN(G304)</f>
        <v>1</v>
      </c>
      <c r="R304" s="198">
        <f t="shared" ref="R304:R308" si="175">SIGN(H304)</f>
        <v>1</v>
      </c>
      <c r="S304" s="198">
        <f t="shared" ref="S304:S308" si="176">SIGN(I304)</f>
        <v>0</v>
      </c>
      <c r="T304" s="198">
        <f t="shared" ref="T304:T308" si="177">SIGN(J304)</f>
        <v>0</v>
      </c>
      <c r="U304" s="198">
        <f>P304+Q304+R304+S304+T304</f>
        <v>3</v>
      </c>
    </row>
    <row r="305" spans="1:21" ht="13.5" customHeight="1">
      <c r="A305" s="193"/>
      <c r="B305" s="194" t="s">
        <v>10</v>
      </c>
      <c r="C305" s="199" t="s">
        <v>472</v>
      </c>
      <c r="D305" s="300" t="s">
        <v>11</v>
      </c>
      <c r="E305" s="195" t="s">
        <v>486</v>
      </c>
      <c r="F305" s="196">
        <v>6</v>
      </c>
      <c r="G305" s="196">
        <v>9</v>
      </c>
      <c r="H305" s="196">
        <v>5</v>
      </c>
      <c r="I305" s="196"/>
      <c r="J305" s="196"/>
      <c r="K305" s="196"/>
      <c r="L305" s="196"/>
      <c r="M305" s="197">
        <f t="shared" si="171"/>
        <v>1</v>
      </c>
      <c r="N305" s="197">
        <f t="shared" si="172"/>
        <v>0</v>
      </c>
      <c r="P305" s="198">
        <f t="shared" si="173"/>
        <v>1</v>
      </c>
      <c r="Q305" s="198">
        <f t="shared" si="174"/>
        <v>1</v>
      </c>
      <c r="R305" s="198">
        <f t="shared" si="175"/>
        <v>1</v>
      </c>
      <c r="S305" s="198">
        <f t="shared" si="176"/>
        <v>0</v>
      </c>
      <c r="T305" s="198">
        <f t="shared" si="177"/>
        <v>0</v>
      </c>
      <c r="U305" s="198">
        <f>P305+Q305+R305+S305+T305</f>
        <v>3</v>
      </c>
    </row>
    <row r="306" spans="1:21" ht="13.5" customHeight="1">
      <c r="A306" s="193">
        <f>A304</f>
        <v>0</v>
      </c>
      <c r="B306" s="200" t="s">
        <v>132</v>
      </c>
      <c r="C306" s="201" t="s">
        <v>473</v>
      </c>
      <c r="D306" s="300" t="s">
        <v>12</v>
      </c>
      <c r="E306" s="201" t="s">
        <v>519</v>
      </c>
      <c r="F306" s="202">
        <v>8</v>
      </c>
      <c r="G306" s="202">
        <v>9</v>
      </c>
      <c r="H306" s="202">
        <v>8</v>
      </c>
      <c r="I306" s="202"/>
      <c r="J306" s="202"/>
      <c r="K306" s="202"/>
      <c r="L306" s="202"/>
      <c r="M306" s="202">
        <f t="shared" si="171"/>
        <v>1</v>
      </c>
      <c r="N306" s="202">
        <f t="shared" si="172"/>
        <v>0</v>
      </c>
      <c r="P306" s="198">
        <f t="shared" si="173"/>
        <v>1</v>
      </c>
      <c r="Q306" s="198">
        <f t="shared" si="174"/>
        <v>1</v>
      </c>
      <c r="R306" s="198">
        <f t="shared" si="175"/>
        <v>1</v>
      </c>
      <c r="S306" s="198">
        <f t="shared" si="176"/>
        <v>0</v>
      </c>
      <c r="T306" s="198">
        <f t="shared" si="177"/>
        <v>0</v>
      </c>
      <c r="U306" s="198">
        <f>P306+Q306+R306+S306+T306</f>
        <v>3</v>
      </c>
    </row>
    <row r="307" spans="1:21" ht="13.5" customHeight="1">
      <c r="A307" s="193">
        <f>A304</f>
        <v>0</v>
      </c>
      <c r="B307" s="194" t="s">
        <v>8</v>
      </c>
      <c r="C307" s="199" t="str">
        <f>C304</f>
        <v>ОРАЛХАНОВ</v>
      </c>
      <c r="D307" s="300" t="str">
        <f>D305</f>
        <v>Y</v>
      </c>
      <c r="E307" s="199" t="str">
        <f>E305</f>
        <v>БИРИМГАЛИЕВ</v>
      </c>
      <c r="F307" s="196"/>
      <c r="G307" s="196"/>
      <c r="H307" s="196"/>
      <c r="I307" s="196"/>
      <c r="J307" s="196"/>
      <c r="K307" s="196"/>
      <c r="L307" s="196"/>
      <c r="M307" s="197">
        <f t="shared" si="171"/>
        <v>0</v>
      </c>
      <c r="N307" s="197">
        <f t="shared" si="172"/>
        <v>0</v>
      </c>
      <c r="P307" s="198">
        <f t="shared" si="173"/>
        <v>0</v>
      </c>
      <c r="Q307" s="198">
        <f t="shared" si="174"/>
        <v>0</v>
      </c>
      <c r="R307" s="198">
        <f t="shared" si="175"/>
        <v>0</v>
      </c>
      <c r="S307" s="198">
        <f t="shared" si="176"/>
        <v>0</v>
      </c>
      <c r="T307" s="198">
        <f t="shared" si="177"/>
        <v>0</v>
      </c>
      <c r="U307" s="198">
        <f>P307+Q307+R307+S307+T307</f>
        <v>0</v>
      </c>
    </row>
    <row r="308" spans="1:21" ht="13.5" customHeight="1" thickBot="1">
      <c r="A308" s="193">
        <f>A305</f>
        <v>0</v>
      </c>
      <c r="B308" s="194" t="s">
        <v>10</v>
      </c>
      <c r="C308" s="199" t="str">
        <f>C305</f>
        <v>ДЖИЕНБАЕВ</v>
      </c>
      <c r="D308" s="300" t="str">
        <f>D304</f>
        <v>X</v>
      </c>
      <c r="E308" s="195" t="str">
        <f>E304</f>
        <v>ТУРАЛ</v>
      </c>
      <c r="F308" s="196"/>
      <c r="G308" s="196"/>
      <c r="H308" s="196"/>
      <c r="I308" s="196"/>
      <c r="J308" s="196"/>
      <c r="K308" s="196"/>
      <c r="L308" s="196"/>
      <c r="M308" s="197">
        <f t="shared" si="171"/>
        <v>0</v>
      </c>
      <c r="N308" s="197">
        <f t="shared" si="172"/>
        <v>0</v>
      </c>
      <c r="P308" s="198">
        <f t="shared" si="173"/>
        <v>0</v>
      </c>
      <c r="Q308" s="198">
        <f t="shared" si="174"/>
        <v>0</v>
      </c>
      <c r="R308" s="198">
        <f t="shared" si="175"/>
        <v>0</v>
      </c>
      <c r="S308" s="198">
        <f t="shared" si="176"/>
        <v>0</v>
      </c>
      <c r="T308" s="198">
        <f t="shared" si="177"/>
        <v>0</v>
      </c>
      <c r="U308" s="198">
        <f>P308+Q308+R308+S308+T308</f>
        <v>0</v>
      </c>
    </row>
    <row r="309" spans="1:21" ht="13.5" customHeight="1" thickBot="1">
      <c r="A309" s="3"/>
      <c r="B309" s="185"/>
      <c r="D309" s="301"/>
      <c r="F309" s="185"/>
      <c r="G309" s="185"/>
      <c r="H309" s="185"/>
      <c r="I309" s="203" t="s">
        <v>113</v>
      </c>
      <c r="J309" s="185"/>
      <c r="K309" s="185"/>
      <c r="L309" s="185"/>
      <c r="M309" s="204">
        <f>SUM(M304,M305,M306,M307,M308)</f>
        <v>3</v>
      </c>
      <c r="N309" s="205">
        <f>SUM(N304,N305,N306,N307,N308,)</f>
        <v>0</v>
      </c>
      <c r="P309" s="3"/>
      <c r="Q309" s="3"/>
      <c r="R309" s="3"/>
      <c r="S309" s="3"/>
      <c r="T309" s="3"/>
      <c r="U309" s="3"/>
    </row>
    <row r="310" spans="1:21" ht="13.5" customHeight="1">
      <c r="A310" s="3"/>
      <c r="B310" s="185"/>
      <c r="C310" s="206" t="s">
        <v>114</v>
      </c>
      <c r="D310" s="297"/>
      <c r="E310" s="207" t="str">
        <f>C303</f>
        <v>ВКО</v>
      </c>
      <c r="F310" s="185"/>
      <c r="G310" s="185"/>
      <c r="H310" s="185"/>
      <c r="I310" s="185"/>
      <c r="J310" s="185"/>
      <c r="K310" s="185"/>
      <c r="L310" s="185"/>
      <c r="M310" s="185"/>
      <c r="N310" s="185"/>
      <c r="P310" s="3"/>
      <c r="Q310" s="3"/>
      <c r="R310" s="3"/>
      <c r="S310" s="3"/>
      <c r="T310" s="3"/>
      <c r="U310" s="3"/>
    </row>
    <row r="311" spans="1:21" ht="13.5" customHeight="1">
      <c r="D311" s="298"/>
    </row>
    <row r="312" spans="1:21" ht="13.5" customHeight="1">
      <c r="A312" s="3"/>
      <c r="B312" s="187" t="s">
        <v>145</v>
      </c>
      <c r="D312" s="301"/>
      <c r="F312" s="185"/>
      <c r="G312" s="185"/>
      <c r="H312" s="185"/>
      <c r="I312" s="185"/>
      <c r="J312" s="185"/>
      <c r="K312" s="185"/>
      <c r="L312" s="185"/>
      <c r="M312" s="185"/>
      <c r="N312" s="185"/>
      <c r="P312" s="3"/>
      <c r="Q312" s="3"/>
      <c r="R312" s="3"/>
      <c r="S312" s="3"/>
      <c r="T312" s="3"/>
      <c r="U312" s="3"/>
    </row>
    <row r="313" spans="1:21" ht="13.5" customHeight="1">
      <c r="A313" s="3"/>
      <c r="B313" s="663" t="s">
        <v>106</v>
      </c>
      <c r="C313" s="188" t="s">
        <v>107</v>
      </c>
      <c r="D313" s="659" t="s">
        <v>106</v>
      </c>
      <c r="E313" s="188" t="s">
        <v>108</v>
      </c>
      <c r="F313" s="661" t="s">
        <v>109</v>
      </c>
      <c r="G313" s="665"/>
      <c r="H313" s="665"/>
      <c r="I313" s="665"/>
      <c r="J313" s="665"/>
      <c r="K313" s="661" t="s">
        <v>131</v>
      </c>
      <c r="L313" s="662"/>
      <c r="M313" s="661" t="s">
        <v>110</v>
      </c>
      <c r="N313" s="662"/>
      <c r="P313" s="3"/>
      <c r="Q313" s="3"/>
      <c r="R313" s="3"/>
      <c r="S313" s="3"/>
      <c r="T313" s="3"/>
      <c r="U313" s="3"/>
    </row>
    <row r="314" spans="1:21" ht="13.5" customHeight="1">
      <c r="A314" s="190"/>
      <c r="B314" s="664"/>
      <c r="C314" s="191" t="s">
        <v>20</v>
      </c>
      <c r="D314" s="660"/>
      <c r="E314" s="191" t="s">
        <v>97</v>
      </c>
      <c r="F314" s="192">
        <v>1</v>
      </c>
      <c r="G314" s="192">
        <v>2</v>
      </c>
      <c r="H314" s="192">
        <v>3</v>
      </c>
      <c r="I314" s="192">
        <v>4</v>
      </c>
      <c r="J314" s="192">
        <v>5</v>
      </c>
      <c r="K314" s="192" t="s">
        <v>130</v>
      </c>
      <c r="L314" s="192" t="s">
        <v>78</v>
      </c>
      <c r="M314" s="192" t="s">
        <v>111</v>
      </c>
      <c r="N314" s="192" t="s">
        <v>112</v>
      </c>
      <c r="P314" s="3"/>
      <c r="Q314" s="3"/>
      <c r="R314" s="3"/>
      <c r="S314" s="3"/>
      <c r="T314" s="3"/>
      <c r="U314" s="3"/>
    </row>
    <row r="315" spans="1:21" ht="13.5" customHeight="1">
      <c r="A315" s="193"/>
      <c r="B315" s="194" t="s">
        <v>8</v>
      </c>
      <c r="C315" s="199" t="s">
        <v>83</v>
      </c>
      <c r="D315" s="300" t="s">
        <v>9</v>
      </c>
      <c r="E315" s="199" t="s">
        <v>495</v>
      </c>
      <c r="F315" s="196">
        <v>6</v>
      </c>
      <c r="G315" s="196">
        <v>8</v>
      </c>
      <c r="H315" s="196">
        <v>5</v>
      </c>
      <c r="I315" s="196"/>
      <c r="J315" s="196"/>
      <c r="K315" s="196"/>
      <c r="L315" s="196"/>
      <c r="M315" s="197">
        <f t="shared" ref="M315:M319" si="178">IF(OR(U315=1,U315=2,U315=3),1,0)</f>
        <v>1</v>
      </c>
      <c r="N315" s="197">
        <f t="shared" ref="N315:N319" si="179">IF(OR(U315=-1,U315=-2,U315=-3),1,0)</f>
        <v>0</v>
      </c>
      <c r="P315" s="198">
        <f t="shared" ref="P315:P319" si="180">SIGN(F315)</f>
        <v>1</v>
      </c>
      <c r="Q315" s="198">
        <f t="shared" ref="Q315:Q319" si="181">SIGN(G315)</f>
        <v>1</v>
      </c>
      <c r="R315" s="198">
        <f t="shared" ref="R315:R319" si="182">SIGN(H315)</f>
        <v>1</v>
      </c>
      <c r="S315" s="198">
        <f t="shared" ref="S315:S319" si="183">SIGN(I315)</f>
        <v>0</v>
      </c>
      <c r="T315" s="198">
        <f t="shared" ref="T315:T319" si="184">SIGN(J315)</f>
        <v>0</v>
      </c>
      <c r="U315" s="198">
        <f>P315+Q315+R315+S315+T315</f>
        <v>3</v>
      </c>
    </row>
    <row r="316" spans="1:21" ht="13.5" customHeight="1">
      <c r="A316" s="193"/>
      <c r="B316" s="194" t="s">
        <v>10</v>
      </c>
      <c r="C316" s="195" t="s">
        <v>435</v>
      </c>
      <c r="D316" s="300" t="s">
        <v>11</v>
      </c>
      <c r="E316" s="195" t="s">
        <v>493</v>
      </c>
      <c r="F316" s="196">
        <v>-5</v>
      </c>
      <c r="G316" s="196">
        <v>-5</v>
      </c>
      <c r="H316" s="196">
        <v>-13</v>
      </c>
      <c r="I316" s="196"/>
      <c r="J316" s="196"/>
      <c r="K316" s="196"/>
      <c r="L316" s="196"/>
      <c r="M316" s="197">
        <f t="shared" si="178"/>
        <v>0</v>
      </c>
      <c r="N316" s="197">
        <f t="shared" si="179"/>
        <v>1</v>
      </c>
      <c r="P316" s="198">
        <f t="shared" si="180"/>
        <v>-1</v>
      </c>
      <c r="Q316" s="198">
        <f t="shared" si="181"/>
        <v>-1</v>
      </c>
      <c r="R316" s="198">
        <f t="shared" si="182"/>
        <v>-1</v>
      </c>
      <c r="S316" s="198">
        <f t="shared" si="183"/>
        <v>0</v>
      </c>
      <c r="T316" s="198">
        <f t="shared" si="184"/>
        <v>0</v>
      </c>
      <c r="U316" s="198">
        <f>P316+Q316+R316+S316+T316</f>
        <v>-3</v>
      </c>
    </row>
    <row r="317" spans="1:21" ht="13.5" customHeight="1">
      <c r="A317" s="193">
        <f>A315</f>
        <v>0</v>
      </c>
      <c r="B317" s="200" t="s">
        <v>132</v>
      </c>
      <c r="C317" s="199" t="s">
        <v>501</v>
      </c>
      <c r="D317" s="300" t="s">
        <v>12</v>
      </c>
      <c r="E317" s="201" t="s">
        <v>515</v>
      </c>
      <c r="F317" s="202">
        <v>8</v>
      </c>
      <c r="G317" s="202">
        <v>-7</v>
      </c>
      <c r="H317" s="202">
        <v>5</v>
      </c>
      <c r="I317" s="202">
        <v>-7</v>
      </c>
      <c r="J317" s="202">
        <v>-8</v>
      </c>
      <c r="K317" s="202"/>
      <c r="L317" s="202"/>
      <c r="M317" s="202">
        <f t="shared" si="178"/>
        <v>0</v>
      </c>
      <c r="N317" s="202">
        <f t="shared" si="179"/>
        <v>1</v>
      </c>
      <c r="P317" s="198">
        <f t="shared" si="180"/>
        <v>1</v>
      </c>
      <c r="Q317" s="198">
        <f t="shared" si="181"/>
        <v>-1</v>
      </c>
      <c r="R317" s="198">
        <f t="shared" si="182"/>
        <v>1</v>
      </c>
      <c r="S317" s="198">
        <f t="shared" si="183"/>
        <v>-1</v>
      </c>
      <c r="T317" s="198">
        <f t="shared" si="184"/>
        <v>-1</v>
      </c>
      <c r="U317" s="198">
        <f>P317+Q317+R317+S317+T317</f>
        <v>-1</v>
      </c>
    </row>
    <row r="318" spans="1:21" ht="13.5" customHeight="1">
      <c r="A318" s="193">
        <f>A315</f>
        <v>0</v>
      </c>
      <c r="B318" s="194" t="s">
        <v>8</v>
      </c>
      <c r="C318" s="199" t="str">
        <f>C315</f>
        <v>МЭЛСОВ</v>
      </c>
      <c r="D318" s="300" t="str">
        <f>D316</f>
        <v>Y</v>
      </c>
      <c r="E318" s="199" t="str">
        <f>E316</f>
        <v>БАЛТАШ</v>
      </c>
      <c r="F318" s="196">
        <v>8</v>
      </c>
      <c r="G318" s="196">
        <v>2</v>
      </c>
      <c r="H318" s="196">
        <v>3</v>
      </c>
      <c r="I318" s="196"/>
      <c r="J318" s="196"/>
      <c r="K318" s="196"/>
      <c r="L318" s="196"/>
      <c r="M318" s="197">
        <f t="shared" si="178"/>
        <v>1</v>
      </c>
      <c r="N318" s="197">
        <f t="shared" si="179"/>
        <v>0</v>
      </c>
      <c r="P318" s="198">
        <f t="shared" si="180"/>
        <v>1</v>
      </c>
      <c r="Q318" s="198">
        <f t="shared" si="181"/>
        <v>1</v>
      </c>
      <c r="R318" s="198">
        <f t="shared" si="182"/>
        <v>1</v>
      </c>
      <c r="S318" s="198">
        <f t="shared" si="183"/>
        <v>0</v>
      </c>
      <c r="T318" s="198">
        <f t="shared" si="184"/>
        <v>0</v>
      </c>
      <c r="U318" s="198">
        <f>P318+Q318+R318+S318+T318</f>
        <v>3</v>
      </c>
    </row>
    <row r="319" spans="1:21" ht="13.5" customHeight="1" thickBot="1">
      <c r="A319" s="193">
        <f>A316</f>
        <v>0</v>
      </c>
      <c r="B319" s="194" t="s">
        <v>10</v>
      </c>
      <c r="C319" s="199" t="str">
        <f>C316</f>
        <v>СЕРИКБАЙ</v>
      </c>
      <c r="D319" s="300" t="str">
        <f>D315</f>
        <v>X</v>
      </c>
      <c r="E319" s="199" t="str">
        <f>E315</f>
        <v>АЛЬМАГАМБЕТОВ</v>
      </c>
      <c r="F319" s="196">
        <v>6</v>
      </c>
      <c r="G319" s="196">
        <v>7</v>
      </c>
      <c r="H319" s="196">
        <v>5</v>
      </c>
      <c r="I319" s="196"/>
      <c r="J319" s="196"/>
      <c r="K319" s="196"/>
      <c r="L319" s="196"/>
      <c r="M319" s="197">
        <f t="shared" si="178"/>
        <v>1</v>
      </c>
      <c r="N319" s="197">
        <f t="shared" si="179"/>
        <v>0</v>
      </c>
      <c r="P319" s="198">
        <f t="shared" si="180"/>
        <v>1</v>
      </c>
      <c r="Q319" s="198">
        <f t="shared" si="181"/>
        <v>1</v>
      </c>
      <c r="R319" s="198">
        <f t="shared" si="182"/>
        <v>1</v>
      </c>
      <c r="S319" s="198">
        <f t="shared" si="183"/>
        <v>0</v>
      </c>
      <c r="T319" s="198">
        <f t="shared" si="184"/>
        <v>0</v>
      </c>
      <c r="U319" s="198">
        <f>P319+Q319+R319+S319+T319</f>
        <v>3</v>
      </c>
    </row>
    <row r="320" spans="1:21" ht="13.5" customHeight="1" thickBot="1">
      <c r="A320" s="3"/>
      <c r="B320" s="185"/>
      <c r="D320" s="301"/>
      <c r="F320" s="185"/>
      <c r="G320" s="185"/>
      <c r="H320" s="185"/>
      <c r="I320" s="203" t="s">
        <v>113</v>
      </c>
      <c r="J320" s="185"/>
      <c r="K320" s="185"/>
      <c r="L320" s="185"/>
      <c r="M320" s="204">
        <f>SUM(M315,M316,M317,M318,M319)</f>
        <v>3</v>
      </c>
      <c r="N320" s="205">
        <f>SUM(N315,N316,N317,N318,N319,)</f>
        <v>2</v>
      </c>
      <c r="P320" s="3"/>
      <c r="Q320" s="3"/>
      <c r="R320" s="3"/>
      <c r="S320" s="3"/>
      <c r="T320" s="3"/>
      <c r="U320" s="3"/>
    </row>
    <row r="321" spans="1:21" ht="13.5" customHeight="1">
      <c r="A321" s="3"/>
      <c r="B321" s="185"/>
      <c r="C321" s="206" t="s">
        <v>114</v>
      </c>
      <c r="D321" s="297"/>
      <c r="E321" s="207" t="str">
        <f>C314</f>
        <v>ЗКО</v>
      </c>
      <c r="F321" s="185"/>
      <c r="G321" s="185"/>
      <c r="H321" s="185"/>
      <c r="I321" s="185"/>
      <c r="J321" s="185"/>
      <c r="K321" s="185"/>
      <c r="L321" s="185"/>
      <c r="M321" s="185"/>
      <c r="N321" s="185"/>
      <c r="P321" s="3"/>
      <c r="Q321" s="3"/>
      <c r="R321" s="3"/>
      <c r="S321" s="3"/>
      <c r="T321" s="3"/>
      <c r="U321" s="3"/>
    </row>
    <row r="322" spans="1:21" ht="13.5" customHeight="1">
      <c r="A322" s="3"/>
      <c r="B322" s="185"/>
      <c r="C322" s="206"/>
      <c r="D322" s="297"/>
      <c r="E322" s="207"/>
      <c r="F322" s="185"/>
      <c r="G322" s="185"/>
      <c r="H322" s="185"/>
      <c r="I322" s="185"/>
      <c r="J322" s="185"/>
      <c r="K322" s="185"/>
      <c r="L322" s="185"/>
      <c r="M322" s="185"/>
      <c r="N322" s="185"/>
      <c r="P322" s="3"/>
      <c r="Q322" s="3"/>
      <c r="R322" s="3"/>
      <c r="S322" s="3"/>
      <c r="T322" s="3"/>
      <c r="U322" s="3"/>
    </row>
    <row r="323" spans="1:21" ht="13.5" customHeight="1">
      <c r="A323" s="3"/>
      <c r="B323" s="187" t="s">
        <v>311</v>
      </c>
      <c r="D323" s="301"/>
      <c r="F323" s="185"/>
      <c r="G323" s="185"/>
      <c r="H323" s="185"/>
      <c r="I323" s="185"/>
      <c r="J323" s="185"/>
      <c r="K323" s="185"/>
      <c r="L323" s="185"/>
      <c r="M323" s="185"/>
      <c r="N323" s="185"/>
      <c r="P323" s="3"/>
      <c r="Q323" s="3"/>
      <c r="R323" s="3"/>
      <c r="S323" s="3"/>
      <c r="T323" s="3"/>
      <c r="U323" s="3"/>
    </row>
    <row r="324" spans="1:21" ht="13.5" customHeight="1">
      <c r="A324" s="3"/>
      <c r="B324" s="663" t="s">
        <v>106</v>
      </c>
      <c r="C324" s="188" t="s">
        <v>107</v>
      </c>
      <c r="D324" s="659" t="s">
        <v>106</v>
      </c>
      <c r="E324" s="188" t="s">
        <v>108</v>
      </c>
      <c r="F324" s="661" t="s">
        <v>109</v>
      </c>
      <c r="G324" s="665"/>
      <c r="H324" s="665"/>
      <c r="I324" s="665"/>
      <c r="J324" s="665"/>
      <c r="K324" s="661" t="s">
        <v>131</v>
      </c>
      <c r="L324" s="662"/>
      <c r="M324" s="661" t="s">
        <v>110</v>
      </c>
      <c r="N324" s="662"/>
      <c r="P324" s="3"/>
      <c r="Q324" s="3"/>
      <c r="R324" s="3"/>
      <c r="S324" s="3"/>
      <c r="T324" s="3"/>
      <c r="U324" s="3"/>
    </row>
    <row r="325" spans="1:21" ht="13.5" customHeight="1">
      <c r="A325" s="190"/>
      <c r="B325" s="664"/>
      <c r="C325" s="191" t="s">
        <v>67</v>
      </c>
      <c r="D325" s="660"/>
      <c r="E325" s="191" t="s">
        <v>462</v>
      </c>
      <c r="F325" s="192">
        <v>1</v>
      </c>
      <c r="G325" s="192">
        <v>2</v>
      </c>
      <c r="H325" s="192">
        <v>3</v>
      </c>
      <c r="I325" s="192">
        <v>4</v>
      </c>
      <c r="J325" s="192">
        <v>5</v>
      </c>
      <c r="K325" s="192" t="s">
        <v>130</v>
      </c>
      <c r="L325" s="192" t="s">
        <v>78</v>
      </c>
      <c r="M325" s="192" t="s">
        <v>111</v>
      </c>
      <c r="N325" s="192" t="s">
        <v>112</v>
      </c>
      <c r="P325" s="3"/>
      <c r="Q325" s="3"/>
      <c r="R325" s="3"/>
      <c r="S325" s="3"/>
      <c r="T325" s="3"/>
      <c r="U325" s="3"/>
    </row>
    <row r="326" spans="1:21" ht="13.5" customHeight="1">
      <c r="A326" s="193"/>
      <c r="B326" s="194" t="s">
        <v>8</v>
      </c>
      <c r="C326" s="199" t="s">
        <v>169</v>
      </c>
      <c r="D326" s="300" t="s">
        <v>9</v>
      </c>
      <c r="E326" s="195" t="s">
        <v>489</v>
      </c>
      <c r="F326" s="196">
        <v>8</v>
      </c>
      <c r="G326" s="196">
        <v>-7</v>
      </c>
      <c r="H326" s="196">
        <v>8</v>
      </c>
      <c r="I326" s="196">
        <v>-8</v>
      </c>
      <c r="J326" s="196">
        <v>5</v>
      </c>
      <c r="K326" s="196"/>
      <c r="L326" s="196"/>
      <c r="M326" s="197">
        <f t="shared" ref="M326:M330" si="185">IF(OR(U326=1,U326=2,U326=3),1,0)</f>
        <v>1</v>
      </c>
      <c r="N326" s="197">
        <f t="shared" ref="N326:N330" si="186">IF(OR(U326=-1,U326=-2,U326=-3),1,0)</f>
        <v>0</v>
      </c>
      <c r="P326" s="198">
        <f t="shared" ref="P326:P330" si="187">SIGN(F326)</f>
        <v>1</v>
      </c>
      <c r="Q326" s="198">
        <f t="shared" ref="Q326:Q330" si="188">SIGN(G326)</f>
        <v>-1</v>
      </c>
      <c r="R326" s="198">
        <f t="shared" ref="R326:R330" si="189">SIGN(H326)</f>
        <v>1</v>
      </c>
      <c r="S326" s="198">
        <f t="shared" ref="S326:S330" si="190">SIGN(I326)</f>
        <v>-1</v>
      </c>
      <c r="T326" s="198">
        <f t="shared" ref="T326:T330" si="191">SIGN(J326)</f>
        <v>1</v>
      </c>
      <c r="U326" s="198">
        <f>P326+Q326+R326+S326+T326</f>
        <v>1</v>
      </c>
    </row>
    <row r="327" spans="1:21" ht="13.5" customHeight="1">
      <c r="A327" s="193"/>
      <c r="B327" s="194" t="s">
        <v>10</v>
      </c>
      <c r="C327" s="201" t="s">
        <v>163</v>
      </c>
      <c r="D327" s="300" t="s">
        <v>11</v>
      </c>
      <c r="E327" s="199" t="s">
        <v>490</v>
      </c>
      <c r="F327" s="196">
        <v>-4</v>
      </c>
      <c r="G327" s="196">
        <v>-5</v>
      </c>
      <c r="H327" s="196">
        <v>-3</v>
      </c>
      <c r="I327" s="196"/>
      <c r="J327" s="196"/>
      <c r="K327" s="196"/>
      <c r="L327" s="196"/>
      <c r="M327" s="197">
        <f t="shared" si="185"/>
        <v>0</v>
      </c>
      <c r="N327" s="197">
        <f t="shared" si="186"/>
        <v>1</v>
      </c>
      <c r="P327" s="198">
        <f t="shared" si="187"/>
        <v>-1</v>
      </c>
      <c r="Q327" s="198">
        <f t="shared" si="188"/>
        <v>-1</v>
      </c>
      <c r="R327" s="198">
        <f t="shared" si="189"/>
        <v>-1</v>
      </c>
      <c r="S327" s="198">
        <f t="shared" si="190"/>
        <v>0</v>
      </c>
      <c r="T327" s="198">
        <f t="shared" si="191"/>
        <v>0</v>
      </c>
      <c r="U327" s="198">
        <f>P327+Q327+R327+S327+T327</f>
        <v>-3</v>
      </c>
    </row>
    <row r="328" spans="1:21" ht="13.5" customHeight="1">
      <c r="A328" s="193">
        <f>A326</f>
        <v>0</v>
      </c>
      <c r="B328" s="200" t="s">
        <v>132</v>
      </c>
      <c r="C328" s="201" t="s">
        <v>474</v>
      </c>
      <c r="D328" s="300" t="s">
        <v>12</v>
      </c>
      <c r="E328" s="201" t="s">
        <v>82</v>
      </c>
      <c r="F328" s="202">
        <v>8</v>
      </c>
      <c r="G328" s="202">
        <v>6</v>
      </c>
      <c r="H328" s="202">
        <v>-6</v>
      </c>
      <c r="I328" s="202">
        <v>10</v>
      </c>
      <c r="J328" s="202"/>
      <c r="K328" s="202"/>
      <c r="L328" s="202"/>
      <c r="M328" s="202">
        <f t="shared" si="185"/>
        <v>1</v>
      </c>
      <c r="N328" s="202">
        <f t="shared" si="186"/>
        <v>0</v>
      </c>
      <c r="P328" s="198">
        <f t="shared" si="187"/>
        <v>1</v>
      </c>
      <c r="Q328" s="198">
        <f t="shared" si="188"/>
        <v>1</v>
      </c>
      <c r="R328" s="198">
        <f t="shared" si="189"/>
        <v>-1</v>
      </c>
      <c r="S328" s="198">
        <f t="shared" si="190"/>
        <v>1</v>
      </c>
      <c r="T328" s="198">
        <f t="shared" si="191"/>
        <v>0</v>
      </c>
      <c r="U328" s="198">
        <f>P328+Q328+R328+S328+T328</f>
        <v>2</v>
      </c>
    </row>
    <row r="329" spans="1:21" ht="13.5" customHeight="1">
      <c r="A329" s="193">
        <f>A326</f>
        <v>0</v>
      </c>
      <c r="B329" s="194" t="s">
        <v>8</v>
      </c>
      <c r="C329" s="199" t="str">
        <f>C326</f>
        <v>АБИЛ</v>
      </c>
      <c r="D329" s="300" t="str">
        <f>D327</f>
        <v>Y</v>
      </c>
      <c r="E329" s="199" t="str">
        <f>E327</f>
        <v>ШИ ДАНЯН</v>
      </c>
      <c r="F329" s="196">
        <v>-7</v>
      </c>
      <c r="G329" s="196">
        <v>-9</v>
      </c>
      <c r="H329" s="196">
        <v>6</v>
      </c>
      <c r="I329" s="196">
        <v>-8</v>
      </c>
      <c r="J329" s="196"/>
      <c r="K329" s="196"/>
      <c r="L329" s="196"/>
      <c r="M329" s="197">
        <f t="shared" si="185"/>
        <v>0</v>
      </c>
      <c r="N329" s="197">
        <f t="shared" si="186"/>
        <v>1</v>
      </c>
      <c r="P329" s="198">
        <f t="shared" si="187"/>
        <v>-1</v>
      </c>
      <c r="Q329" s="198">
        <f t="shared" si="188"/>
        <v>-1</v>
      </c>
      <c r="R329" s="198">
        <f t="shared" si="189"/>
        <v>1</v>
      </c>
      <c r="S329" s="198">
        <f t="shared" si="190"/>
        <v>-1</v>
      </c>
      <c r="T329" s="198">
        <f t="shared" si="191"/>
        <v>0</v>
      </c>
      <c r="U329" s="198">
        <f>P329+Q329+R329+S329+T329</f>
        <v>-2</v>
      </c>
    </row>
    <row r="330" spans="1:21" ht="13.5" customHeight="1" thickBot="1">
      <c r="A330" s="193">
        <f>A327</f>
        <v>0</v>
      </c>
      <c r="B330" s="194" t="s">
        <v>10</v>
      </c>
      <c r="C330" s="199" t="str">
        <f>C327</f>
        <v>МАНАТУЛЫ</v>
      </c>
      <c r="D330" s="300" t="str">
        <f>D326</f>
        <v>X</v>
      </c>
      <c r="E330" s="195" t="str">
        <f>E326</f>
        <v>АБДЫХАЛЫК</v>
      </c>
      <c r="F330" s="196">
        <v>-8</v>
      </c>
      <c r="G330" s="196">
        <v>-5</v>
      </c>
      <c r="H330" s="196">
        <v>-2</v>
      </c>
      <c r="I330" s="196"/>
      <c r="J330" s="196"/>
      <c r="K330" s="196"/>
      <c r="L330" s="196"/>
      <c r="M330" s="197">
        <f t="shared" si="185"/>
        <v>0</v>
      </c>
      <c r="N330" s="197">
        <f t="shared" si="186"/>
        <v>1</v>
      </c>
      <c r="P330" s="198">
        <f t="shared" si="187"/>
        <v>-1</v>
      </c>
      <c r="Q330" s="198">
        <f t="shared" si="188"/>
        <v>-1</v>
      </c>
      <c r="R330" s="198">
        <f t="shared" si="189"/>
        <v>-1</v>
      </c>
      <c r="S330" s="198">
        <f t="shared" si="190"/>
        <v>0</v>
      </c>
      <c r="T330" s="198">
        <f t="shared" si="191"/>
        <v>0</v>
      </c>
      <c r="U330" s="198">
        <f>P330+Q330+R330+S330+T330</f>
        <v>-3</v>
      </c>
    </row>
    <row r="331" spans="1:21" ht="13.5" customHeight="1" thickBot="1">
      <c r="A331" s="3"/>
      <c r="B331" s="185"/>
      <c r="D331" s="301"/>
      <c r="F331" s="185"/>
      <c r="G331" s="185"/>
      <c r="H331" s="185"/>
      <c r="I331" s="203" t="s">
        <v>113</v>
      </c>
      <c r="J331" s="185"/>
      <c r="K331" s="185"/>
      <c r="L331" s="185"/>
      <c r="M331" s="204">
        <f>SUM(M326,M327,M328,M329,M330)</f>
        <v>2</v>
      </c>
      <c r="N331" s="205">
        <f>SUM(N326,N327,N328,N329,N330,)</f>
        <v>3</v>
      </c>
      <c r="P331" s="3"/>
      <c r="Q331" s="3"/>
      <c r="R331" s="3"/>
      <c r="S331" s="3"/>
      <c r="T331" s="3"/>
      <c r="U331" s="3"/>
    </row>
    <row r="332" spans="1:21" ht="13.5" customHeight="1">
      <c r="A332" s="3"/>
      <c r="B332" s="185"/>
      <c r="C332" s="206" t="s">
        <v>114</v>
      </c>
      <c r="D332" s="297"/>
      <c r="E332" s="207" t="str">
        <f>E325</f>
        <v>г. АЛМАТЫ-1</v>
      </c>
      <c r="F332" s="185"/>
      <c r="G332" s="185"/>
      <c r="H332" s="185"/>
      <c r="I332" s="185"/>
      <c r="J332" s="185"/>
      <c r="K332" s="185"/>
      <c r="L332" s="185"/>
      <c r="M332" s="185"/>
      <c r="N332" s="185"/>
      <c r="P332" s="3"/>
      <c r="Q332" s="3"/>
      <c r="R332" s="3"/>
      <c r="S332" s="3"/>
      <c r="T332" s="3"/>
      <c r="U332" s="3"/>
    </row>
    <row r="333" spans="1:21" ht="13.5" customHeight="1">
      <c r="D333" s="298"/>
    </row>
    <row r="334" spans="1:21" ht="13.5" customHeight="1">
      <c r="A334" s="3"/>
      <c r="B334" s="187" t="s">
        <v>147</v>
      </c>
      <c r="D334" s="301"/>
      <c r="F334" s="185"/>
      <c r="G334" s="185"/>
      <c r="H334" s="185"/>
      <c r="I334" s="185"/>
      <c r="J334" s="185"/>
      <c r="K334" s="185"/>
      <c r="L334" s="185"/>
      <c r="M334" s="185"/>
      <c r="N334" s="185"/>
      <c r="P334" s="3"/>
      <c r="Q334" s="3"/>
      <c r="R334" s="3"/>
      <c r="S334" s="3"/>
      <c r="T334" s="3"/>
      <c r="U334" s="3"/>
    </row>
    <row r="335" spans="1:21" ht="13.5" customHeight="1">
      <c r="A335" s="3"/>
      <c r="B335" s="663" t="s">
        <v>106</v>
      </c>
      <c r="C335" s="188" t="s">
        <v>107</v>
      </c>
      <c r="D335" s="659" t="s">
        <v>106</v>
      </c>
      <c r="E335" s="188" t="s">
        <v>108</v>
      </c>
      <c r="F335" s="661" t="s">
        <v>109</v>
      </c>
      <c r="G335" s="665"/>
      <c r="H335" s="665"/>
      <c r="I335" s="665"/>
      <c r="J335" s="665"/>
      <c r="K335" s="661" t="s">
        <v>131</v>
      </c>
      <c r="L335" s="662"/>
      <c r="M335" s="661" t="s">
        <v>110</v>
      </c>
      <c r="N335" s="662"/>
      <c r="P335" s="3"/>
      <c r="Q335" s="3"/>
      <c r="R335" s="3"/>
      <c r="S335" s="3"/>
      <c r="T335" s="3"/>
      <c r="U335" s="3"/>
    </row>
    <row r="336" spans="1:21" ht="13.5" customHeight="1">
      <c r="A336" s="190"/>
      <c r="B336" s="664"/>
      <c r="C336" s="191" t="s">
        <v>402</v>
      </c>
      <c r="D336" s="660"/>
      <c r="E336" s="191" t="s">
        <v>433</v>
      </c>
      <c r="F336" s="192">
        <v>1</v>
      </c>
      <c r="G336" s="192">
        <v>2</v>
      </c>
      <c r="H336" s="192">
        <v>3</v>
      </c>
      <c r="I336" s="192">
        <v>4</v>
      </c>
      <c r="J336" s="192">
        <v>5</v>
      </c>
      <c r="K336" s="192" t="s">
        <v>130</v>
      </c>
      <c r="L336" s="192" t="s">
        <v>78</v>
      </c>
      <c r="M336" s="192" t="s">
        <v>111</v>
      </c>
      <c r="N336" s="192" t="s">
        <v>112</v>
      </c>
      <c r="P336" s="3"/>
      <c r="Q336" s="3"/>
      <c r="R336" s="3"/>
      <c r="S336" s="3"/>
      <c r="T336" s="3"/>
      <c r="U336" s="3"/>
    </row>
    <row r="337" spans="1:24" ht="13.5" customHeight="1">
      <c r="A337" s="193"/>
      <c r="B337" s="194" t="s">
        <v>8</v>
      </c>
      <c r="C337" s="195" t="s">
        <v>478</v>
      </c>
      <c r="D337" s="300" t="s">
        <v>9</v>
      </c>
      <c r="E337" s="195" t="s">
        <v>497</v>
      </c>
      <c r="F337" s="196">
        <v>9</v>
      </c>
      <c r="G337" s="196">
        <v>1</v>
      </c>
      <c r="H337" s="196">
        <v>5</v>
      </c>
      <c r="I337" s="196"/>
      <c r="J337" s="196"/>
      <c r="K337" s="196"/>
      <c r="L337" s="196"/>
      <c r="M337" s="197">
        <f t="shared" ref="M337:M341" si="192">IF(OR(U337=1,U337=2,U337=3),1,0)</f>
        <v>1</v>
      </c>
      <c r="N337" s="197">
        <f t="shared" ref="N337:N341" si="193">IF(OR(U337=-1,U337=-2,U337=-3),1,0)</f>
        <v>0</v>
      </c>
      <c r="P337" s="198">
        <f t="shared" ref="P337:P341" si="194">SIGN(F337)</f>
        <v>1</v>
      </c>
      <c r="Q337" s="198">
        <f t="shared" ref="Q337:Q341" si="195">SIGN(G337)</f>
        <v>1</v>
      </c>
      <c r="R337" s="198">
        <f t="shared" ref="R337:R341" si="196">SIGN(H337)</f>
        <v>1</v>
      </c>
      <c r="S337" s="198">
        <f t="shared" ref="S337:S341" si="197">SIGN(I337)</f>
        <v>0</v>
      </c>
      <c r="T337" s="198">
        <f t="shared" ref="T337:T341" si="198">SIGN(J337)</f>
        <v>0</v>
      </c>
      <c r="U337" s="198">
        <f>P337+Q337+R337+S337+T337</f>
        <v>3</v>
      </c>
    </row>
    <row r="338" spans="1:24" ht="13.5" customHeight="1">
      <c r="A338" s="193"/>
      <c r="B338" s="194" t="s">
        <v>10</v>
      </c>
      <c r="C338" s="201" t="s">
        <v>480</v>
      </c>
      <c r="D338" s="300" t="s">
        <v>11</v>
      </c>
      <c r="E338" s="201" t="s">
        <v>81</v>
      </c>
      <c r="F338" s="196">
        <v>9</v>
      </c>
      <c r="G338" s="196">
        <v>7</v>
      </c>
      <c r="H338" s="196">
        <v>8</v>
      </c>
      <c r="I338" s="196"/>
      <c r="J338" s="196"/>
      <c r="K338" s="196"/>
      <c r="L338" s="196"/>
      <c r="M338" s="197">
        <f t="shared" si="192"/>
        <v>1</v>
      </c>
      <c r="N338" s="197">
        <f t="shared" si="193"/>
        <v>0</v>
      </c>
      <c r="P338" s="198">
        <f t="shared" si="194"/>
        <v>1</v>
      </c>
      <c r="Q338" s="198">
        <f t="shared" si="195"/>
        <v>1</v>
      </c>
      <c r="R338" s="198">
        <f t="shared" si="196"/>
        <v>1</v>
      </c>
      <c r="S338" s="198">
        <f t="shared" si="197"/>
        <v>0</v>
      </c>
      <c r="T338" s="198">
        <f t="shared" si="198"/>
        <v>0</v>
      </c>
      <c r="U338" s="198">
        <f>P338+Q338+R338+S338+T338</f>
        <v>3</v>
      </c>
    </row>
    <row r="339" spans="1:24" ht="13.5" customHeight="1">
      <c r="A339" s="193">
        <f>A337</f>
        <v>0</v>
      </c>
      <c r="B339" s="200" t="s">
        <v>132</v>
      </c>
      <c r="C339" s="201" t="s">
        <v>479</v>
      </c>
      <c r="D339" s="300" t="s">
        <v>12</v>
      </c>
      <c r="E339" s="199" t="s">
        <v>166</v>
      </c>
      <c r="F339" s="202">
        <v>9</v>
      </c>
      <c r="G339" s="202">
        <v>9</v>
      </c>
      <c r="H339" s="202">
        <v>-6</v>
      </c>
      <c r="I339" s="202">
        <v>6</v>
      </c>
      <c r="J339" s="202"/>
      <c r="K339" s="202"/>
      <c r="L339" s="202"/>
      <c r="M339" s="202">
        <f t="shared" si="192"/>
        <v>1</v>
      </c>
      <c r="N339" s="202">
        <f t="shared" si="193"/>
        <v>0</v>
      </c>
      <c r="P339" s="198">
        <f t="shared" si="194"/>
        <v>1</v>
      </c>
      <c r="Q339" s="198">
        <f t="shared" si="195"/>
        <v>1</v>
      </c>
      <c r="R339" s="198">
        <f t="shared" si="196"/>
        <v>-1</v>
      </c>
      <c r="S339" s="198">
        <f t="shared" si="197"/>
        <v>1</v>
      </c>
      <c r="T339" s="198">
        <f t="shared" si="198"/>
        <v>0</v>
      </c>
      <c r="U339" s="198">
        <f>P339+Q339+R339+S339+T339</f>
        <v>2</v>
      </c>
    </row>
    <row r="340" spans="1:24" ht="13.5" customHeight="1">
      <c r="A340" s="193">
        <f>A337</f>
        <v>0</v>
      </c>
      <c r="B340" s="194" t="s">
        <v>8</v>
      </c>
      <c r="C340" s="199" t="str">
        <f>C337</f>
        <v>КУРМАНБАЕВ</v>
      </c>
      <c r="D340" s="300" t="str">
        <f>D338</f>
        <v>Y</v>
      </c>
      <c r="E340" s="199" t="str">
        <f>E338</f>
        <v>ШАРИПХАН</v>
      </c>
      <c r="F340" s="196"/>
      <c r="G340" s="196"/>
      <c r="H340" s="196"/>
      <c r="I340" s="196"/>
      <c r="J340" s="196"/>
      <c r="K340" s="196"/>
      <c r="L340" s="196"/>
      <c r="M340" s="197">
        <f t="shared" si="192"/>
        <v>0</v>
      </c>
      <c r="N340" s="197">
        <f t="shared" si="193"/>
        <v>0</v>
      </c>
      <c r="P340" s="198">
        <f t="shared" si="194"/>
        <v>0</v>
      </c>
      <c r="Q340" s="198">
        <f t="shared" si="195"/>
        <v>0</v>
      </c>
      <c r="R340" s="198">
        <f t="shared" si="196"/>
        <v>0</v>
      </c>
      <c r="S340" s="198">
        <f t="shared" si="197"/>
        <v>0</v>
      </c>
      <c r="T340" s="198">
        <f t="shared" si="198"/>
        <v>0</v>
      </c>
      <c r="U340" s="198">
        <f>P340+Q340+R340+S340+T340</f>
        <v>0</v>
      </c>
    </row>
    <row r="341" spans="1:24" ht="13.5" customHeight="1" thickBot="1">
      <c r="A341" s="193">
        <f>A338</f>
        <v>0</v>
      </c>
      <c r="B341" s="194" t="s">
        <v>10</v>
      </c>
      <c r="C341" s="199" t="str">
        <f>C338</f>
        <v>КАСЕНОВ</v>
      </c>
      <c r="D341" s="300" t="str">
        <f>D337</f>
        <v>X</v>
      </c>
      <c r="E341" s="199" t="str">
        <f>E33</f>
        <v>АБИЛ</v>
      </c>
      <c r="F341" s="196"/>
      <c r="G341" s="196"/>
      <c r="H341" s="196"/>
      <c r="I341" s="196"/>
      <c r="J341" s="196"/>
      <c r="K341" s="196"/>
      <c r="L341" s="196"/>
      <c r="M341" s="197">
        <f t="shared" si="192"/>
        <v>0</v>
      </c>
      <c r="N341" s="197">
        <f t="shared" si="193"/>
        <v>0</v>
      </c>
      <c r="P341" s="198">
        <f t="shared" si="194"/>
        <v>0</v>
      </c>
      <c r="Q341" s="198">
        <f t="shared" si="195"/>
        <v>0</v>
      </c>
      <c r="R341" s="198">
        <f t="shared" si="196"/>
        <v>0</v>
      </c>
      <c r="S341" s="198">
        <f t="shared" si="197"/>
        <v>0</v>
      </c>
      <c r="T341" s="198">
        <f t="shared" si="198"/>
        <v>0</v>
      </c>
      <c r="U341" s="198">
        <f>P341+Q341+R341+S341+T341</f>
        <v>0</v>
      </c>
      <c r="W341" s="209"/>
      <c r="X341" s="209"/>
    </row>
    <row r="342" spans="1:24" ht="13.5" customHeight="1" thickBot="1">
      <c r="A342" s="3"/>
      <c r="B342" s="185"/>
      <c r="D342" s="301"/>
      <c r="F342" s="185"/>
      <c r="G342" s="185"/>
      <c r="H342" s="185"/>
      <c r="I342" s="203" t="s">
        <v>113</v>
      </c>
      <c r="J342" s="185"/>
      <c r="K342" s="185"/>
      <c r="L342" s="185"/>
      <c r="M342" s="204">
        <f>SUM(M337,M338,M339,M340,M341)</f>
        <v>3</v>
      </c>
      <c r="N342" s="205">
        <f>SUM(N337,N338,N339,N340,N341,)</f>
        <v>0</v>
      </c>
      <c r="P342" s="3"/>
      <c r="Q342" s="3"/>
      <c r="R342" s="3"/>
      <c r="S342" s="3"/>
      <c r="T342" s="3"/>
      <c r="U342" s="3"/>
      <c r="W342" s="209"/>
      <c r="X342" s="209"/>
    </row>
    <row r="343" spans="1:24" ht="13.5" customHeight="1">
      <c r="A343" s="3"/>
      <c r="B343" s="185"/>
      <c r="C343" s="206" t="s">
        <v>114</v>
      </c>
      <c r="D343" s="297"/>
      <c r="E343" s="207" t="str">
        <f>C336</f>
        <v>г.НУР-СУЛТАН</v>
      </c>
      <c r="F343" s="185"/>
      <c r="G343" s="185"/>
      <c r="H343" s="185"/>
      <c r="I343" s="185"/>
      <c r="J343" s="185"/>
      <c r="K343" s="185"/>
      <c r="L343" s="185"/>
      <c r="M343" s="185"/>
      <c r="N343" s="185"/>
      <c r="P343" s="3"/>
      <c r="Q343" s="3"/>
      <c r="R343" s="3"/>
      <c r="S343" s="3"/>
      <c r="T343" s="3"/>
      <c r="U343" s="3"/>
    </row>
    <row r="344" spans="1:24" ht="13.5" customHeight="1">
      <c r="D344" s="298"/>
    </row>
    <row r="345" spans="1:24" ht="13.5" customHeight="1">
      <c r="A345" s="3"/>
      <c r="B345" s="187" t="s">
        <v>148</v>
      </c>
      <c r="D345" s="301"/>
      <c r="F345" s="185"/>
      <c r="G345" s="185"/>
      <c r="H345" s="185"/>
      <c r="I345" s="185"/>
      <c r="J345" s="185"/>
      <c r="K345" s="185"/>
      <c r="L345" s="185"/>
      <c r="M345" s="185"/>
      <c r="N345" s="185"/>
      <c r="P345" s="3"/>
      <c r="Q345" s="3"/>
      <c r="R345" s="3"/>
      <c r="S345" s="3"/>
      <c r="T345" s="3"/>
      <c r="U345" s="3"/>
    </row>
    <row r="346" spans="1:24" ht="13.5" customHeight="1">
      <c r="A346" s="3"/>
      <c r="B346" s="663" t="s">
        <v>106</v>
      </c>
      <c r="C346" s="188" t="s">
        <v>107</v>
      </c>
      <c r="D346" s="659" t="s">
        <v>106</v>
      </c>
      <c r="E346" s="188" t="s">
        <v>108</v>
      </c>
      <c r="F346" s="661" t="s">
        <v>109</v>
      </c>
      <c r="G346" s="665"/>
      <c r="H346" s="665"/>
      <c r="I346" s="665"/>
      <c r="J346" s="665"/>
      <c r="K346" s="661" t="s">
        <v>131</v>
      </c>
      <c r="L346" s="662"/>
      <c r="M346" s="661" t="s">
        <v>110</v>
      </c>
      <c r="N346" s="662"/>
      <c r="P346" s="3"/>
      <c r="Q346" s="3"/>
      <c r="R346" s="3"/>
      <c r="S346" s="3"/>
      <c r="T346" s="3"/>
      <c r="U346" s="3"/>
    </row>
    <row r="347" spans="1:24" ht="13.5" customHeight="1">
      <c r="A347" s="190"/>
      <c r="B347" s="664"/>
      <c r="C347" s="191" t="s">
        <v>354</v>
      </c>
      <c r="D347" s="660"/>
      <c r="E347" s="191" t="s">
        <v>69</v>
      </c>
      <c r="F347" s="192">
        <v>1</v>
      </c>
      <c r="G347" s="192">
        <v>2</v>
      </c>
      <c r="H347" s="192">
        <v>3</v>
      </c>
      <c r="I347" s="192">
        <v>4</v>
      </c>
      <c r="J347" s="192">
        <v>5</v>
      </c>
      <c r="K347" s="192" t="s">
        <v>130</v>
      </c>
      <c r="L347" s="192" t="s">
        <v>78</v>
      </c>
      <c r="M347" s="192" t="s">
        <v>111</v>
      </c>
      <c r="N347" s="192" t="s">
        <v>112</v>
      </c>
      <c r="P347" s="3"/>
      <c r="Q347" s="3"/>
      <c r="R347" s="3"/>
      <c r="S347" s="3"/>
      <c r="T347" s="3"/>
      <c r="U347" s="3"/>
    </row>
    <row r="348" spans="1:24" ht="13.5" customHeight="1">
      <c r="A348" s="193"/>
      <c r="B348" s="194" t="s">
        <v>8</v>
      </c>
      <c r="C348" s="201" t="s">
        <v>468</v>
      </c>
      <c r="D348" s="300" t="s">
        <v>9</v>
      </c>
      <c r="E348" s="195" t="s">
        <v>520</v>
      </c>
      <c r="F348" s="196">
        <v>-1</v>
      </c>
      <c r="G348" s="196">
        <v>-9</v>
      </c>
      <c r="H348" s="196">
        <v>-6</v>
      </c>
      <c r="I348" s="196"/>
      <c r="J348" s="196"/>
      <c r="K348" s="196"/>
      <c r="L348" s="196"/>
      <c r="M348" s="197">
        <f t="shared" ref="M348:M352" si="199">IF(OR(U348=1,U348=2,U348=3),1,0)</f>
        <v>0</v>
      </c>
      <c r="N348" s="197">
        <f t="shared" ref="N348:N352" si="200">IF(OR(U348=-1,U348=-2,U348=-3),1,0)</f>
        <v>1</v>
      </c>
      <c r="P348" s="198">
        <f t="shared" ref="P348:P352" si="201">SIGN(F348)</f>
        <v>-1</v>
      </c>
      <c r="Q348" s="198">
        <f t="shared" ref="Q348:Q352" si="202">SIGN(G348)</f>
        <v>-1</v>
      </c>
      <c r="R348" s="198">
        <f t="shared" ref="R348:R352" si="203">SIGN(H348)</f>
        <v>-1</v>
      </c>
      <c r="S348" s="198">
        <f t="shared" ref="S348:S352" si="204">SIGN(I348)</f>
        <v>0</v>
      </c>
      <c r="T348" s="198">
        <f t="shared" ref="T348:T352" si="205">SIGN(J348)</f>
        <v>0</v>
      </c>
      <c r="U348" s="198">
        <f>P348+Q348+R348+S348+T348</f>
        <v>-3</v>
      </c>
    </row>
    <row r="349" spans="1:24" ht="13.5" customHeight="1">
      <c r="A349" s="193"/>
      <c r="B349" s="194" t="s">
        <v>10</v>
      </c>
      <c r="C349" s="195" t="s">
        <v>466</v>
      </c>
      <c r="D349" s="300" t="s">
        <v>11</v>
      </c>
      <c r="E349" s="201" t="s">
        <v>491</v>
      </c>
      <c r="F349" s="196">
        <v>-8</v>
      </c>
      <c r="G349" s="196">
        <v>-9</v>
      </c>
      <c r="H349" s="196">
        <v>-10</v>
      </c>
      <c r="I349" s="196"/>
      <c r="J349" s="196"/>
      <c r="K349" s="196"/>
      <c r="L349" s="196"/>
      <c r="M349" s="197">
        <f t="shared" si="199"/>
        <v>0</v>
      </c>
      <c r="N349" s="197">
        <f t="shared" si="200"/>
        <v>1</v>
      </c>
      <c r="P349" s="198">
        <f t="shared" si="201"/>
        <v>-1</v>
      </c>
      <c r="Q349" s="198">
        <f t="shared" si="202"/>
        <v>-1</v>
      </c>
      <c r="R349" s="198">
        <f t="shared" si="203"/>
        <v>-1</v>
      </c>
      <c r="S349" s="198">
        <f t="shared" si="204"/>
        <v>0</v>
      </c>
      <c r="T349" s="198">
        <f t="shared" si="205"/>
        <v>0</v>
      </c>
      <c r="U349" s="198">
        <f>P349+Q349+R349+S349+T349</f>
        <v>-3</v>
      </c>
    </row>
    <row r="350" spans="1:24" ht="13.5" customHeight="1">
      <c r="A350" s="193">
        <f>A348</f>
        <v>0</v>
      </c>
      <c r="B350" s="200" t="s">
        <v>132</v>
      </c>
      <c r="C350" s="201" t="s">
        <v>467</v>
      </c>
      <c r="D350" s="300" t="s">
        <v>12</v>
      </c>
      <c r="E350" s="201" t="s">
        <v>510</v>
      </c>
      <c r="F350" s="202">
        <v>-9</v>
      </c>
      <c r="G350" s="202">
        <v>3</v>
      </c>
      <c r="H350" s="202">
        <v>-7</v>
      </c>
      <c r="I350" s="202">
        <v>-8</v>
      </c>
      <c r="J350" s="202"/>
      <c r="K350" s="202"/>
      <c r="L350" s="202"/>
      <c r="M350" s="202">
        <f t="shared" si="199"/>
        <v>0</v>
      </c>
      <c r="N350" s="202">
        <f t="shared" si="200"/>
        <v>1</v>
      </c>
      <c r="P350" s="198">
        <f t="shared" si="201"/>
        <v>-1</v>
      </c>
      <c r="Q350" s="198">
        <f t="shared" si="202"/>
        <v>1</v>
      </c>
      <c r="R350" s="198">
        <f t="shared" si="203"/>
        <v>-1</v>
      </c>
      <c r="S350" s="198">
        <f t="shared" si="204"/>
        <v>-1</v>
      </c>
      <c r="T350" s="198">
        <f t="shared" si="205"/>
        <v>0</v>
      </c>
      <c r="U350" s="198">
        <f>P350+Q350+R350+S350+T350</f>
        <v>-2</v>
      </c>
    </row>
    <row r="351" spans="1:24" ht="13.5" customHeight="1">
      <c r="A351" s="193">
        <f>A348</f>
        <v>0</v>
      </c>
      <c r="B351" s="194" t="s">
        <v>8</v>
      </c>
      <c r="C351" s="199" t="str">
        <f>C348</f>
        <v>САГАТБЕК</v>
      </c>
      <c r="D351" s="300" t="str">
        <f>D349</f>
        <v>Y</v>
      </c>
      <c r="E351" s="199" t="str">
        <f>E349</f>
        <v>МИЩУК</v>
      </c>
      <c r="F351" s="196"/>
      <c r="G351" s="196"/>
      <c r="H351" s="196"/>
      <c r="I351" s="196"/>
      <c r="J351" s="196"/>
      <c r="K351" s="196"/>
      <c r="L351" s="196"/>
      <c r="M351" s="197">
        <f t="shared" si="199"/>
        <v>0</v>
      </c>
      <c r="N351" s="197">
        <f t="shared" si="200"/>
        <v>0</v>
      </c>
      <c r="P351" s="198">
        <f t="shared" si="201"/>
        <v>0</v>
      </c>
      <c r="Q351" s="198">
        <f t="shared" si="202"/>
        <v>0</v>
      </c>
      <c r="R351" s="198">
        <f t="shared" si="203"/>
        <v>0</v>
      </c>
      <c r="S351" s="198">
        <f t="shared" si="204"/>
        <v>0</v>
      </c>
      <c r="T351" s="198">
        <f t="shared" si="205"/>
        <v>0</v>
      </c>
      <c r="U351" s="198">
        <f>P351+Q351+R351+S351+T351</f>
        <v>0</v>
      </c>
    </row>
    <row r="352" spans="1:24" ht="13.5" customHeight="1" thickBot="1">
      <c r="A352" s="193">
        <f>A349</f>
        <v>0</v>
      </c>
      <c r="B352" s="194" t="s">
        <v>10</v>
      </c>
      <c r="C352" s="199" t="str">
        <f>C349</f>
        <v>АБИЛОВ</v>
      </c>
      <c r="D352" s="300" t="str">
        <f>D348</f>
        <v>X</v>
      </c>
      <c r="E352" s="199" t="str">
        <f>E348</f>
        <v>КАБДЫЛУАХИТОВ</v>
      </c>
      <c r="F352" s="196"/>
      <c r="G352" s="196"/>
      <c r="H352" s="196"/>
      <c r="I352" s="196"/>
      <c r="J352" s="196"/>
      <c r="K352" s="196"/>
      <c r="L352" s="196"/>
      <c r="M352" s="197">
        <f t="shared" si="199"/>
        <v>0</v>
      </c>
      <c r="N352" s="197">
        <f t="shared" si="200"/>
        <v>0</v>
      </c>
      <c r="P352" s="198">
        <f t="shared" si="201"/>
        <v>0</v>
      </c>
      <c r="Q352" s="198">
        <f t="shared" si="202"/>
        <v>0</v>
      </c>
      <c r="R352" s="198">
        <f t="shared" si="203"/>
        <v>0</v>
      </c>
      <c r="S352" s="198">
        <f t="shared" si="204"/>
        <v>0</v>
      </c>
      <c r="T352" s="198">
        <f t="shared" si="205"/>
        <v>0</v>
      </c>
      <c r="U352" s="198">
        <f>P352+Q352+R352+S352+T352</f>
        <v>0</v>
      </c>
    </row>
    <row r="353" spans="1:21" ht="13.5" customHeight="1" thickBot="1">
      <c r="A353" s="3"/>
      <c r="B353" s="185"/>
      <c r="D353" s="301"/>
      <c r="F353" s="185"/>
      <c r="G353" s="185"/>
      <c r="H353" s="185"/>
      <c r="I353" s="203" t="s">
        <v>113</v>
      </c>
      <c r="J353" s="185"/>
      <c r="K353" s="185"/>
      <c r="L353" s="185"/>
      <c r="M353" s="204">
        <f>SUM(M348,M349,M350,M351,M352)</f>
        <v>0</v>
      </c>
      <c r="N353" s="205">
        <f>SUM(N348,N349,N350,N351,N352,)</f>
        <v>3</v>
      </c>
      <c r="P353" s="3"/>
      <c r="Q353" s="3"/>
      <c r="R353" s="3"/>
      <c r="S353" s="3"/>
      <c r="T353" s="3"/>
      <c r="U353" s="3"/>
    </row>
    <row r="354" spans="1:21" ht="13.5" customHeight="1">
      <c r="A354" s="3"/>
      <c r="B354" s="185"/>
      <c r="C354" s="206" t="s">
        <v>114</v>
      </c>
      <c r="D354" s="297"/>
      <c r="E354" s="207" t="str">
        <f>E347</f>
        <v>ПАВЛОДАРСКАЯ обл.</v>
      </c>
      <c r="F354" s="185"/>
      <c r="G354" s="185"/>
      <c r="H354" s="185"/>
      <c r="I354" s="185"/>
      <c r="J354" s="185"/>
      <c r="K354" s="185"/>
      <c r="L354" s="185"/>
      <c r="M354" s="185"/>
      <c r="N354" s="185"/>
      <c r="P354" s="3"/>
      <c r="Q354" s="3"/>
      <c r="R354" s="3"/>
      <c r="S354" s="3"/>
      <c r="T354" s="3"/>
      <c r="U354" s="3"/>
    </row>
    <row r="355" spans="1:21" ht="13.5" customHeight="1">
      <c r="D355" s="298"/>
    </row>
    <row r="356" spans="1:21" ht="13.5" customHeight="1">
      <c r="B356" s="187" t="s">
        <v>202</v>
      </c>
      <c r="D356" s="301"/>
      <c r="F356" s="185"/>
      <c r="G356" s="185"/>
      <c r="H356" s="185"/>
      <c r="I356" s="185"/>
      <c r="J356" s="185"/>
      <c r="K356" s="185"/>
      <c r="L356" s="185"/>
      <c r="M356" s="185"/>
      <c r="N356" s="185"/>
      <c r="P356" s="3"/>
      <c r="Q356" s="3"/>
      <c r="R356" s="3"/>
      <c r="S356" s="3"/>
      <c r="T356" s="3"/>
      <c r="U356" s="3"/>
    </row>
    <row r="357" spans="1:21" ht="13.5" customHeight="1">
      <c r="B357" s="663" t="s">
        <v>106</v>
      </c>
      <c r="C357" s="188" t="s">
        <v>107</v>
      </c>
      <c r="D357" s="659" t="s">
        <v>106</v>
      </c>
      <c r="E357" s="188" t="s">
        <v>108</v>
      </c>
      <c r="F357" s="661" t="s">
        <v>109</v>
      </c>
      <c r="G357" s="665"/>
      <c r="H357" s="665"/>
      <c r="I357" s="665"/>
      <c r="J357" s="665"/>
      <c r="K357" s="661" t="s">
        <v>131</v>
      </c>
      <c r="L357" s="662"/>
      <c r="M357" s="661" t="s">
        <v>110</v>
      </c>
      <c r="N357" s="662"/>
      <c r="P357" s="3"/>
      <c r="Q357" s="3"/>
      <c r="R357" s="3"/>
      <c r="S357" s="3"/>
      <c r="T357" s="3"/>
      <c r="U357" s="3"/>
    </row>
    <row r="358" spans="1:21" ht="13.5" customHeight="1">
      <c r="B358" s="664"/>
      <c r="C358" s="191" t="s">
        <v>29</v>
      </c>
      <c r="D358" s="660"/>
      <c r="E358" s="191" t="s">
        <v>451</v>
      </c>
      <c r="F358" s="192">
        <v>1</v>
      </c>
      <c r="G358" s="192">
        <v>2</v>
      </c>
      <c r="H358" s="192">
        <v>3</v>
      </c>
      <c r="I358" s="192">
        <v>4</v>
      </c>
      <c r="J358" s="192">
        <v>5</v>
      </c>
      <c r="K358" s="192" t="s">
        <v>130</v>
      </c>
      <c r="L358" s="192" t="s">
        <v>78</v>
      </c>
      <c r="M358" s="192" t="s">
        <v>111</v>
      </c>
      <c r="N358" s="192" t="s">
        <v>112</v>
      </c>
      <c r="P358" s="3"/>
      <c r="Q358" s="3"/>
      <c r="R358" s="3"/>
      <c r="S358" s="3"/>
      <c r="T358" s="3"/>
      <c r="U358" s="3"/>
    </row>
    <row r="359" spans="1:21" ht="13.5" customHeight="1">
      <c r="B359" s="194" t="s">
        <v>8</v>
      </c>
      <c r="C359" s="195" t="s">
        <v>503</v>
      </c>
      <c r="D359" s="300" t="s">
        <v>9</v>
      </c>
      <c r="E359" s="201" t="s">
        <v>484</v>
      </c>
      <c r="F359" s="196">
        <v>-10</v>
      </c>
      <c r="G359" s="196">
        <v>11</v>
      </c>
      <c r="H359" s="196">
        <v>8</v>
      </c>
      <c r="I359" s="196">
        <v>3</v>
      </c>
      <c r="J359" s="196"/>
      <c r="K359" s="196"/>
      <c r="L359" s="196"/>
      <c r="M359" s="197">
        <f t="shared" ref="M359:M363" si="206">IF(OR(U359=1,U359=2,U359=3),1,0)</f>
        <v>1</v>
      </c>
      <c r="N359" s="197">
        <f t="shared" ref="N359:N363" si="207">IF(OR(U359=-1,U359=-2,U359=-3),1,0)</f>
        <v>0</v>
      </c>
      <c r="P359" s="198">
        <f t="shared" ref="P359:P363" si="208">SIGN(F359)</f>
        <v>-1</v>
      </c>
      <c r="Q359" s="198">
        <f t="shared" ref="Q359:Q363" si="209">SIGN(G359)</f>
        <v>1</v>
      </c>
      <c r="R359" s="198">
        <f t="shared" ref="R359:R363" si="210">SIGN(H359)</f>
        <v>1</v>
      </c>
      <c r="S359" s="198">
        <f t="shared" ref="S359:S363" si="211">SIGN(I359)</f>
        <v>1</v>
      </c>
      <c r="T359" s="198">
        <f t="shared" ref="T359:T363" si="212">SIGN(J359)</f>
        <v>0</v>
      </c>
      <c r="U359" s="198">
        <f>P359+Q359+R359+S359+T359</f>
        <v>2</v>
      </c>
    </row>
    <row r="360" spans="1:21" ht="13.5" customHeight="1">
      <c r="B360" s="194" t="s">
        <v>10</v>
      </c>
      <c r="C360" s="199" t="s">
        <v>504</v>
      </c>
      <c r="D360" s="300" t="s">
        <v>11</v>
      </c>
      <c r="E360" s="201" t="s">
        <v>485</v>
      </c>
      <c r="F360" s="196">
        <v>-7</v>
      </c>
      <c r="G360" s="196">
        <v>-7</v>
      </c>
      <c r="H360" s="196">
        <v>-9</v>
      </c>
      <c r="I360" s="196"/>
      <c r="J360" s="196"/>
      <c r="K360" s="196"/>
      <c r="L360" s="196"/>
      <c r="M360" s="197">
        <f t="shared" si="206"/>
        <v>0</v>
      </c>
      <c r="N360" s="197">
        <f t="shared" si="207"/>
        <v>1</v>
      </c>
      <c r="P360" s="198">
        <f t="shared" si="208"/>
        <v>-1</v>
      </c>
      <c r="Q360" s="198">
        <f t="shared" si="209"/>
        <v>-1</v>
      </c>
      <c r="R360" s="198">
        <f t="shared" si="210"/>
        <v>-1</v>
      </c>
      <c r="S360" s="198">
        <f t="shared" si="211"/>
        <v>0</v>
      </c>
      <c r="T360" s="198">
        <f t="shared" si="212"/>
        <v>0</v>
      </c>
      <c r="U360" s="198">
        <f>P360+Q360+R360+S360+T360</f>
        <v>-3</v>
      </c>
    </row>
    <row r="361" spans="1:21" ht="13.5" customHeight="1">
      <c r="B361" s="200" t="s">
        <v>132</v>
      </c>
      <c r="C361" s="201" t="s">
        <v>511</v>
      </c>
      <c r="D361" s="300" t="s">
        <v>12</v>
      </c>
      <c r="E361" s="195" t="s">
        <v>508</v>
      </c>
      <c r="F361" s="202">
        <v>-5</v>
      </c>
      <c r="G361" s="202">
        <v>-9</v>
      </c>
      <c r="H361" s="202">
        <v>-5</v>
      </c>
      <c r="I361" s="202"/>
      <c r="J361" s="202"/>
      <c r="K361" s="202"/>
      <c r="L361" s="202"/>
      <c r="M361" s="202">
        <f t="shared" si="206"/>
        <v>0</v>
      </c>
      <c r="N361" s="202">
        <f t="shared" si="207"/>
        <v>1</v>
      </c>
      <c r="P361" s="198">
        <f t="shared" si="208"/>
        <v>-1</v>
      </c>
      <c r="Q361" s="198">
        <f t="shared" si="209"/>
        <v>-1</v>
      </c>
      <c r="R361" s="198">
        <f t="shared" si="210"/>
        <v>-1</v>
      </c>
      <c r="S361" s="198">
        <f t="shared" si="211"/>
        <v>0</v>
      </c>
      <c r="T361" s="198">
        <f t="shared" si="212"/>
        <v>0</v>
      </c>
      <c r="U361" s="198">
        <f>P361+Q361+R361+S361+T361</f>
        <v>-3</v>
      </c>
    </row>
    <row r="362" spans="1:21" ht="13.5" customHeight="1">
      <c r="B362" s="194" t="s">
        <v>8</v>
      </c>
      <c r="C362" s="199" t="str">
        <f>C359</f>
        <v>ДРУЧИНИН</v>
      </c>
      <c r="D362" s="300" t="str">
        <f>D360</f>
        <v>Y</v>
      </c>
      <c r="E362" s="201" t="str">
        <f>E360</f>
        <v>САДУАКАСОВ</v>
      </c>
      <c r="F362" s="196">
        <v>-5</v>
      </c>
      <c r="G362" s="196">
        <v>-9</v>
      </c>
      <c r="H362" s="196">
        <v>6</v>
      </c>
      <c r="I362" s="196">
        <v>8</v>
      </c>
      <c r="J362" s="196">
        <v>9</v>
      </c>
      <c r="K362" s="196"/>
      <c r="L362" s="196"/>
      <c r="M362" s="197">
        <f t="shared" si="206"/>
        <v>1</v>
      </c>
      <c r="N362" s="197">
        <f t="shared" si="207"/>
        <v>0</v>
      </c>
      <c r="P362" s="198">
        <f t="shared" si="208"/>
        <v>-1</v>
      </c>
      <c r="Q362" s="198">
        <f t="shared" si="209"/>
        <v>-1</v>
      </c>
      <c r="R362" s="198">
        <f t="shared" si="210"/>
        <v>1</v>
      </c>
      <c r="S362" s="198">
        <f t="shared" si="211"/>
        <v>1</v>
      </c>
      <c r="T362" s="198">
        <f t="shared" si="212"/>
        <v>1</v>
      </c>
      <c r="U362" s="198">
        <f>P362+Q362+R362+S362+T362</f>
        <v>1</v>
      </c>
    </row>
    <row r="363" spans="1:21" ht="13.5" customHeight="1" thickBot="1">
      <c r="B363" s="194" t="s">
        <v>10</v>
      </c>
      <c r="C363" s="199" t="str">
        <f>C360</f>
        <v>КРАУЗЕ</v>
      </c>
      <c r="D363" s="300" t="str">
        <f>D359</f>
        <v>X</v>
      </c>
      <c r="E363" s="199" t="str">
        <f>E359</f>
        <v>САНСЫЗБАЙ</v>
      </c>
      <c r="F363" s="196">
        <v>-9</v>
      </c>
      <c r="G363" s="196">
        <v>-10</v>
      </c>
      <c r="H363" s="196">
        <v>13</v>
      </c>
      <c r="I363" s="196">
        <v>9</v>
      </c>
      <c r="J363" s="196">
        <v>6</v>
      </c>
      <c r="K363" s="196"/>
      <c r="L363" s="196"/>
      <c r="M363" s="197">
        <f t="shared" si="206"/>
        <v>1</v>
      </c>
      <c r="N363" s="197">
        <f t="shared" si="207"/>
        <v>0</v>
      </c>
      <c r="P363" s="198">
        <f t="shared" si="208"/>
        <v>-1</v>
      </c>
      <c r="Q363" s="198">
        <f t="shared" si="209"/>
        <v>-1</v>
      </c>
      <c r="R363" s="198">
        <f t="shared" si="210"/>
        <v>1</v>
      </c>
      <c r="S363" s="198">
        <f t="shared" si="211"/>
        <v>1</v>
      </c>
      <c r="T363" s="198">
        <f t="shared" si="212"/>
        <v>1</v>
      </c>
      <c r="U363" s="198">
        <f>P363+Q363+R363+S363+T363</f>
        <v>1</v>
      </c>
    </row>
    <row r="364" spans="1:21" ht="13.5" customHeight="1" thickBot="1">
      <c r="B364" s="185"/>
      <c r="D364" s="301"/>
      <c r="F364" s="185"/>
      <c r="G364" s="185"/>
      <c r="H364" s="185"/>
      <c r="I364" s="203" t="s">
        <v>113</v>
      </c>
      <c r="J364" s="185"/>
      <c r="K364" s="185"/>
      <c r="L364" s="185"/>
      <c r="M364" s="204">
        <f>SUM(M359,M360,M361,M362,M363)</f>
        <v>3</v>
      </c>
      <c r="N364" s="205">
        <f>SUM(N359,N360,N361,N362,N363,)</f>
        <v>2</v>
      </c>
      <c r="P364" s="3"/>
      <c r="Q364" s="3"/>
      <c r="R364" s="3"/>
      <c r="S364" s="3"/>
      <c r="T364" s="3"/>
      <c r="U364" s="3"/>
    </row>
    <row r="365" spans="1:21" ht="13.5" customHeight="1">
      <c r="B365" s="185"/>
      <c r="C365" s="206" t="s">
        <v>114</v>
      </c>
      <c r="D365" s="297"/>
      <c r="E365" s="207" t="str">
        <f>C358</f>
        <v>СКО</v>
      </c>
      <c r="F365" s="185"/>
      <c r="G365" s="185"/>
      <c r="H365" s="185"/>
      <c r="I365" s="185"/>
      <c r="J365" s="185"/>
      <c r="K365" s="185"/>
      <c r="L365" s="185"/>
      <c r="M365" s="185"/>
      <c r="N365" s="185"/>
      <c r="P365" s="3"/>
      <c r="Q365" s="3"/>
      <c r="R365" s="3"/>
      <c r="S365" s="3"/>
      <c r="T365" s="3"/>
      <c r="U365" s="3"/>
    </row>
    <row r="366" spans="1:21" ht="13.5" customHeight="1">
      <c r="D366" s="298"/>
    </row>
    <row r="367" spans="1:21" ht="13.5" customHeight="1">
      <c r="C367" s="208" t="s">
        <v>301</v>
      </c>
      <c r="I367" s="208" t="s">
        <v>302</v>
      </c>
    </row>
    <row r="368" spans="1:21" ht="13.5" customHeight="1">
      <c r="C368" s="208" t="s">
        <v>304</v>
      </c>
      <c r="I368" s="208" t="s">
        <v>303</v>
      </c>
    </row>
    <row r="369" ht="13.5" customHeight="1"/>
    <row r="370" ht="13.5" customHeight="1"/>
    <row r="371" ht="13.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</sheetData>
  <mergeCells count="168">
    <mergeCell ref="K170:L170"/>
    <mergeCell ref="K181:L181"/>
    <mergeCell ref="K192:L192"/>
    <mergeCell ref="K203:L203"/>
    <mergeCell ref="B269:B270"/>
    <mergeCell ref="F269:J269"/>
    <mergeCell ref="D159:D160"/>
    <mergeCell ref="B159:B160"/>
    <mergeCell ref="F159:J159"/>
    <mergeCell ref="D203:D204"/>
    <mergeCell ref="D192:D193"/>
    <mergeCell ref="M324:N324"/>
    <mergeCell ref="M302:N302"/>
    <mergeCell ref="M313:N313"/>
    <mergeCell ref="B203:B204"/>
    <mergeCell ref="F203:J203"/>
    <mergeCell ref="B170:B171"/>
    <mergeCell ref="F170:J170"/>
    <mergeCell ref="M280:N280"/>
    <mergeCell ref="M291:N291"/>
    <mergeCell ref="M269:N269"/>
    <mergeCell ref="B258:B259"/>
    <mergeCell ref="F258:J258"/>
    <mergeCell ref="M258:N258"/>
    <mergeCell ref="B247:B248"/>
    <mergeCell ref="K214:L214"/>
    <mergeCell ref="K225:L225"/>
    <mergeCell ref="K236:L236"/>
    <mergeCell ref="K247:L247"/>
    <mergeCell ref="K258:L258"/>
    <mergeCell ref="K269:L269"/>
    <mergeCell ref="K324:L324"/>
    <mergeCell ref="B302:B303"/>
    <mergeCell ref="F302:J302"/>
    <mergeCell ref="B313:B314"/>
    <mergeCell ref="F313:J313"/>
    <mergeCell ref="K302:L302"/>
    <mergeCell ref="K313:L313"/>
    <mergeCell ref="B280:B281"/>
    <mergeCell ref="F280:J280"/>
    <mergeCell ref="B291:B292"/>
    <mergeCell ref="F291:J291"/>
    <mergeCell ref="K280:L280"/>
    <mergeCell ref="K291:L291"/>
    <mergeCell ref="M203:N203"/>
    <mergeCell ref="B214:B215"/>
    <mergeCell ref="F214:J214"/>
    <mergeCell ref="M214:N214"/>
    <mergeCell ref="B225:B226"/>
    <mergeCell ref="F225:J225"/>
    <mergeCell ref="M225:N225"/>
    <mergeCell ref="D126:D127"/>
    <mergeCell ref="B126:B127"/>
    <mergeCell ref="F126:J126"/>
    <mergeCell ref="M126:N126"/>
    <mergeCell ref="M170:N170"/>
    <mergeCell ref="D181:D182"/>
    <mergeCell ref="B192:B193"/>
    <mergeCell ref="F192:J192"/>
    <mergeCell ref="M192:N192"/>
    <mergeCell ref="D137:D138"/>
    <mergeCell ref="B137:B138"/>
    <mergeCell ref="F137:J137"/>
    <mergeCell ref="M137:N137"/>
    <mergeCell ref="D148:D149"/>
    <mergeCell ref="B148:B149"/>
    <mergeCell ref="F148:J148"/>
    <mergeCell ref="M148:N148"/>
    <mergeCell ref="M159:N159"/>
    <mergeCell ref="D170:D171"/>
    <mergeCell ref="B181:B182"/>
    <mergeCell ref="F181:J181"/>
    <mergeCell ref="D93:D94"/>
    <mergeCell ref="B93:B94"/>
    <mergeCell ref="F93:J93"/>
    <mergeCell ref="M93:N93"/>
    <mergeCell ref="B104:B105"/>
    <mergeCell ref="F104:J104"/>
    <mergeCell ref="M104:N104"/>
    <mergeCell ref="D115:D116"/>
    <mergeCell ref="B115:B116"/>
    <mergeCell ref="F115:J115"/>
    <mergeCell ref="M115:N115"/>
    <mergeCell ref="K93:L93"/>
    <mergeCell ref="K104:L104"/>
    <mergeCell ref="K115:L115"/>
    <mergeCell ref="M181:N181"/>
    <mergeCell ref="D104:D105"/>
    <mergeCell ref="K126:L126"/>
    <mergeCell ref="K137:L137"/>
    <mergeCell ref="K148:L148"/>
    <mergeCell ref="K159:L159"/>
    <mergeCell ref="B60:B61"/>
    <mergeCell ref="F60:J60"/>
    <mergeCell ref="M60:N60"/>
    <mergeCell ref="D60:D61"/>
    <mergeCell ref="B71:B72"/>
    <mergeCell ref="F71:J71"/>
    <mergeCell ref="M71:N71"/>
    <mergeCell ref="D82:D83"/>
    <mergeCell ref="D71:D72"/>
    <mergeCell ref="B82:B83"/>
    <mergeCell ref="F82:J82"/>
    <mergeCell ref="M82:N82"/>
    <mergeCell ref="K60:L60"/>
    <mergeCell ref="K71:L71"/>
    <mergeCell ref="K82:L82"/>
    <mergeCell ref="B28:B29"/>
    <mergeCell ref="F28:J28"/>
    <mergeCell ref="M28:N28"/>
    <mergeCell ref="D28:D29"/>
    <mergeCell ref="B39:B40"/>
    <mergeCell ref="F39:J39"/>
    <mergeCell ref="M39:N39"/>
    <mergeCell ref="D39:D40"/>
    <mergeCell ref="B49:B50"/>
    <mergeCell ref="F49:J49"/>
    <mergeCell ref="M49:N49"/>
    <mergeCell ref="D49:D50"/>
    <mergeCell ref="K28:L28"/>
    <mergeCell ref="K39:L39"/>
    <mergeCell ref="K49:L49"/>
    <mergeCell ref="B1:N1"/>
    <mergeCell ref="B3:N3"/>
    <mergeCell ref="B4:N4"/>
    <mergeCell ref="B6:B7"/>
    <mergeCell ref="F6:J6"/>
    <mergeCell ref="M6:N6"/>
    <mergeCell ref="D6:D7"/>
    <mergeCell ref="B17:B18"/>
    <mergeCell ref="F17:J17"/>
    <mergeCell ref="M17:N17"/>
    <mergeCell ref="D17:D18"/>
    <mergeCell ref="K6:L6"/>
    <mergeCell ref="K17:L17"/>
    <mergeCell ref="M357:N357"/>
    <mergeCell ref="D357:D358"/>
    <mergeCell ref="D346:D347"/>
    <mergeCell ref="B357:B358"/>
    <mergeCell ref="F357:J357"/>
    <mergeCell ref="K357:L357"/>
    <mergeCell ref="D236:D237"/>
    <mergeCell ref="D225:D226"/>
    <mergeCell ref="D214:D215"/>
    <mergeCell ref="M247:N247"/>
    <mergeCell ref="B236:B237"/>
    <mergeCell ref="F236:J236"/>
    <mergeCell ref="M236:N236"/>
    <mergeCell ref="K346:L346"/>
    <mergeCell ref="B346:B347"/>
    <mergeCell ref="F346:J346"/>
    <mergeCell ref="M346:N346"/>
    <mergeCell ref="B335:B336"/>
    <mergeCell ref="F335:J335"/>
    <mergeCell ref="M335:N335"/>
    <mergeCell ref="K335:L335"/>
    <mergeCell ref="F247:J247"/>
    <mergeCell ref="B324:B325"/>
    <mergeCell ref="F324:J324"/>
    <mergeCell ref="D335:D336"/>
    <mergeCell ref="D324:D325"/>
    <mergeCell ref="D313:D314"/>
    <mergeCell ref="D302:D303"/>
    <mergeCell ref="D291:D292"/>
    <mergeCell ref="D280:D281"/>
    <mergeCell ref="D269:D270"/>
    <mergeCell ref="D258:D259"/>
    <mergeCell ref="D247:D248"/>
  </mergeCells>
  <pageMargins left="0.7" right="0.7" top="0.75" bottom="0.75" header="0.3" footer="0.3"/>
  <pageSetup paperSize="9" scale="8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405"/>
  <sheetViews>
    <sheetView tabSelected="1" topLeftCell="B1" workbookViewId="0">
      <selection activeCell="O256" sqref="O256"/>
    </sheetView>
  </sheetViews>
  <sheetFormatPr defaultColWidth="9.109375" defaultRowHeight="13.2" outlineLevelCol="1"/>
  <cols>
    <col min="1" max="1" width="5.6640625" style="1" hidden="1" customWidth="1" outlineLevel="1"/>
    <col min="2" max="2" width="5.5546875" style="1" customWidth="1" collapsed="1"/>
    <col min="3" max="3" width="23.6640625" style="1" customWidth="1"/>
    <col min="4" max="4" width="5.5546875" style="1" customWidth="1" outlineLevel="1"/>
    <col min="5" max="5" width="23.6640625" style="1" customWidth="1"/>
    <col min="6" max="10" width="5.5546875" style="1" customWidth="1"/>
    <col min="11" max="12" width="5.5546875" style="1" hidden="1" customWidth="1" outlineLevel="1"/>
    <col min="13" max="13" width="5.5546875" style="1" customWidth="1" collapsed="1"/>
    <col min="14" max="14" width="5.5546875" style="1" customWidth="1"/>
    <col min="15" max="15" width="9.33203125" style="1" customWidth="1"/>
    <col min="16" max="16" width="3" style="1" hidden="1" customWidth="1" outlineLevel="1"/>
    <col min="17" max="17" width="3.33203125" style="1" hidden="1" customWidth="1" outlineLevel="1"/>
    <col min="18" max="18" width="3.109375" style="1" hidden="1" customWidth="1" outlineLevel="1"/>
    <col min="19" max="19" width="3.33203125" style="1" hidden="1" customWidth="1" outlineLevel="1"/>
    <col min="20" max="20" width="3.109375" style="1" hidden="1" customWidth="1" outlineLevel="1"/>
    <col min="21" max="21" width="2.6640625" style="1" hidden="1" customWidth="1" outlineLevel="1"/>
    <col min="22" max="22" width="9.109375" style="1" collapsed="1"/>
    <col min="23" max="16384" width="9.109375" style="1"/>
  </cols>
  <sheetData>
    <row r="1" spans="1:26" ht="21" thickBot="1">
      <c r="A1" s="3"/>
      <c r="B1" s="633" t="s">
        <v>298</v>
      </c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P1" s="3"/>
      <c r="Q1" s="3"/>
      <c r="R1" s="3"/>
      <c r="S1" s="3"/>
      <c r="T1" s="3"/>
      <c r="U1" s="3"/>
    </row>
    <row r="2" spans="1:26">
      <c r="A2" s="3"/>
      <c r="B2" s="184" t="s">
        <v>299</v>
      </c>
      <c r="D2" s="3"/>
      <c r="F2" s="185"/>
      <c r="G2" s="185"/>
      <c r="H2" s="185"/>
      <c r="I2" s="185"/>
      <c r="J2" s="185"/>
      <c r="K2" s="185"/>
      <c r="L2" s="185"/>
      <c r="M2" s="185"/>
      <c r="N2" s="186" t="s">
        <v>22</v>
      </c>
      <c r="P2" s="3"/>
      <c r="Q2" s="3"/>
      <c r="R2" s="3"/>
      <c r="S2" s="3"/>
      <c r="T2" s="3"/>
      <c r="U2" s="3"/>
    </row>
    <row r="3" spans="1:26" ht="15.6">
      <c r="A3" s="3"/>
      <c r="B3" s="666" t="s">
        <v>300</v>
      </c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P3" s="3"/>
      <c r="Q3" s="3"/>
      <c r="R3" s="3"/>
      <c r="S3" s="3"/>
      <c r="T3" s="3"/>
      <c r="U3" s="3"/>
    </row>
    <row r="4" spans="1:26" ht="15.6">
      <c r="A4" s="3"/>
      <c r="B4" s="668" t="s">
        <v>104</v>
      </c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P4" s="3"/>
      <c r="Q4" s="3"/>
      <c r="R4" s="3"/>
      <c r="S4" s="3"/>
      <c r="T4" s="3"/>
      <c r="U4" s="3"/>
    </row>
    <row r="5" spans="1:26" ht="15" customHeight="1">
      <c r="A5" s="3"/>
      <c r="B5" s="187" t="s">
        <v>105</v>
      </c>
      <c r="D5" s="3"/>
      <c r="F5" s="185"/>
      <c r="G5" s="185"/>
      <c r="H5" s="185"/>
      <c r="I5" s="185"/>
      <c r="J5" s="185"/>
      <c r="K5" s="185"/>
      <c r="L5" s="185"/>
      <c r="M5" s="185"/>
      <c r="N5" s="185"/>
      <c r="P5" s="3"/>
      <c r="Q5" s="3"/>
      <c r="R5" s="3"/>
      <c r="S5" s="3"/>
      <c r="T5" s="3"/>
      <c r="U5" s="3"/>
    </row>
    <row r="6" spans="1:26" ht="15" customHeight="1">
      <c r="A6" s="3"/>
      <c r="B6" s="663" t="s">
        <v>106</v>
      </c>
      <c r="C6" s="188" t="s">
        <v>107</v>
      </c>
      <c r="D6" s="659" t="s">
        <v>106</v>
      </c>
      <c r="E6" s="188" t="s">
        <v>108</v>
      </c>
      <c r="F6" s="661" t="s">
        <v>109</v>
      </c>
      <c r="G6" s="665"/>
      <c r="H6" s="665"/>
      <c r="I6" s="665"/>
      <c r="J6" s="665"/>
      <c r="K6" s="661" t="s">
        <v>131</v>
      </c>
      <c r="L6" s="662"/>
      <c r="M6" s="661" t="s">
        <v>110</v>
      </c>
      <c r="N6" s="662"/>
      <c r="P6" s="3"/>
      <c r="Q6" s="3"/>
      <c r="R6" s="3"/>
      <c r="S6" s="3"/>
      <c r="T6" s="3"/>
      <c r="U6" s="3"/>
      <c r="Z6" s="2"/>
    </row>
    <row r="7" spans="1:26" ht="15" customHeight="1">
      <c r="A7" s="190"/>
      <c r="B7" s="664"/>
      <c r="C7" s="191" t="s">
        <v>402</v>
      </c>
      <c r="D7" s="660"/>
      <c r="E7" s="191" t="s">
        <v>29</v>
      </c>
      <c r="F7" s="192">
        <v>1</v>
      </c>
      <c r="G7" s="192">
        <v>2</v>
      </c>
      <c r="H7" s="192">
        <v>3</v>
      </c>
      <c r="I7" s="192">
        <v>4</v>
      </c>
      <c r="J7" s="192">
        <v>5</v>
      </c>
      <c r="K7" s="192" t="s">
        <v>130</v>
      </c>
      <c r="L7" s="192" t="s">
        <v>78</v>
      </c>
      <c r="M7" s="192" t="s">
        <v>111</v>
      </c>
      <c r="N7" s="192" t="s">
        <v>112</v>
      </c>
      <c r="P7" s="3"/>
      <c r="Q7" s="3"/>
      <c r="R7" s="3"/>
      <c r="S7" s="3"/>
      <c r="T7" s="3"/>
      <c r="U7" s="3"/>
    </row>
    <row r="8" spans="1:26" ht="15" customHeight="1">
      <c r="A8" s="193"/>
      <c r="B8" s="194" t="s">
        <v>8</v>
      </c>
      <c r="C8" s="195" t="s">
        <v>175</v>
      </c>
      <c r="D8" s="300" t="s">
        <v>9</v>
      </c>
      <c r="E8" s="195" t="s">
        <v>151</v>
      </c>
      <c r="F8" s="196">
        <v>1</v>
      </c>
      <c r="G8" s="196">
        <v>3</v>
      </c>
      <c r="H8" s="196">
        <v>3</v>
      </c>
      <c r="I8" s="196"/>
      <c r="J8" s="196"/>
      <c r="K8" s="196"/>
      <c r="L8" s="196"/>
      <c r="M8" s="197">
        <f t="shared" ref="M8:M12" si="0">IF(OR(U8=1,U8=2,U8=3),1,0)</f>
        <v>1</v>
      </c>
      <c r="N8" s="197">
        <f t="shared" ref="N8:N12" si="1">IF(OR(U8=-1,U8=-2,U8=-3),1,0)</f>
        <v>0</v>
      </c>
      <c r="P8" s="198">
        <f t="shared" ref="P8:T12" si="2">SIGN(F8)</f>
        <v>1</v>
      </c>
      <c r="Q8" s="198">
        <f t="shared" si="2"/>
        <v>1</v>
      </c>
      <c r="R8" s="198">
        <f t="shared" si="2"/>
        <v>1</v>
      </c>
      <c r="S8" s="198">
        <f t="shared" si="2"/>
        <v>0</v>
      </c>
      <c r="T8" s="198">
        <f t="shared" si="2"/>
        <v>0</v>
      </c>
      <c r="U8" s="198">
        <f>P8+Q8+R8+S8+T8</f>
        <v>3</v>
      </c>
    </row>
    <row r="9" spans="1:26" ht="15" customHeight="1">
      <c r="A9" s="193"/>
      <c r="B9" s="194" t="s">
        <v>10</v>
      </c>
      <c r="C9" s="199" t="s">
        <v>403</v>
      </c>
      <c r="D9" s="300" t="s">
        <v>11</v>
      </c>
      <c r="E9" s="199" t="s">
        <v>405</v>
      </c>
      <c r="F9" s="196">
        <v>2</v>
      </c>
      <c r="G9" s="196">
        <v>3</v>
      </c>
      <c r="H9" s="196">
        <v>2</v>
      </c>
      <c r="I9" s="196"/>
      <c r="J9" s="196"/>
      <c r="K9" s="196"/>
      <c r="L9" s="196"/>
      <c r="M9" s="197">
        <f t="shared" si="0"/>
        <v>1</v>
      </c>
      <c r="N9" s="197">
        <f t="shared" si="1"/>
        <v>0</v>
      </c>
      <c r="P9" s="198">
        <f t="shared" si="2"/>
        <v>1</v>
      </c>
      <c r="Q9" s="198">
        <f t="shared" si="2"/>
        <v>1</v>
      </c>
      <c r="R9" s="198">
        <f t="shared" si="2"/>
        <v>1</v>
      </c>
      <c r="S9" s="198">
        <f t="shared" si="2"/>
        <v>0</v>
      </c>
      <c r="T9" s="198">
        <f t="shared" si="2"/>
        <v>0</v>
      </c>
      <c r="U9" s="198">
        <f>P9+Q9+R9+S9+T9</f>
        <v>3</v>
      </c>
    </row>
    <row r="10" spans="1:26" ht="15" customHeight="1">
      <c r="A10" s="193">
        <f>A8</f>
        <v>0</v>
      </c>
      <c r="B10" s="200" t="s">
        <v>132</v>
      </c>
      <c r="C10" s="201" t="s">
        <v>404</v>
      </c>
      <c r="D10" s="300" t="s">
        <v>12</v>
      </c>
      <c r="E10" s="201" t="s">
        <v>406</v>
      </c>
      <c r="F10" s="202">
        <v>3</v>
      </c>
      <c r="G10" s="202">
        <v>2</v>
      </c>
      <c r="H10" s="202">
        <v>3</v>
      </c>
      <c r="I10" s="202"/>
      <c r="J10" s="202"/>
      <c r="K10" s="202"/>
      <c r="L10" s="202"/>
      <c r="M10" s="202">
        <f t="shared" si="0"/>
        <v>1</v>
      </c>
      <c r="N10" s="202">
        <f t="shared" si="1"/>
        <v>0</v>
      </c>
      <c r="P10" s="198">
        <f t="shared" si="2"/>
        <v>1</v>
      </c>
      <c r="Q10" s="198">
        <f t="shared" si="2"/>
        <v>1</v>
      </c>
      <c r="R10" s="198">
        <f t="shared" si="2"/>
        <v>1</v>
      </c>
      <c r="S10" s="198">
        <f t="shared" si="2"/>
        <v>0</v>
      </c>
      <c r="T10" s="198">
        <f t="shared" si="2"/>
        <v>0</v>
      </c>
      <c r="U10" s="198">
        <f>P10+Q10+R10+S10+T10</f>
        <v>3</v>
      </c>
    </row>
    <row r="11" spans="1:26" ht="15" customHeight="1">
      <c r="A11" s="193">
        <f>A8</f>
        <v>0</v>
      </c>
      <c r="B11" s="194" t="s">
        <v>8</v>
      </c>
      <c r="C11" s="199" t="str">
        <f>C8</f>
        <v>ЦВИГУН</v>
      </c>
      <c r="D11" s="300" t="str">
        <f>D9</f>
        <v>Y</v>
      </c>
      <c r="E11" s="199" t="str">
        <f>E9</f>
        <v>МЕЛЬНИК</v>
      </c>
      <c r="F11" s="196"/>
      <c r="G11" s="196"/>
      <c r="H11" s="196"/>
      <c r="I11" s="196"/>
      <c r="J11" s="196"/>
      <c r="K11" s="196"/>
      <c r="L11" s="196"/>
      <c r="M11" s="197">
        <f t="shared" si="0"/>
        <v>0</v>
      </c>
      <c r="N11" s="197">
        <f t="shared" si="1"/>
        <v>0</v>
      </c>
      <c r="P11" s="198">
        <f t="shared" si="2"/>
        <v>0</v>
      </c>
      <c r="Q11" s="198">
        <f t="shared" si="2"/>
        <v>0</v>
      </c>
      <c r="R11" s="198">
        <f t="shared" si="2"/>
        <v>0</v>
      </c>
      <c r="S11" s="198">
        <f t="shared" si="2"/>
        <v>0</v>
      </c>
      <c r="T11" s="198">
        <f t="shared" si="2"/>
        <v>0</v>
      </c>
      <c r="U11" s="198">
        <f>P11+Q11+R11+S11+T11</f>
        <v>0</v>
      </c>
    </row>
    <row r="12" spans="1:26" ht="15" customHeight="1" thickBot="1">
      <c r="A12" s="193">
        <f>A9</f>
        <v>0</v>
      </c>
      <c r="B12" s="194" t="s">
        <v>10</v>
      </c>
      <c r="C12" s="199" t="str">
        <f>C9</f>
        <v>ЛАВРОВА</v>
      </c>
      <c r="D12" s="300" t="str">
        <f>D8</f>
        <v>X</v>
      </c>
      <c r="E12" s="199" t="str">
        <f>E8</f>
        <v>ТУТУЕВА</v>
      </c>
      <c r="F12" s="196"/>
      <c r="G12" s="196"/>
      <c r="H12" s="196"/>
      <c r="I12" s="196"/>
      <c r="J12" s="196"/>
      <c r="K12" s="196"/>
      <c r="L12" s="196"/>
      <c r="M12" s="197">
        <f t="shared" si="0"/>
        <v>0</v>
      </c>
      <c r="N12" s="197">
        <f t="shared" si="1"/>
        <v>0</v>
      </c>
      <c r="P12" s="198">
        <f t="shared" si="2"/>
        <v>0</v>
      </c>
      <c r="Q12" s="198">
        <f t="shared" si="2"/>
        <v>0</v>
      </c>
      <c r="R12" s="198">
        <f t="shared" si="2"/>
        <v>0</v>
      </c>
      <c r="S12" s="198">
        <f t="shared" si="2"/>
        <v>0</v>
      </c>
      <c r="T12" s="198">
        <f t="shared" si="2"/>
        <v>0</v>
      </c>
      <c r="U12" s="198">
        <f>P12+Q12+R12+S12+T12</f>
        <v>0</v>
      </c>
    </row>
    <row r="13" spans="1:26" ht="15" customHeight="1" thickBot="1">
      <c r="A13" s="3"/>
      <c r="B13" s="185"/>
      <c r="D13" s="301"/>
      <c r="F13" s="185"/>
      <c r="G13" s="185"/>
      <c r="H13" s="185"/>
      <c r="I13" s="203" t="s">
        <v>113</v>
      </c>
      <c r="J13" s="185"/>
      <c r="K13" s="185"/>
      <c r="L13" s="185"/>
      <c r="M13" s="204">
        <f>SUM(M8,M9,M10,M11,M12)</f>
        <v>3</v>
      </c>
      <c r="N13" s="205">
        <f>SUM(N8,N9,N10,N11,N12,)</f>
        <v>0</v>
      </c>
      <c r="P13" s="3"/>
      <c r="Q13" s="3"/>
      <c r="R13" s="3"/>
      <c r="S13" s="3"/>
      <c r="T13" s="3"/>
      <c r="U13" s="3"/>
    </row>
    <row r="14" spans="1:26" ht="15" customHeight="1">
      <c r="A14" s="3"/>
      <c r="B14" s="185"/>
      <c r="C14" s="206" t="s">
        <v>114</v>
      </c>
      <c r="D14" s="297"/>
      <c r="E14" s="207" t="str">
        <f>C7</f>
        <v>г.НУР-СУЛТАН</v>
      </c>
      <c r="F14" s="185"/>
      <c r="G14" s="185"/>
      <c r="H14" s="185"/>
      <c r="I14" s="185"/>
      <c r="J14" s="185"/>
      <c r="K14" s="185"/>
      <c r="L14" s="185"/>
      <c r="M14" s="185"/>
      <c r="N14" s="185"/>
      <c r="P14" s="3"/>
      <c r="Q14" s="3"/>
      <c r="R14" s="3"/>
      <c r="S14" s="3"/>
      <c r="T14" s="3"/>
      <c r="U14" s="3"/>
    </row>
    <row r="15" spans="1:26" ht="15" customHeight="1">
      <c r="A15" s="3"/>
      <c r="B15" s="185"/>
      <c r="C15" s="206"/>
      <c r="D15" s="297"/>
      <c r="E15" s="207"/>
      <c r="F15" s="185"/>
      <c r="G15" s="185"/>
      <c r="H15" s="185"/>
      <c r="I15" s="185"/>
      <c r="J15" s="185"/>
      <c r="K15" s="185"/>
      <c r="L15" s="185"/>
      <c r="M15" s="185"/>
      <c r="N15" s="185"/>
      <c r="P15" s="3"/>
      <c r="Q15" s="3"/>
      <c r="R15" s="3"/>
      <c r="S15" s="3"/>
      <c r="T15" s="3"/>
      <c r="U15" s="3"/>
    </row>
    <row r="16" spans="1:26" ht="15" customHeight="1">
      <c r="A16" s="3"/>
      <c r="B16" s="187" t="s">
        <v>115</v>
      </c>
      <c r="D16" s="3"/>
      <c r="F16" s="185"/>
      <c r="G16" s="185"/>
      <c r="H16" s="185"/>
      <c r="I16" s="185"/>
      <c r="J16" s="185"/>
      <c r="K16" s="185"/>
      <c r="L16" s="185"/>
      <c r="M16" s="185"/>
      <c r="N16" s="185"/>
      <c r="P16" s="3"/>
      <c r="Q16" s="3"/>
      <c r="R16" s="3"/>
      <c r="S16" s="3"/>
      <c r="T16" s="3"/>
      <c r="U16" s="3"/>
    </row>
    <row r="17" spans="1:21" ht="15" customHeight="1">
      <c r="A17" s="3"/>
      <c r="B17" s="663" t="s">
        <v>106</v>
      </c>
      <c r="C17" s="188" t="s">
        <v>107</v>
      </c>
      <c r="D17" s="659" t="s">
        <v>106</v>
      </c>
      <c r="E17" s="188" t="s">
        <v>108</v>
      </c>
      <c r="F17" s="661" t="s">
        <v>109</v>
      </c>
      <c r="G17" s="665"/>
      <c r="H17" s="665"/>
      <c r="I17" s="665"/>
      <c r="J17" s="665"/>
      <c r="K17" s="661" t="s">
        <v>131</v>
      </c>
      <c r="L17" s="662"/>
      <c r="M17" s="661" t="s">
        <v>110</v>
      </c>
      <c r="N17" s="662"/>
      <c r="P17" s="3"/>
      <c r="Q17" s="3"/>
      <c r="R17" s="3"/>
      <c r="S17" s="3"/>
      <c r="T17" s="3"/>
      <c r="U17" s="3"/>
    </row>
    <row r="18" spans="1:21" ht="15" customHeight="1">
      <c r="A18" s="190"/>
      <c r="B18" s="664"/>
      <c r="C18" s="191" t="s">
        <v>25</v>
      </c>
      <c r="D18" s="660"/>
      <c r="E18" s="191" t="s">
        <v>97</v>
      </c>
      <c r="F18" s="192">
        <v>1</v>
      </c>
      <c r="G18" s="192">
        <v>2</v>
      </c>
      <c r="H18" s="192">
        <v>3</v>
      </c>
      <c r="I18" s="192">
        <v>4</v>
      </c>
      <c r="J18" s="192">
        <v>5</v>
      </c>
      <c r="K18" s="192" t="s">
        <v>130</v>
      </c>
      <c r="L18" s="192" t="s">
        <v>78</v>
      </c>
      <c r="M18" s="192" t="s">
        <v>111</v>
      </c>
      <c r="N18" s="192" t="s">
        <v>112</v>
      </c>
      <c r="P18" s="3"/>
      <c r="Q18" s="3"/>
      <c r="R18" s="3"/>
      <c r="S18" s="3"/>
      <c r="T18" s="3"/>
      <c r="U18" s="3"/>
    </row>
    <row r="19" spans="1:21" ht="15" customHeight="1">
      <c r="A19" s="193"/>
      <c r="B19" s="194" t="s">
        <v>8</v>
      </c>
      <c r="C19" s="195" t="s">
        <v>407</v>
      </c>
      <c r="D19" s="300" t="s">
        <v>9</v>
      </c>
      <c r="E19" s="195" t="s">
        <v>409</v>
      </c>
      <c r="F19" s="196">
        <v>3</v>
      </c>
      <c r="G19" s="196">
        <v>5</v>
      </c>
      <c r="H19" s="196">
        <v>3</v>
      </c>
      <c r="I19" s="196"/>
      <c r="J19" s="196"/>
      <c r="K19" s="196"/>
      <c r="L19" s="196"/>
      <c r="M19" s="197">
        <f t="shared" ref="M19:M23" si="3">IF(OR(U19=1,U19=2,U19=3),1,0)</f>
        <v>1</v>
      </c>
      <c r="N19" s="197">
        <f t="shared" ref="N19:N23" si="4">IF(OR(U19=-1,U19=-2,U19=-3),1,0)</f>
        <v>0</v>
      </c>
      <c r="P19" s="198">
        <f t="shared" ref="P19:T23" si="5">SIGN(F19)</f>
        <v>1</v>
      </c>
      <c r="Q19" s="198">
        <f t="shared" si="5"/>
        <v>1</v>
      </c>
      <c r="R19" s="198">
        <f t="shared" si="5"/>
        <v>1</v>
      </c>
      <c r="S19" s="198">
        <f t="shared" si="5"/>
        <v>0</v>
      </c>
      <c r="T19" s="198">
        <f t="shared" si="5"/>
        <v>0</v>
      </c>
      <c r="U19" s="198">
        <f>P19+Q19+R19+S19+T19</f>
        <v>3</v>
      </c>
    </row>
    <row r="20" spans="1:21" ht="15" customHeight="1">
      <c r="A20" s="193"/>
      <c r="B20" s="194" t="s">
        <v>10</v>
      </c>
      <c r="C20" s="199" t="s">
        <v>408</v>
      </c>
      <c r="D20" s="300" t="s">
        <v>11</v>
      </c>
      <c r="E20" s="199" t="s">
        <v>185</v>
      </c>
      <c r="F20" s="196">
        <v>-10</v>
      </c>
      <c r="G20" s="196">
        <v>-12</v>
      </c>
      <c r="H20" s="196">
        <v>-6</v>
      </c>
      <c r="I20" s="196"/>
      <c r="J20" s="196"/>
      <c r="K20" s="196"/>
      <c r="L20" s="196"/>
      <c r="M20" s="197">
        <f t="shared" si="3"/>
        <v>0</v>
      </c>
      <c r="N20" s="197">
        <f t="shared" si="4"/>
        <v>1</v>
      </c>
      <c r="P20" s="198">
        <f t="shared" si="5"/>
        <v>-1</v>
      </c>
      <c r="Q20" s="198">
        <f t="shared" si="5"/>
        <v>-1</v>
      </c>
      <c r="R20" s="198">
        <f t="shared" si="5"/>
        <v>-1</v>
      </c>
      <c r="S20" s="198">
        <f t="shared" si="5"/>
        <v>0</v>
      </c>
      <c r="T20" s="198">
        <f t="shared" si="5"/>
        <v>0</v>
      </c>
      <c r="U20" s="198">
        <f>P20+Q20+R20+S20+T20</f>
        <v>-3</v>
      </c>
    </row>
    <row r="21" spans="1:21" ht="15" customHeight="1">
      <c r="A21" s="193">
        <f>A19</f>
        <v>0</v>
      </c>
      <c r="B21" s="200" t="s">
        <v>132</v>
      </c>
      <c r="C21" s="201" t="s">
        <v>177</v>
      </c>
      <c r="D21" s="300" t="s">
        <v>12</v>
      </c>
      <c r="E21" s="201" t="s">
        <v>410</v>
      </c>
      <c r="F21" s="202">
        <v>-9</v>
      </c>
      <c r="G21" s="202">
        <v>9</v>
      </c>
      <c r="H21" s="202">
        <v>-7</v>
      </c>
      <c r="I21" s="202">
        <v>8</v>
      </c>
      <c r="J21" s="202">
        <v>-7</v>
      </c>
      <c r="K21" s="202"/>
      <c r="L21" s="202"/>
      <c r="M21" s="202">
        <f t="shared" si="3"/>
        <v>0</v>
      </c>
      <c r="N21" s="202">
        <f t="shared" si="4"/>
        <v>1</v>
      </c>
      <c r="P21" s="198">
        <f t="shared" si="5"/>
        <v>-1</v>
      </c>
      <c r="Q21" s="198">
        <f t="shared" si="5"/>
        <v>1</v>
      </c>
      <c r="R21" s="198">
        <f t="shared" si="5"/>
        <v>-1</v>
      </c>
      <c r="S21" s="198">
        <f t="shared" si="5"/>
        <v>1</v>
      </c>
      <c r="T21" s="198">
        <f t="shared" si="5"/>
        <v>-1</v>
      </c>
      <c r="U21" s="198">
        <f>P21+Q21+R21+S21+T21</f>
        <v>-1</v>
      </c>
    </row>
    <row r="22" spans="1:21" ht="15" customHeight="1">
      <c r="A22" s="193">
        <f>A19</f>
        <v>0</v>
      </c>
      <c r="B22" s="194" t="s">
        <v>8</v>
      </c>
      <c r="C22" s="199" t="str">
        <f>C19</f>
        <v>ЯСАКОВА</v>
      </c>
      <c r="D22" s="300" t="str">
        <f>D20</f>
        <v>Y</v>
      </c>
      <c r="E22" s="199" t="str">
        <f>E20</f>
        <v>ШОКОБАЛИНОВА</v>
      </c>
      <c r="F22" s="196">
        <v>4</v>
      </c>
      <c r="G22" s="196">
        <v>8</v>
      </c>
      <c r="H22" s="196">
        <v>-11</v>
      </c>
      <c r="I22" s="196">
        <v>-9</v>
      </c>
      <c r="J22" s="196">
        <v>10</v>
      </c>
      <c r="K22" s="196"/>
      <c r="L22" s="196"/>
      <c r="M22" s="197">
        <f t="shared" si="3"/>
        <v>1</v>
      </c>
      <c r="N22" s="197">
        <f t="shared" si="4"/>
        <v>0</v>
      </c>
      <c r="P22" s="198">
        <f t="shared" si="5"/>
        <v>1</v>
      </c>
      <c r="Q22" s="198">
        <f t="shared" si="5"/>
        <v>1</v>
      </c>
      <c r="R22" s="198">
        <f t="shared" si="5"/>
        <v>-1</v>
      </c>
      <c r="S22" s="198">
        <f t="shared" si="5"/>
        <v>-1</v>
      </c>
      <c r="T22" s="198">
        <f t="shared" si="5"/>
        <v>1</v>
      </c>
      <c r="U22" s="198">
        <f>P22+Q22+R22+S22+T22</f>
        <v>1</v>
      </c>
    </row>
    <row r="23" spans="1:21" ht="15" customHeight="1" thickBot="1">
      <c r="A23" s="193">
        <f>A20</f>
        <v>0</v>
      </c>
      <c r="B23" s="194" t="s">
        <v>10</v>
      </c>
      <c r="C23" s="199" t="str">
        <f>C20</f>
        <v>АСЕТ</v>
      </c>
      <c r="D23" s="300" t="str">
        <f>D19</f>
        <v>X</v>
      </c>
      <c r="E23" s="199" t="str">
        <f>E19</f>
        <v>РАВИНСКАЯ</v>
      </c>
      <c r="F23" s="196">
        <v>4</v>
      </c>
      <c r="G23" s="196">
        <v>5</v>
      </c>
      <c r="H23" s="196">
        <v>9</v>
      </c>
      <c r="I23" s="196"/>
      <c r="J23" s="196"/>
      <c r="K23" s="196"/>
      <c r="L23" s="196"/>
      <c r="M23" s="197">
        <f t="shared" si="3"/>
        <v>1</v>
      </c>
      <c r="N23" s="197">
        <f t="shared" si="4"/>
        <v>0</v>
      </c>
      <c r="P23" s="198">
        <f t="shared" si="5"/>
        <v>1</v>
      </c>
      <c r="Q23" s="198">
        <f t="shared" si="5"/>
        <v>1</v>
      </c>
      <c r="R23" s="198">
        <f t="shared" si="5"/>
        <v>1</v>
      </c>
      <c r="S23" s="198">
        <f t="shared" si="5"/>
        <v>0</v>
      </c>
      <c r="T23" s="198">
        <f t="shared" si="5"/>
        <v>0</v>
      </c>
      <c r="U23" s="198">
        <f>P23+Q23+R23+S23+T23</f>
        <v>3</v>
      </c>
    </row>
    <row r="24" spans="1:21" ht="15" customHeight="1" thickBot="1">
      <c r="A24" s="3"/>
      <c r="B24" s="185"/>
      <c r="D24" s="301"/>
      <c r="F24" s="185"/>
      <c r="G24" s="185"/>
      <c r="H24" s="185"/>
      <c r="I24" s="203" t="s">
        <v>113</v>
      </c>
      <c r="J24" s="185"/>
      <c r="K24" s="185"/>
      <c r="L24" s="185"/>
      <c r="M24" s="204">
        <f>SUM(M19,M20,M21,M22,M23)</f>
        <v>3</v>
      </c>
      <c r="N24" s="205">
        <f>SUM(N19,N20,N21,N22,N23,)</f>
        <v>2</v>
      </c>
      <c r="P24" s="3"/>
      <c r="Q24" s="3"/>
      <c r="R24" s="3"/>
      <c r="S24" s="3"/>
      <c r="T24" s="3"/>
      <c r="U24" s="3"/>
    </row>
    <row r="25" spans="1:21" ht="15" customHeight="1">
      <c r="A25" s="3"/>
      <c r="B25" s="185"/>
      <c r="C25" s="206" t="s">
        <v>114</v>
      </c>
      <c r="D25" s="297"/>
      <c r="E25" s="207" t="str">
        <f>C18</f>
        <v>ВКО</v>
      </c>
      <c r="F25" s="185"/>
      <c r="G25" s="185"/>
      <c r="H25" s="185"/>
      <c r="I25" s="185"/>
      <c r="J25" s="185"/>
      <c r="K25" s="185"/>
      <c r="L25" s="185"/>
      <c r="M25" s="185"/>
      <c r="N25" s="185"/>
      <c r="P25" s="3"/>
      <c r="Q25" s="3"/>
      <c r="R25" s="3"/>
      <c r="S25" s="3"/>
      <c r="T25" s="3"/>
      <c r="U25" s="3"/>
    </row>
    <row r="26" spans="1:21" ht="15" customHeight="1">
      <c r="A26" s="3"/>
      <c r="B26" s="185"/>
      <c r="C26" s="206"/>
      <c r="D26" s="297"/>
      <c r="E26" s="207"/>
      <c r="F26" s="185"/>
      <c r="G26" s="185"/>
      <c r="H26" s="185"/>
      <c r="I26" s="185"/>
      <c r="J26" s="185"/>
      <c r="K26" s="185"/>
      <c r="L26" s="185"/>
      <c r="M26" s="185"/>
      <c r="N26" s="185"/>
      <c r="P26" s="3"/>
      <c r="Q26" s="3"/>
      <c r="R26" s="3"/>
      <c r="S26" s="3"/>
      <c r="T26" s="3"/>
      <c r="U26" s="3"/>
    </row>
    <row r="27" spans="1:21" ht="15" customHeight="1">
      <c r="A27" s="3"/>
      <c r="B27" s="187" t="s">
        <v>116</v>
      </c>
      <c r="D27" s="3"/>
      <c r="F27" s="185"/>
      <c r="G27" s="185"/>
      <c r="H27" s="185"/>
      <c r="I27" s="185"/>
      <c r="J27" s="185"/>
      <c r="K27" s="185"/>
      <c r="L27" s="185"/>
      <c r="M27" s="185"/>
      <c r="N27" s="185"/>
      <c r="P27" s="3"/>
      <c r="Q27" s="3"/>
      <c r="R27" s="3"/>
      <c r="S27" s="3"/>
      <c r="T27" s="3"/>
      <c r="U27" s="3"/>
    </row>
    <row r="28" spans="1:21" ht="15" customHeight="1">
      <c r="A28" s="3"/>
      <c r="B28" s="663" t="s">
        <v>106</v>
      </c>
      <c r="C28" s="188" t="s">
        <v>107</v>
      </c>
      <c r="D28" s="659" t="s">
        <v>106</v>
      </c>
      <c r="E28" s="188" t="s">
        <v>108</v>
      </c>
      <c r="F28" s="661" t="s">
        <v>109</v>
      </c>
      <c r="G28" s="665"/>
      <c r="H28" s="665"/>
      <c r="I28" s="665"/>
      <c r="J28" s="665"/>
      <c r="K28" s="661" t="s">
        <v>131</v>
      </c>
      <c r="L28" s="662"/>
      <c r="M28" s="661" t="s">
        <v>110</v>
      </c>
      <c r="N28" s="662"/>
      <c r="P28" s="3"/>
      <c r="Q28" s="3"/>
      <c r="R28" s="3"/>
      <c r="S28" s="3"/>
      <c r="T28" s="3"/>
      <c r="U28" s="3"/>
    </row>
    <row r="29" spans="1:21" ht="15" customHeight="1">
      <c r="A29" s="190"/>
      <c r="B29" s="664"/>
      <c r="C29" s="191" t="s">
        <v>98</v>
      </c>
      <c r="D29" s="660"/>
      <c r="E29" s="191" t="s">
        <v>70</v>
      </c>
      <c r="F29" s="192">
        <v>1</v>
      </c>
      <c r="G29" s="192">
        <v>2</v>
      </c>
      <c r="H29" s="192">
        <v>3</v>
      </c>
      <c r="I29" s="192">
        <v>4</v>
      </c>
      <c r="J29" s="192">
        <v>5</v>
      </c>
      <c r="K29" s="192" t="s">
        <v>130</v>
      </c>
      <c r="L29" s="192" t="s">
        <v>78</v>
      </c>
      <c r="M29" s="192" t="s">
        <v>111</v>
      </c>
      <c r="N29" s="192" t="s">
        <v>112</v>
      </c>
      <c r="P29" s="3"/>
      <c r="Q29" s="3"/>
      <c r="R29" s="3"/>
      <c r="S29" s="3"/>
      <c r="T29" s="3"/>
      <c r="U29" s="3"/>
    </row>
    <row r="30" spans="1:21" ht="15" customHeight="1">
      <c r="A30" s="193"/>
      <c r="B30" s="194" t="s">
        <v>8</v>
      </c>
      <c r="C30" s="195" t="s">
        <v>186</v>
      </c>
      <c r="D30" s="300" t="s">
        <v>9</v>
      </c>
      <c r="E30" s="195" t="s">
        <v>429</v>
      </c>
      <c r="F30" s="196">
        <v>4</v>
      </c>
      <c r="G30" s="196">
        <v>8</v>
      </c>
      <c r="H30" s="196">
        <v>5</v>
      </c>
      <c r="I30" s="196"/>
      <c r="J30" s="196"/>
      <c r="K30" s="196"/>
      <c r="L30" s="196"/>
      <c r="M30" s="197">
        <f t="shared" ref="M30:M34" si="6">IF(OR(U30=1,U30=2,U30=3),1,0)</f>
        <v>1</v>
      </c>
      <c r="N30" s="197">
        <f t="shared" ref="N30:N34" si="7">IF(OR(U30=-1,U30=-2,U30=-3),1,0)</f>
        <v>0</v>
      </c>
      <c r="P30" s="198">
        <f t="shared" ref="P30:T34" si="8">SIGN(F30)</f>
        <v>1</v>
      </c>
      <c r="Q30" s="198">
        <f t="shared" si="8"/>
        <v>1</v>
      </c>
      <c r="R30" s="198">
        <f t="shared" si="8"/>
        <v>1</v>
      </c>
      <c r="S30" s="198">
        <f t="shared" si="8"/>
        <v>0</v>
      </c>
      <c r="T30" s="198">
        <f t="shared" si="8"/>
        <v>0</v>
      </c>
      <c r="U30" s="198">
        <f>P30+Q30+R30+S30+T30</f>
        <v>3</v>
      </c>
    </row>
    <row r="31" spans="1:21" ht="15" customHeight="1">
      <c r="A31" s="193"/>
      <c r="B31" s="194" t="s">
        <v>10</v>
      </c>
      <c r="C31" s="199" t="s">
        <v>427</v>
      </c>
      <c r="D31" s="300" t="s">
        <v>11</v>
      </c>
      <c r="E31" s="199" t="s">
        <v>152</v>
      </c>
      <c r="F31" s="196">
        <v>-6</v>
      </c>
      <c r="G31" s="196">
        <v>-7</v>
      </c>
      <c r="H31" s="196">
        <v>-3</v>
      </c>
      <c r="I31" s="196"/>
      <c r="J31" s="196"/>
      <c r="K31" s="196"/>
      <c r="L31" s="196"/>
      <c r="M31" s="197">
        <f t="shared" si="6"/>
        <v>0</v>
      </c>
      <c r="N31" s="197">
        <f t="shared" si="7"/>
        <v>1</v>
      </c>
      <c r="P31" s="198">
        <f t="shared" si="8"/>
        <v>-1</v>
      </c>
      <c r="Q31" s="198">
        <f t="shared" si="8"/>
        <v>-1</v>
      </c>
      <c r="R31" s="198">
        <f t="shared" si="8"/>
        <v>-1</v>
      </c>
      <c r="S31" s="198">
        <f t="shared" si="8"/>
        <v>0</v>
      </c>
      <c r="T31" s="198">
        <f t="shared" si="8"/>
        <v>0</v>
      </c>
      <c r="U31" s="198">
        <f>P31+Q31+R31+S31+T31</f>
        <v>-3</v>
      </c>
    </row>
    <row r="32" spans="1:21" ht="15" customHeight="1">
      <c r="A32" s="193">
        <f>A30</f>
        <v>0</v>
      </c>
      <c r="B32" s="200" t="s">
        <v>132</v>
      </c>
      <c r="C32" s="201" t="s">
        <v>428</v>
      </c>
      <c r="D32" s="300" t="s">
        <v>12</v>
      </c>
      <c r="E32" s="201" t="s">
        <v>182</v>
      </c>
      <c r="F32" s="202">
        <v>4</v>
      </c>
      <c r="G32" s="202">
        <v>8</v>
      </c>
      <c r="H32" s="202">
        <v>4</v>
      </c>
      <c r="I32" s="202"/>
      <c r="J32" s="202"/>
      <c r="K32" s="202"/>
      <c r="L32" s="202"/>
      <c r="M32" s="202">
        <f t="shared" si="6"/>
        <v>1</v>
      </c>
      <c r="N32" s="202">
        <f t="shared" si="7"/>
        <v>0</v>
      </c>
      <c r="P32" s="198">
        <f t="shared" si="8"/>
        <v>1</v>
      </c>
      <c r="Q32" s="198">
        <f t="shared" si="8"/>
        <v>1</v>
      </c>
      <c r="R32" s="198">
        <f t="shared" si="8"/>
        <v>1</v>
      </c>
      <c r="S32" s="198">
        <f t="shared" si="8"/>
        <v>0</v>
      </c>
      <c r="T32" s="198">
        <f t="shared" si="8"/>
        <v>0</v>
      </c>
      <c r="U32" s="198">
        <f>P32+Q32+R32+S32+T32</f>
        <v>3</v>
      </c>
    </row>
    <row r="33" spans="1:21" ht="15" customHeight="1">
      <c r="A33" s="193">
        <f>A30</f>
        <v>0</v>
      </c>
      <c r="B33" s="194" t="s">
        <v>8</v>
      </c>
      <c r="C33" s="199" t="str">
        <f>C30</f>
        <v>ТЕМИРХАНОВА</v>
      </c>
      <c r="D33" s="300" t="str">
        <f>D31</f>
        <v>Y</v>
      </c>
      <c r="E33" s="199" t="str">
        <f>E31</f>
        <v>КУАТОВА</v>
      </c>
      <c r="F33" s="196">
        <v>-8</v>
      </c>
      <c r="G33" s="196">
        <v>10</v>
      </c>
      <c r="H33" s="196">
        <v>9</v>
      </c>
      <c r="I33" s="196">
        <v>10</v>
      </c>
      <c r="J33" s="196"/>
      <c r="K33" s="196"/>
      <c r="L33" s="196"/>
      <c r="M33" s="197">
        <f t="shared" si="6"/>
        <v>1</v>
      </c>
      <c r="N33" s="197">
        <f t="shared" si="7"/>
        <v>0</v>
      </c>
      <c r="P33" s="198">
        <f t="shared" si="8"/>
        <v>-1</v>
      </c>
      <c r="Q33" s="198">
        <f t="shared" si="8"/>
        <v>1</v>
      </c>
      <c r="R33" s="198">
        <f t="shared" si="8"/>
        <v>1</v>
      </c>
      <c r="S33" s="198">
        <f t="shared" si="8"/>
        <v>1</v>
      </c>
      <c r="T33" s="198">
        <f t="shared" si="8"/>
        <v>0</v>
      </c>
      <c r="U33" s="198">
        <f>P33+Q33+R33+S33+T33</f>
        <v>2</v>
      </c>
    </row>
    <row r="34" spans="1:21" ht="15" customHeight="1" thickBot="1">
      <c r="A34" s="193">
        <f>A31</f>
        <v>0</v>
      </c>
      <c r="B34" s="194" t="s">
        <v>10</v>
      </c>
      <c r="C34" s="199" t="str">
        <f>C31</f>
        <v>АБУЛХАИР</v>
      </c>
      <c r="D34" s="300" t="str">
        <f>D30</f>
        <v>X</v>
      </c>
      <c r="E34" s="199" t="str">
        <f>E30</f>
        <v>ДОШИМОВА</v>
      </c>
      <c r="F34" s="196"/>
      <c r="G34" s="196"/>
      <c r="H34" s="196"/>
      <c r="I34" s="196"/>
      <c r="J34" s="196"/>
      <c r="K34" s="196"/>
      <c r="L34" s="196"/>
      <c r="M34" s="197">
        <f t="shared" si="6"/>
        <v>0</v>
      </c>
      <c r="N34" s="197">
        <f t="shared" si="7"/>
        <v>0</v>
      </c>
      <c r="P34" s="198">
        <f t="shared" si="8"/>
        <v>0</v>
      </c>
      <c r="Q34" s="198">
        <f t="shared" si="8"/>
        <v>0</v>
      </c>
      <c r="R34" s="198">
        <f t="shared" si="8"/>
        <v>0</v>
      </c>
      <c r="S34" s="198">
        <f t="shared" si="8"/>
        <v>0</v>
      </c>
      <c r="T34" s="198">
        <f t="shared" si="8"/>
        <v>0</v>
      </c>
      <c r="U34" s="198">
        <f>P34+Q34+R34+S34+T34</f>
        <v>0</v>
      </c>
    </row>
    <row r="35" spans="1:21" ht="15" customHeight="1" thickBot="1">
      <c r="A35" s="3"/>
      <c r="B35" s="185"/>
      <c r="D35" s="301"/>
      <c r="F35" s="185"/>
      <c r="G35" s="185"/>
      <c r="H35" s="185"/>
      <c r="I35" s="203" t="s">
        <v>113</v>
      </c>
      <c r="J35" s="185"/>
      <c r="K35" s="185"/>
      <c r="L35" s="185"/>
      <c r="M35" s="204">
        <f>SUM(M30,M31,M32,M33,M34)</f>
        <v>3</v>
      </c>
      <c r="N35" s="205">
        <f>SUM(N30,N31,N32,N33,N34,)</f>
        <v>1</v>
      </c>
      <c r="P35" s="3"/>
      <c r="Q35" s="3"/>
      <c r="R35" s="3"/>
      <c r="S35" s="3"/>
      <c r="T35" s="3"/>
      <c r="U35" s="3"/>
    </row>
    <row r="36" spans="1:21" ht="15" customHeight="1">
      <c r="A36" s="3"/>
      <c r="B36" s="185"/>
      <c r="C36" s="206" t="s">
        <v>114</v>
      </c>
      <c r="D36" s="297"/>
      <c r="E36" s="207" t="str">
        <f>C29</f>
        <v>МАНГИСТАУСКАЯ обл.</v>
      </c>
      <c r="F36" s="185"/>
      <c r="G36" s="185"/>
      <c r="H36" s="185"/>
      <c r="I36" s="185"/>
      <c r="J36" s="185"/>
      <c r="K36" s="185"/>
      <c r="L36" s="185"/>
      <c r="M36" s="185"/>
      <c r="N36" s="185"/>
      <c r="P36" s="3"/>
      <c r="Q36" s="3"/>
      <c r="R36" s="3"/>
      <c r="S36" s="3"/>
      <c r="T36" s="3"/>
      <c r="U36" s="3"/>
    </row>
    <row r="37" spans="1:21" ht="15" customHeight="1">
      <c r="A37" s="3"/>
      <c r="B37" s="185"/>
      <c r="C37" s="206"/>
      <c r="D37" s="297"/>
      <c r="E37" s="207"/>
      <c r="F37" s="185"/>
      <c r="G37" s="185"/>
      <c r="H37" s="185"/>
      <c r="I37" s="185"/>
      <c r="J37" s="185"/>
      <c r="K37" s="185"/>
      <c r="L37" s="185"/>
      <c r="M37" s="185"/>
      <c r="N37" s="185"/>
      <c r="P37" s="3"/>
      <c r="Q37" s="3"/>
      <c r="R37" s="3"/>
      <c r="S37" s="3"/>
      <c r="T37" s="3"/>
      <c r="U37" s="3"/>
    </row>
    <row r="38" spans="1:21" ht="15" customHeight="1">
      <c r="A38" s="3"/>
      <c r="B38" s="187" t="s">
        <v>117</v>
      </c>
      <c r="D38" s="3"/>
      <c r="E38" s="298"/>
      <c r="F38" s="185"/>
      <c r="G38" s="185"/>
      <c r="H38" s="185"/>
      <c r="I38" s="185"/>
      <c r="J38" s="185"/>
      <c r="K38" s="185"/>
      <c r="L38" s="185"/>
      <c r="M38" s="185"/>
      <c r="N38" s="185"/>
      <c r="P38" s="3"/>
      <c r="Q38" s="3"/>
      <c r="R38" s="3"/>
      <c r="S38" s="3"/>
      <c r="T38" s="3"/>
      <c r="U38" s="3"/>
    </row>
    <row r="39" spans="1:21" ht="15" customHeight="1">
      <c r="A39" s="3"/>
      <c r="B39" s="663" t="s">
        <v>106</v>
      </c>
      <c r="C39" s="188" t="s">
        <v>107</v>
      </c>
      <c r="D39" s="659" t="s">
        <v>106</v>
      </c>
      <c r="E39" s="188" t="s">
        <v>108</v>
      </c>
      <c r="F39" s="661" t="s">
        <v>109</v>
      </c>
      <c r="G39" s="665"/>
      <c r="H39" s="665"/>
      <c r="I39" s="665"/>
      <c r="J39" s="665"/>
      <c r="K39" s="661" t="s">
        <v>131</v>
      </c>
      <c r="L39" s="662"/>
      <c r="M39" s="661" t="s">
        <v>110</v>
      </c>
      <c r="N39" s="662"/>
      <c r="P39" s="3"/>
      <c r="Q39" s="3"/>
      <c r="R39" s="3"/>
      <c r="S39" s="3"/>
      <c r="T39" s="3"/>
      <c r="U39" s="3"/>
    </row>
    <row r="40" spans="1:21" ht="15" customHeight="1">
      <c r="A40" s="190"/>
      <c r="B40" s="664"/>
      <c r="C40" s="191" t="s">
        <v>188</v>
      </c>
      <c r="D40" s="660"/>
      <c r="E40" s="191" t="s">
        <v>20</v>
      </c>
      <c r="F40" s="192">
        <v>1</v>
      </c>
      <c r="G40" s="192">
        <v>2</v>
      </c>
      <c r="H40" s="192">
        <v>3</v>
      </c>
      <c r="I40" s="192">
        <v>4</v>
      </c>
      <c r="J40" s="192">
        <v>5</v>
      </c>
      <c r="K40" s="192" t="s">
        <v>130</v>
      </c>
      <c r="L40" s="192" t="s">
        <v>78</v>
      </c>
      <c r="M40" s="192" t="s">
        <v>111</v>
      </c>
      <c r="N40" s="192" t="s">
        <v>112</v>
      </c>
      <c r="P40" s="3"/>
      <c r="Q40" s="3"/>
      <c r="R40" s="3"/>
      <c r="S40" s="3"/>
      <c r="T40" s="3"/>
      <c r="U40" s="3"/>
    </row>
    <row r="41" spans="1:21" ht="15" customHeight="1">
      <c r="A41" s="193"/>
      <c r="B41" s="194" t="s">
        <v>8</v>
      </c>
      <c r="C41" s="195" t="s">
        <v>430</v>
      </c>
      <c r="D41" s="300" t="s">
        <v>9</v>
      </c>
      <c r="E41" s="195" t="s">
        <v>181</v>
      </c>
      <c r="F41" s="196">
        <v>-6</v>
      </c>
      <c r="G41" s="196">
        <v>-6</v>
      </c>
      <c r="H41" s="196">
        <v>-4</v>
      </c>
      <c r="I41" s="196"/>
      <c r="J41" s="196"/>
      <c r="K41" s="196"/>
      <c r="L41" s="196"/>
      <c r="M41" s="197">
        <f t="shared" ref="M41:M45" si="9">IF(OR(U41=1,U41=2,U41=3),1,0)</f>
        <v>0</v>
      </c>
      <c r="N41" s="197">
        <f t="shared" ref="N41:N45" si="10">IF(OR(U41=-1,U41=-2,U41=-3),1,0)</f>
        <v>1</v>
      </c>
      <c r="P41" s="198">
        <f t="shared" ref="P41:T45" si="11">SIGN(F41)</f>
        <v>-1</v>
      </c>
      <c r="Q41" s="198">
        <f t="shared" si="11"/>
        <v>-1</v>
      </c>
      <c r="R41" s="198">
        <f t="shared" si="11"/>
        <v>-1</v>
      </c>
      <c r="S41" s="198">
        <f t="shared" si="11"/>
        <v>0</v>
      </c>
      <c r="T41" s="198">
        <f t="shared" si="11"/>
        <v>0</v>
      </c>
      <c r="U41" s="198">
        <f>P41+Q41+R41+S41+T41</f>
        <v>-3</v>
      </c>
    </row>
    <row r="42" spans="1:21" ht="15" customHeight="1">
      <c r="A42" s="193"/>
      <c r="B42" s="194" t="s">
        <v>10</v>
      </c>
      <c r="C42" s="199" t="s">
        <v>431</v>
      </c>
      <c r="D42" s="300" t="s">
        <v>11</v>
      </c>
      <c r="E42" s="199" t="s">
        <v>178</v>
      </c>
      <c r="F42" s="196">
        <v>-5</v>
      </c>
      <c r="G42" s="196">
        <v>-7</v>
      </c>
      <c r="H42" s="196">
        <v>-1</v>
      </c>
      <c r="I42" s="196"/>
      <c r="J42" s="196"/>
      <c r="K42" s="196"/>
      <c r="L42" s="196"/>
      <c r="M42" s="197">
        <f t="shared" si="9"/>
        <v>0</v>
      </c>
      <c r="N42" s="197">
        <f t="shared" si="10"/>
        <v>1</v>
      </c>
      <c r="P42" s="198">
        <f t="shared" si="11"/>
        <v>-1</v>
      </c>
      <c r="Q42" s="198">
        <f t="shared" si="11"/>
        <v>-1</v>
      </c>
      <c r="R42" s="198">
        <f t="shared" si="11"/>
        <v>-1</v>
      </c>
      <c r="S42" s="198">
        <f t="shared" si="11"/>
        <v>0</v>
      </c>
      <c r="T42" s="198">
        <f t="shared" si="11"/>
        <v>0</v>
      </c>
      <c r="U42" s="198">
        <f>P42+Q42+R42+S42+T42</f>
        <v>-3</v>
      </c>
    </row>
    <row r="43" spans="1:21" ht="15" customHeight="1">
      <c r="A43" s="193">
        <f>A41</f>
        <v>0</v>
      </c>
      <c r="B43" s="200" t="s">
        <v>132</v>
      </c>
      <c r="C43" s="201" t="s">
        <v>432</v>
      </c>
      <c r="D43" s="300" t="s">
        <v>12</v>
      </c>
      <c r="E43" s="201" t="s">
        <v>174</v>
      </c>
      <c r="F43" s="202">
        <v>6</v>
      </c>
      <c r="G43" s="202">
        <v>-5</v>
      </c>
      <c r="H43" s="202">
        <v>-4</v>
      </c>
      <c r="I43" s="202">
        <v>-4</v>
      </c>
      <c r="J43" s="202"/>
      <c r="K43" s="202"/>
      <c r="L43" s="202"/>
      <c r="M43" s="202">
        <f t="shared" si="9"/>
        <v>0</v>
      </c>
      <c r="N43" s="202">
        <f t="shared" si="10"/>
        <v>1</v>
      </c>
      <c r="P43" s="198">
        <f t="shared" si="11"/>
        <v>1</v>
      </c>
      <c r="Q43" s="198">
        <f t="shared" si="11"/>
        <v>-1</v>
      </c>
      <c r="R43" s="198">
        <f t="shared" si="11"/>
        <v>-1</v>
      </c>
      <c r="S43" s="198">
        <f t="shared" si="11"/>
        <v>-1</v>
      </c>
      <c r="T43" s="198">
        <f t="shared" si="11"/>
        <v>0</v>
      </c>
      <c r="U43" s="198">
        <f>P43+Q43+R43+S43+T43</f>
        <v>-2</v>
      </c>
    </row>
    <row r="44" spans="1:21" ht="15" customHeight="1">
      <c r="A44" s="193">
        <f>A41</f>
        <v>0</v>
      </c>
      <c r="B44" s="194" t="s">
        <v>8</v>
      </c>
      <c r="C44" s="199" t="str">
        <f>C41</f>
        <v>БИСЕН</v>
      </c>
      <c r="D44" s="300" t="str">
        <f>D42</f>
        <v>Y</v>
      </c>
      <c r="E44" s="199" t="str">
        <f>E42</f>
        <v>БЕКИШ</v>
      </c>
      <c r="F44" s="196"/>
      <c r="G44" s="196"/>
      <c r="H44" s="196"/>
      <c r="I44" s="196"/>
      <c r="J44" s="196"/>
      <c r="K44" s="196"/>
      <c r="L44" s="196"/>
      <c r="M44" s="197">
        <f t="shared" si="9"/>
        <v>0</v>
      </c>
      <c r="N44" s="197">
        <f t="shared" si="10"/>
        <v>0</v>
      </c>
      <c r="P44" s="198">
        <f t="shared" si="11"/>
        <v>0</v>
      </c>
      <c r="Q44" s="198">
        <f t="shared" si="11"/>
        <v>0</v>
      </c>
      <c r="R44" s="198">
        <f t="shared" si="11"/>
        <v>0</v>
      </c>
      <c r="S44" s="198">
        <f t="shared" si="11"/>
        <v>0</v>
      </c>
      <c r="T44" s="198">
        <f t="shared" si="11"/>
        <v>0</v>
      </c>
      <c r="U44" s="198">
        <f>P44+Q44+R44+S44+T44</f>
        <v>0</v>
      </c>
    </row>
    <row r="45" spans="1:21" ht="15" customHeight="1" thickBot="1">
      <c r="A45" s="193">
        <f>A42</f>
        <v>0</v>
      </c>
      <c r="B45" s="194" t="s">
        <v>10</v>
      </c>
      <c r="C45" s="199" t="str">
        <f>C42</f>
        <v>БОЛАТБЕККЫЗЫ</v>
      </c>
      <c r="D45" s="300" t="str">
        <f>D41</f>
        <v>X</v>
      </c>
      <c r="E45" s="199" t="str">
        <f>E41</f>
        <v>ИЛЬЯС</v>
      </c>
      <c r="F45" s="196"/>
      <c r="G45" s="196"/>
      <c r="H45" s="196"/>
      <c r="I45" s="196"/>
      <c r="J45" s="196"/>
      <c r="K45" s="196"/>
      <c r="L45" s="196"/>
      <c r="M45" s="197">
        <f t="shared" si="9"/>
        <v>0</v>
      </c>
      <c r="N45" s="197">
        <f t="shared" si="10"/>
        <v>0</v>
      </c>
      <c r="P45" s="198">
        <f t="shared" si="11"/>
        <v>0</v>
      </c>
      <c r="Q45" s="198">
        <f t="shared" si="11"/>
        <v>0</v>
      </c>
      <c r="R45" s="198">
        <f t="shared" si="11"/>
        <v>0</v>
      </c>
      <c r="S45" s="198">
        <f t="shared" si="11"/>
        <v>0</v>
      </c>
      <c r="T45" s="198">
        <f t="shared" si="11"/>
        <v>0</v>
      </c>
      <c r="U45" s="198">
        <f>P45+Q45+R45+S45+T45</f>
        <v>0</v>
      </c>
    </row>
    <row r="46" spans="1:21" ht="15" customHeight="1" thickBot="1">
      <c r="A46" s="3"/>
      <c r="B46" s="185"/>
      <c r="D46" s="301"/>
      <c r="F46" s="185"/>
      <c r="G46" s="185"/>
      <c r="H46" s="185"/>
      <c r="I46" s="203" t="s">
        <v>113</v>
      </c>
      <c r="J46" s="185"/>
      <c r="K46" s="185"/>
      <c r="L46" s="185"/>
      <c r="M46" s="204">
        <f>SUM(M41,M42,M43,M44,M45)</f>
        <v>0</v>
      </c>
      <c r="N46" s="205">
        <f>SUM(N41,N42,N43,N44,N45,)</f>
        <v>3</v>
      </c>
      <c r="P46" s="3"/>
      <c r="Q46" s="3"/>
      <c r="R46" s="3"/>
      <c r="S46" s="3"/>
      <c r="T46" s="3"/>
      <c r="U46" s="3"/>
    </row>
    <row r="47" spans="1:21" ht="15" customHeight="1">
      <c r="A47" s="3"/>
      <c r="B47" s="185"/>
      <c r="C47" s="206" t="s">
        <v>114</v>
      </c>
      <c r="D47" s="297"/>
      <c r="E47" s="207" t="str">
        <f>E40</f>
        <v>ЗКО</v>
      </c>
      <c r="F47" s="185"/>
      <c r="G47" s="185"/>
      <c r="H47" s="185"/>
      <c r="I47" s="185"/>
      <c r="J47" s="185"/>
      <c r="K47" s="185"/>
      <c r="L47" s="185"/>
      <c r="M47" s="185"/>
      <c r="N47" s="185"/>
      <c r="P47" s="3"/>
      <c r="Q47" s="3"/>
      <c r="R47" s="3"/>
      <c r="S47" s="3"/>
      <c r="T47" s="3"/>
      <c r="U47" s="3"/>
    </row>
    <row r="48" spans="1:21" ht="15" customHeight="1">
      <c r="A48" s="3"/>
      <c r="B48" s="185"/>
      <c r="C48" s="206"/>
      <c r="D48" s="297"/>
      <c r="E48" s="207"/>
      <c r="F48" s="185"/>
      <c r="G48" s="185"/>
      <c r="H48" s="185"/>
      <c r="I48" s="185"/>
      <c r="J48" s="185"/>
      <c r="K48" s="185"/>
      <c r="L48" s="185"/>
      <c r="M48" s="185"/>
      <c r="N48" s="185"/>
      <c r="P48" s="3"/>
      <c r="Q48" s="3"/>
      <c r="R48" s="3"/>
      <c r="S48" s="3"/>
      <c r="T48" s="3"/>
      <c r="U48" s="3"/>
    </row>
    <row r="49" spans="1:21" ht="15" customHeight="1">
      <c r="A49" s="3"/>
      <c r="B49" s="187" t="s">
        <v>118</v>
      </c>
      <c r="D49" s="3"/>
      <c r="F49" s="185"/>
      <c r="G49" s="185"/>
      <c r="H49" s="185"/>
      <c r="I49" s="185"/>
      <c r="J49" s="185"/>
      <c r="K49" s="185"/>
      <c r="L49" s="185"/>
      <c r="M49" s="185"/>
      <c r="N49" s="185"/>
      <c r="P49" s="3"/>
      <c r="Q49" s="3"/>
      <c r="R49" s="3"/>
      <c r="S49" s="3"/>
      <c r="T49" s="3"/>
      <c r="U49" s="3"/>
    </row>
    <row r="50" spans="1:21" ht="15" customHeight="1">
      <c r="A50" s="3"/>
      <c r="B50" s="663" t="s">
        <v>106</v>
      </c>
      <c r="C50" s="188" t="s">
        <v>107</v>
      </c>
      <c r="D50" s="659" t="s">
        <v>106</v>
      </c>
      <c r="E50" s="188" t="s">
        <v>108</v>
      </c>
      <c r="F50" s="661" t="s">
        <v>109</v>
      </c>
      <c r="G50" s="665"/>
      <c r="H50" s="665"/>
      <c r="I50" s="665"/>
      <c r="J50" s="665"/>
      <c r="K50" s="661" t="s">
        <v>131</v>
      </c>
      <c r="L50" s="662"/>
      <c r="M50" s="661" t="s">
        <v>110</v>
      </c>
      <c r="N50" s="662"/>
      <c r="P50" s="3"/>
      <c r="Q50" s="3"/>
      <c r="R50" s="3"/>
      <c r="S50" s="3"/>
      <c r="T50" s="3"/>
      <c r="U50" s="3"/>
    </row>
    <row r="51" spans="1:21" ht="15" customHeight="1">
      <c r="A51" s="190"/>
      <c r="B51" s="664"/>
      <c r="C51" s="191" t="s">
        <v>350</v>
      </c>
      <c r="D51" s="660"/>
      <c r="E51" s="191" t="s">
        <v>433</v>
      </c>
      <c r="F51" s="192">
        <v>1</v>
      </c>
      <c r="G51" s="192">
        <v>2</v>
      </c>
      <c r="H51" s="192">
        <v>3</v>
      </c>
      <c r="I51" s="192">
        <v>4</v>
      </c>
      <c r="J51" s="192">
        <v>5</v>
      </c>
      <c r="K51" s="192" t="s">
        <v>130</v>
      </c>
      <c r="L51" s="192" t="s">
        <v>78</v>
      </c>
      <c r="M51" s="192" t="s">
        <v>111</v>
      </c>
      <c r="N51" s="192" t="s">
        <v>112</v>
      </c>
      <c r="P51" s="3"/>
      <c r="Q51" s="3"/>
      <c r="R51" s="3"/>
      <c r="S51" s="3"/>
      <c r="T51" s="3"/>
      <c r="U51" s="3"/>
    </row>
    <row r="52" spans="1:21" ht="15" customHeight="1">
      <c r="A52" s="193"/>
      <c r="B52" s="194" t="s">
        <v>8</v>
      </c>
      <c r="C52" s="195" t="s">
        <v>434</v>
      </c>
      <c r="D52" s="300" t="s">
        <v>9</v>
      </c>
      <c r="E52" s="195" t="s">
        <v>437</v>
      </c>
      <c r="F52" s="196">
        <v>2</v>
      </c>
      <c r="G52" s="196">
        <v>4</v>
      </c>
      <c r="H52" s="196">
        <v>4</v>
      </c>
      <c r="I52" s="196"/>
      <c r="J52" s="196"/>
      <c r="K52" s="196"/>
      <c r="L52" s="196"/>
      <c r="M52" s="197">
        <f t="shared" ref="M52:M56" si="12">IF(OR(U52=1,U52=2,U52=3),1,0)</f>
        <v>1</v>
      </c>
      <c r="N52" s="197">
        <f t="shared" ref="N52:N56" si="13">IF(OR(U52=-1,U52=-2,U52=-3),1,0)</f>
        <v>0</v>
      </c>
      <c r="P52" s="198">
        <f t="shared" ref="P52:T56" si="14">SIGN(F52)</f>
        <v>1</v>
      </c>
      <c r="Q52" s="198">
        <f t="shared" si="14"/>
        <v>1</v>
      </c>
      <c r="R52" s="198">
        <f t="shared" si="14"/>
        <v>1</v>
      </c>
      <c r="S52" s="198">
        <f t="shared" si="14"/>
        <v>0</v>
      </c>
      <c r="T52" s="198">
        <f t="shared" si="14"/>
        <v>0</v>
      </c>
      <c r="U52" s="198">
        <f>P52+Q52+R52+S52+T52</f>
        <v>3</v>
      </c>
    </row>
    <row r="53" spans="1:21" ht="15" customHeight="1">
      <c r="A53" s="193"/>
      <c r="B53" s="194" t="s">
        <v>10</v>
      </c>
      <c r="C53" s="199" t="s">
        <v>435</v>
      </c>
      <c r="D53" s="300" t="s">
        <v>11</v>
      </c>
      <c r="E53" s="199" t="s">
        <v>438</v>
      </c>
      <c r="F53" s="196">
        <v>4</v>
      </c>
      <c r="G53" s="196">
        <v>4</v>
      </c>
      <c r="H53" s="196">
        <v>7</v>
      </c>
      <c r="I53" s="196"/>
      <c r="J53" s="196"/>
      <c r="K53" s="196"/>
      <c r="L53" s="196"/>
      <c r="M53" s="197">
        <f t="shared" si="12"/>
        <v>1</v>
      </c>
      <c r="N53" s="197">
        <f t="shared" si="13"/>
        <v>0</v>
      </c>
      <c r="P53" s="198">
        <f t="shared" si="14"/>
        <v>1</v>
      </c>
      <c r="Q53" s="198">
        <f t="shared" si="14"/>
        <v>1</v>
      </c>
      <c r="R53" s="198">
        <f t="shared" si="14"/>
        <v>1</v>
      </c>
      <c r="S53" s="198">
        <f t="shared" si="14"/>
        <v>0</v>
      </c>
      <c r="T53" s="198">
        <f t="shared" si="14"/>
        <v>0</v>
      </c>
      <c r="U53" s="198">
        <f>P53+Q53+R53+S53+T53</f>
        <v>3</v>
      </c>
    </row>
    <row r="54" spans="1:21" ht="15" customHeight="1">
      <c r="A54" s="193">
        <f>A52</f>
        <v>0</v>
      </c>
      <c r="B54" s="200" t="s">
        <v>132</v>
      </c>
      <c r="C54" s="201" t="s">
        <v>436</v>
      </c>
      <c r="D54" s="300" t="s">
        <v>12</v>
      </c>
      <c r="E54" s="201" t="s">
        <v>439</v>
      </c>
      <c r="F54" s="202">
        <v>5</v>
      </c>
      <c r="G54" s="202">
        <v>4</v>
      </c>
      <c r="H54" s="202">
        <v>2</v>
      </c>
      <c r="I54" s="202"/>
      <c r="J54" s="202"/>
      <c r="K54" s="202"/>
      <c r="L54" s="202"/>
      <c r="M54" s="202">
        <f t="shared" si="12"/>
        <v>1</v>
      </c>
      <c r="N54" s="202">
        <f t="shared" si="13"/>
        <v>0</v>
      </c>
      <c r="P54" s="198">
        <f t="shared" si="14"/>
        <v>1</v>
      </c>
      <c r="Q54" s="198">
        <f t="shared" si="14"/>
        <v>1</v>
      </c>
      <c r="R54" s="198">
        <f t="shared" si="14"/>
        <v>1</v>
      </c>
      <c r="S54" s="198">
        <f t="shared" si="14"/>
        <v>0</v>
      </c>
      <c r="T54" s="198">
        <f t="shared" si="14"/>
        <v>0</v>
      </c>
      <c r="U54" s="198">
        <f>P54+Q54+R54+S54+T54</f>
        <v>3</v>
      </c>
    </row>
    <row r="55" spans="1:21" ht="15" customHeight="1">
      <c r="A55" s="193">
        <f>A52</f>
        <v>0</v>
      </c>
      <c r="B55" s="194" t="s">
        <v>8</v>
      </c>
      <c r="C55" s="199" t="str">
        <f>C52</f>
        <v>АХМАДАЛИЕВА</v>
      </c>
      <c r="D55" s="300" t="str">
        <f>D53</f>
        <v>Y</v>
      </c>
      <c r="E55" s="199" t="str">
        <f>E53</f>
        <v>НУРЛАН</v>
      </c>
      <c r="F55" s="196"/>
      <c r="G55" s="196"/>
      <c r="H55" s="196"/>
      <c r="I55" s="196"/>
      <c r="J55" s="196"/>
      <c r="K55" s="196"/>
      <c r="L55" s="196"/>
      <c r="M55" s="197">
        <f t="shared" si="12"/>
        <v>0</v>
      </c>
      <c r="N55" s="197">
        <f t="shared" si="13"/>
        <v>0</v>
      </c>
      <c r="P55" s="198">
        <f t="shared" si="14"/>
        <v>0</v>
      </c>
      <c r="Q55" s="198">
        <f t="shared" si="14"/>
        <v>0</v>
      </c>
      <c r="R55" s="198">
        <f t="shared" si="14"/>
        <v>0</v>
      </c>
      <c r="S55" s="198">
        <f t="shared" si="14"/>
        <v>0</v>
      </c>
      <c r="T55" s="198">
        <f t="shared" si="14"/>
        <v>0</v>
      </c>
      <c r="U55" s="198">
        <f>P55+Q55+R55+S55+T55</f>
        <v>0</v>
      </c>
    </row>
    <row r="56" spans="1:21" ht="15" customHeight="1" thickBot="1">
      <c r="A56" s="193">
        <f>A53</f>
        <v>0</v>
      </c>
      <c r="B56" s="194" t="s">
        <v>10</v>
      </c>
      <c r="C56" s="199" t="str">
        <f>C53</f>
        <v>СЕРИКБАЙ</v>
      </c>
      <c r="D56" s="300" t="str">
        <f>D52</f>
        <v>X</v>
      </c>
      <c r="E56" s="199" t="str">
        <f>E52</f>
        <v>ЕРБОСЫН</v>
      </c>
      <c r="F56" s="196"/>
      <c r="G56" s="196"/>
      <c r="H56" s="196"/>
      <c r="I56" s="196"/>
      <c r="J56" s="196"/>
      <c r="K56" s="196"/>
      <c r="L56" s="196"/>
      <c r="M56" s="197">
        <f t="shared" si="12"/>
        <v>0</v>
      </c>
      <c r="N56" s="197">
        <f t="shared" si="13"/>
        <v>0</v>
      </c>
      <c r="P56" s="198">
        <f t="shared" si="14"/>
        <v>0</v>
      </c>
      <c r="Q56" s="198">
        <f t="shared" si="14"/>
        <v>0</v>
      </c>
      <c r="R56" s="198">
        <f t="shared" si="14"/>
        <v>0</v>
      </c>
      <c r="S56" s="198">
        <f t="shared" si="14"/>
        <v>0</v>
      </c>
      <c r="T56" s="198">
        <f t="shared" si="14"/>
        <v>0</v>
      </c>
      <c r="U56" s="198">
        <f>P56+Q56+R56+S56+T56</f>
        <v>0</v>
      </c>
    </row>
    <row r="57" spans="1:21" ht="15" customHeight="1" thickBot="1">
      <c r="A57" s="3"/>
      <c r="B57" s="185"/>
      <c r="D57" s="301"/>
      <c r="F57" s="185"/>
      <c r="G57" s="185"/>
      <c r="H57" s="185"/>
      <c r="I57" s="203" t="s">
        <v>113</v>
      </c>
      <c r="J57" s="185"/>
      <c r="K57" s="185"/>
      <c r="L57" s="185"/>
      <c r="M57" s="204">
        <f>SUM(M52,M53,M54,M55,M56)</f>
        <v>3</v>
      </c>
      <c r="N57" s="205">
        <f>SUM(N52,N53,N54,N55,N56,)</f>
        <v>0</v>
      </c>
      <c r="P57" s="3"/>
      <c r="Q57" s="3"/>
      <c r="R57" s="3"/>
      <c r="S57" s="3"/>
      <c r="T57" s="3"/>
      <c r="U57" s="3"/>
    </row>
    <row r="58" spans="1:21" ht="15" customHeight="1">
      <c r="A58" s="3"/>
      <c r="B58" s="185"/>
      <c r="C58" s="206" t="s">
        <v>114</v>
      </c>
      <c r="D58" s="297"/>
      <c r="E58" s="207" t="str">
        <f>C51</f>
        <v>ТУРКЕСТАНСКАЯ обл.</v>
      </c>
      <c r="F58" s="185"/>
      <c r="G58" s="185"/>
      <c r="H58" s="185"/>
      <c r="I58" s="185"/>
      <c r="J58" s="185"/>
      <c r="K58" s="185"/>
      <c r="L58" s="185"/>
      <c r="M58" s="185"/>
      <c r="N58" s="185"/>
      <c r="P58" s="3"/>
      <c r="Q58" s="3"/>
      <c r="R58" s="3"/>
      <c r="S58" s="3"/>
      <c r="T58" s="3"/>
      <c r="U58" s="3"/>
    </row>
    <row r="59" spans="1:21" ht="15" customHeight="1">
      <c r="A59" s="3"/>
      <c r="B59" s="185"/>
      <c r="C59" s="206"/>
      <c r="D59" s="297"/>
      <c r="E59" s="207"/>
      <c r="F59" s="185"/>
      <c r="G59" s="185"/>
      <c r="H59" s="185"/>
      <c r="I59" s="185"/>
      <c r="J59" s="185"/>
      <c r="K59" s="185"/>
      <c r="L59" s="185"/>
      <c r="M59" s="185"/>
      <c r="N59" s="185"/>
      <c r="P59" s="3"/>
      <c r="Q59" s="3"/>
      <c r="R59" s="3"/>
      <c r="S59" s="3"/>
      <c r="T59" s="3"/>
      <c r="U59" s="3"/>
    </row>
    <row r="60" spans="1:21" ht="13.5" customHeight="1">
      <c r="A60" s="3"/>
      <c r="B60" s="187" t="s">
        <v>119</v>
      </c>
      <c r="D60" s="3"/>
      <c r="F60" s="185"/>
      <c r="G60" s="185"/>
      <c r="H60" s="185"/>
      <c r="I60" s="185"/>
      <c r="J60" s="185"/>
      <c r="K60" s="185"/>
      <c r="L60" s="185"/>
      <c r="M60" s="185"/>
      <c r="N60" s="185"/>
      <c r="P60" s="3"/>
      <c r="Q60" s="3"/>
      <c r="R60" s="3"/>
      <c r="S60" s="3"/>
      <c r="T60" s="3"/>
      <c r="U60" s="3"/>
    </row>
    <row r="61" spans="1:21" ht="13.5" customHeight="1">
      <c r="A61" s="3"/>
      <c r="B61" s="663" t="s">
        <v>106</v>
      </c>
      <c r="C61" s="188" t="s">
        <v>107</v>
      </c>
      <c r="D61" s="659" t="s">
        <v>106</v>
      </c>
      <c r="E61" s="188" t="s">
        <v>108</v>
      </c>
      <c r="F61" s="661" t="s">
        <v>109</v>
      </c>
      <c r="G61" s="665"/>
      <c r="H61" s="665"/>
      <c r="I61" s="665"/>
      <c r="J61" s="665"/>
      <c r="K61" s="661" t="s">
        <v>131</v>
      </c>
      <c r="L61" s="662"/>
      <c r="M61" s="661" t="s">
        <v>110</v>
      </c>
      <c r="N61" s="662"/>
      <c r="P61" s="3"/>
      <c r="Q61" s="3"/>
      <c r="R61" s="3"/>
      <c r="S61" s="3"/>
      <c r="T61" s="3"/>
      <c r="U61" s="3"/>
    </row>
    <row r="62" spans="1:21" ht="13.5" customHeight="1">
      <c r="A62" s="190"/>
      <c r="B62" s="664"/>
      <c r="C62" s="191" t="s">
        <v>440</v>
      </c>
      <c r="D62" s="660"/>
      <c r="E62" s="191" t="s">
        <v>69</v>
      </c>
      <c r="F62" s="192">
        <v>1</v>
      </c>
      <c r="G62" s="192">
        <v>2</v>
      </c>
      <c r="H62" s="192">
        <v>3</v>
      </c>
      <c r="I62" s="192">
        <v>4</v>
      </c>
      <c r="J62" s="192">
        <v>5</v>
      </c>
      <c r="K62" s="192" t="s">
        <v>130</v>
      </c>
      <c r="L62" s="192" t="s">
        <v>78</v>
      </c>
      <c r="M62" s="192" t="s">
        <v>111</v>
      </c>
      <c r="N62" s="192" t="s">
        <v>112</v>
      </c>
      <c r="P62" s="3"/>
      <c r="Q62" s="3"/>
      <c r="R62" s="3"/>
      <c r="S62" s="3"/>
      <c r="T62" s="3"/>
      <c r="U62" s="3"/>
    </row>
    <row r="63" spans="1:21" ht="13.5" customHeight="1">
      <c r="A63" s="193"/>
      <c r="B63" s="194" t="s">
        <v>8</v>
      </c>
      <c r="C63" s="195" t="s">
        <v>441</v>
      </c>
      <c r="D63" s="300" t="s">
        <v>9</v>
      </c>
      <c r="E63" s="195" t="s">
        <v>444</v>
      </c>
      <c r="F63" s="196">
        <v>7</v>
      </c>
      <c r="G63" s="196">
        <v>6</v>
      </c>
      <c r="H63" s="196">
        <v>7</v>
      </c>
      <c r="I63" s="196"/>
      <c r="J63" s="196"/>
      <c r="K63" s="196"/>
      <c r="L63" s="196"/>
      <c r="M63" s="197">
        <f t="shared" ref="M63:M67" si="15">IF(OR(U63=1,U63=2,U63=3),1,0)</f>
        <v>1</v>
      </c>
      <c r="N63" s="197">
        <f t="shared" ref="N63:N67" si="16">IF(OR(U63=-1,U63=-2,U63=-3),1,0)</f>
        <v>0</v>
      </c>
      <c r="P63" s="198">
        <f t="shared" ref="P63:T67" si="17">SIGN(F63)</f>
        <v>1</v>
      </c>
      <c r="Q63" s="198">
        <f t="shared" si="17"/>
        <v>1</v>
      </c>
      <c r="R63" s="198">
        <f t="shared" si="17"/>
        <v>1</v>
      </c>
      <c r="S63" s="198">
        <f t="shared" si="17"/>
        <v>0</v>
      </c>
      <c r="T63" s="198">
        <f t="shared" si="17"/>
        <v>0</v>
      </c>
      <c r="U63" s="198">
        <f>P63+Q63+R63+S63+T63</f>
        <v>3</v>
      </c>
    </row>
    <row r="64" spans="1:21" ht="13.5" customHeight="1">
      <c r="A64" s="193"/>
      <c r="B64" s="194" t="s">
        <v>10</v>
      </c>
      <c r="C64" s="199" t="s">
        <v>442</v>
      </c>
      <c r="D64" s="300" t="s">
        <v>11</v>
      </c>
      <c r="E64" s="199" t="s">
        <v>184</v>
      </c>
      <c r="F64" s="196">
        <v>-9</v>
      </c>
      <c r="G64" s="196">
        <v>-6</v>
      </c>
      <c r="H64" s="196">
        <v>-4</v>
      </c>
      <c r="I64" s="196"/>
      <c r="J64" s="196"/>
      <c r="K64" s="196"/>
      <c r="L64" s="196"/>
      <c r="M64" s="197">
        <f t="shared" si="15"/>
        <v>0</v>
      </c>
      <c r="N64" s="197">
        <f t="shared" si="16"/>
        <v>1</v>
      </c>
      <c r="P64" s="198">
        <f t="shared" si="17"/>
        <v>-1</v>
      </c>
      <c r="Q64" s="198">
        <f t="shared" si="17"/>
        <v>-1</v>
      </c>
      <c r="R64" s="198">
        <f t="shared" si="17"/>
        <v>-1</v>
      </c>
      <c r="S64" s="198">
        <f t="shared" si="17"/>
        <v>0</v>
      </c>
      <c r="T64" s="198">
        <f t="shared" si="17"/>
        <v>0</v>
      </c>
      <c r="U64" s="198">
        <f>P64+Q64+R64+S64+T64</f>
        <v>-3</v>
      </c>
    </row>
    <row r="65" spans="1:21" ht="13.5" customHeight="1">
      <c r="A65" s="193">
        <f>A63</f>
        <v>0</v>
      </c>
      <c r="B65" s="200" t="s">
        <v>132</v>
      </c>
      <c r="C65" s="201" t="s">
        <v>443</v>
      </c>
      <c r="D65" s="300" t="s">
        <v>12</v>
      </c>
      <c r="E65" s="201" t="s">
        <v>445</v>
      </c>
      <c r="F65" s="202">
        <v>12</v>
      </c>
      <c r="G65" s="202">
        <v>-9</v>
      </c>
      <c r="H65" s="202">
        <v>9</v>
      </c>
      <c r="I65" s="202">
        <v>7</v>
      </c>
      <c r="J65" s="202"/>
      <c r="K65" s="202"/>
      <c r="L65" s="202"/>
      <c r="M65" s="202">
        <f t="shared" si="15"/>
        <v>1</v>
      </c>
      <c r="N65" s="202">
        <f t="shared" si="16"/>
        <v>0</v>
      </c>
      <c r="P65" s="198">
        <f t="shared" si="17"/>
        <v>1</v>
      </c>
      <c r="Q65" s="198">
        <f t="shared" si="17"/>
        <v>-1</v>
      </c>
      <c r="R65" s="198">
        <f t="shared" si="17"/>
        <v>1</v>
      </c>
      <c r="S65" s="198">
        <f t="shared" si="17"/>
        <v>1</v>
      </c>
      <c r="T65" s="198">
        <f t="shared" si="17"/>
        <v>0</v>
      </c>
      <c r="U65" s="198">
        <f>P65+Q65+R65+S65+T65</f>
        <v>2</v>
      </c>
    </row>
    <row r="66" spans="1:21" ht="13.5" customHeight="1">
      <c r="A66" s="193">
        <f>A63</f>
        <v>0</v>
      </c>
      <c r="B66" s="194" t="s">
        <v>8</v>
      </c>
      <c r="C66" s="199" t="str">
        <f>C63</f>
        <v>АДИЛЬГЕРЕЕВА</v>
      </c>
      <c r="D66" s="300" t="str">
        <f>D64</f>
        <v>Y</v>
      </c>
      <c r="E66" s="199" t="str">
        <f>E64</f>
        <v>ШЛЕТГАУЭР</v>
      </c>
      <c r="F66" s="196">
        <v>-6</v>
      </c>
      <c r="G66" s="196">
        <v>1</v>
      </c>
      <c r="H66" s="196">
        <v>-13</v>
      </c>
      <c r="I66" s="196">
        <v>-10</v>
      </c>
      <c r="J66" s="196"/>
      <c r="K66" s="196"/>
      <c r="L66" s="196"/>
      <c r="M66" s="197">
        <f t="shared" si="15"/>
        <v>0</v>
      </c>
      <c r="N66" s="197">
        <f t="shared" si="16"/>
        <v>1</v>
      </c>
      <c r="P66" s="198">
        <f t="shared" si="17"/>
        <v>-1</v>
      </c>
      <c r="Q66" s="198">
        <f t="shared" si="17"/>
        <v>1</v>
      </c>
      <c r="R66" s="198">
        <f t="shared" si="17"/>
        <v>-1</v>
      </c>
      <c r="S66" s="198">
        <f t="shared" si="17"/>
        <v>-1</v>
      </c>
      <c r="T66" s="198">
        <f t="shared" si="17"/>
        <v>0</v>
      </c>
      <c r="U66" s="198">
        <f>P66+Q66+R66+S66+T66</f>
        <v>-2</v>
      </c>
    </row>
    <row r="67" spans="1:21" ht="13.5" customHeight="1" thickBot="1">
      <c r="A67" s="193">
        <f>A64</f>
        <v>0</v>
      </c>
      <c r="B67" s="194" t="s">
        <v>10</v>
      </c>
      <c r="C67" s="199" t="str">
        <f>C64</f>
        <v>АВЗАЛОВА</v>
      </c>
      <c r="D67" s="300" t="str">
        <f>D63</f>
        <v>X</v>
      </c>
      <c r="E67" s="199" t="str">
        <f>E63</f>
        <v>САТАРИНА</v>
      </c>
      <c r="F67" s="196">
        <v>-12</v>
      </c>
      <c r="G67" s="196">
        <v>9</v>
      </c>
      <c r="H67" s="196">
        <v>5</v>
      </c>
      <c r="I67" s="196">
        <v>3</v>
      </c>
      <c r="J67" s="196"/>
      <c r="K67" s="196"/>
      <c r="L67" s="196"/>
      <c r="M67" s="197">
        <f t="shared" si="15"/>
        <v>1</v>
      </c>
      <c r="N67" s="197">
        <f t="shared" si="16"/>
        <v>0</v>
      </c>
      <c r="P67" s="198">
        <f t="shared" si="17"/>
        <v>-1</v>
      </c>
      <c r="Q67" s="198">
        <f t="shared" si="17"/>
        <v>1</v>
      </c>
      <c r="R67" s="198">
        <f t="shared" si="17"/>
        <v>1</v>
      </c>
      <c r="S67" s="198">
        <f t="shared" si="17"/>
        <v>1</v>
      </c>
      <c r="T67" s="198">
        <f t="shared" si="17"/>
        <v>0</v>
      </c>
      <c r="U67" s="198">
        <f>P67+Q67+R67+S67+T67</f>
        <v>2</v>
      </c>
    </row>
    <row r="68" spans="1:21" ht="13.5" customHeight="1" thickBot="1">
      <c r="A68" s="3"/>
      <c r="B68" s="185"/>
      <c r="D68" s="301"/>
      <c r="F68" s="185"/>
      <c r="G68" s="185"/>
      <c r="H68" s="185"/>
      <c r="I68" s="203" t="s">
        <v>113</v>
      </c>
      <c r="J68" s="185"/>
      <c r="K68" s="185"/>
      <c r="L68" s="185"/>
      <c r="M68" s="204">
        <f>SUM(M63,M64,M65,M66,M67)</f>
        <v>3</v>
      </c>
      <c r="N68" s="205">
        <f>SUM(N63,N64,N65,N66,N67,)</f>
        <v>2</v>
      </c>
      <c r="P68" s="3"/>
      <c r="Q68" s="3"/>
      <c r="R68" s="3"/>
      <c r="S68" s="3"/>
      <c r="T68" s="3"/>
      <c r="U68" s="3"/>
    </row>
    <row r="69" spans="1:21" ht="13.5" customHeight="1">
      <c r="A69" s="3"/>
      <c r="B69" s="185"/>
      <c r="C69" s="206" t="s">
        <v>114</v>
      </c>
      <c r="D69" s="297"/>
      <c r="E69" s="207" t="str">
        <f>C62</f>
        <v>г. АЛМАТЫ</v>
      </c>
      <c r="F69" s="185"/>
      <c r="G69" s="185"/>
      <c r="H69" s="185"/>
      <c r="I69" s="185"/>
      <c r="J69" s="185"/>
      <c r="K69" s="185"/>
      <c r="L69" s="185"/>
      <c r="M69" s="185"/>
      <c r="N69" s="185"/>
      <c r="P69" s="3"/>
      <c r="Q69" s="3"/>
      <c r="R69" s="3"/>
      <c r="S69" s="3"/>
      <c r="T69" s="3"/>
      <c r="U69" s="3"/>
    </row>
    <row r="70" spans="1:21" ht="13.5" customHeight="1">
      <c r="A70" s="3"/>
      <c r="B70" s="185"/>
      <c r="C70" s="206"/>
      <c r="D70" s="297"/>
      <c r="E70" s="207"/>
      <c r="F70" s="185"/>
      <c r="G70" s="185"/>
      <c r="H70" s="185"/>
      <c r="I70" s="185"/>
      <c r="J70" s="185"/>
      <c r="K70" s="185"/>
      <c r="L70" s="185"/>
      <c r="M70" s="185"/>
      <c r="N70" s="185"/>
      <c r="P70" s="3"/>
      <c r="Q70" s="3"/>
      <c r="R70" s="3"/>
      <c r="S70" s="3"/>
      <c r="T70" s="3"/>
      <c r="U70" s="3"/>
    </row>
    <row r="71" spans="1:21" ht="13.5" customHeight="1">
      <c r="A71" s="3"/>
      <c r="B71" s="187" t="s">
        <v>120</v>
      </c>
      <c r="D71" s="3"/>
      <c r="F71" s="185"/>
      <c r="G71" s="185"/>
      <c r="H71" s="185"/>
      <c r="I71" s="185"/>
      <c r="J71" s="185"/>
      <c r="K71" s="185"/>
      <c r="L71" s="185"/>
      <c r="M71" s="185"/>
      <c r="N71" s="185"/>
      <c r="P71" s="3"/>
      <c r="Q71" s="3"/>
      <c r="R71" s="3"/>
      <c r="S71" s="3"/>
      <c r="T71" s="3"/>
      <c r="U71" s="3"/>
    </row>
    <row r="72" spans="1:21" ht="13.5" customHeight="1">
      <c r="A72" s="3"/>
      <c r="B72" s="663" t="s">
        <v>106</v>
      </c>
      <c r="C72" s="188" t="s">
        <v>107</v>
      </c>
      <c r="D72" s="659" t="s">
        <v>106</v>
      </c>
      <c r="E72" s="188" t="s">
        <v>108</v>
      </c>
      <c r="F72" s="661" t="s">
        <v>109</v>
      </c>
      <c r="G72" s="665"/>
      <c r="H72" s="665"/>
      <c r="I72" s="665"/>
      <c r="J72" s="665"/>
      <c r="K72" s="661" t="s">
        <v>131</v>
      </c>
      <c r="L72" s="662"/>
      <c r="M72" s="661" t="s">
        <v>110</v>
      </c>
      <c r="N72" s="662"/>
      <c r="P72" s="3"/>
      <c r="Q72" s="3"/>
      <c r="R72" s="3"/>
      <c r="S72" s="3"/>
      <c r="T72" s="3"/>
      <c r="U72" s="3"/>
    </row>
    <row r="73" spans="1:21" ht="13.5" customHeight="1">
      <c r="A73" s="190"/>
      <c r="B73" s="664"/>
      <c r="C73" s="191" t="s">
        <v>68</v>
      </c>
      <c r="D73" s="660"/>
      <c r="E73" s="191" t="s">
        <v>67</v>
      </c>
      <c r="F73" s="192">
        <v>1</v>
      </c>
      <c r="G73" s="192">
        <v>2</v>
      </c>
      <c r="H73" s="192">
        <v>3</v>
      </c>
      <c r="I73" s="192">
        <v>4</v>
      </c>
      <c r="J73" s="192">
        <v>5</v>
      </c>
      <c r="K73" s="192" t="s">
        <v>130</v>
      </c>
      <c r="L73" s="192" t="s">
        <v>78</v>
      </c>
      <c r="M73" s="192" t="s">
        <v>111</v>
      </c>
      <c r="N73" s="192" t="s">
        <v>112</v>
      </c>
      <c r="P73" s="3"/>
      <c r="Q73" s="3"/>
      <c r="R73" s="3"/>
      <c r="S73" s="3"/>
      <c r="T73" s="3"/>
      <c r="U73" s="3"/>
    </row>
    <row r="74" spans="1:21" ht="13.5" customHeight="1">
      <c r="A74" s="193"/>
      <c r="B74" s="194" t="s">
        <v>8</v>
      </c>
      <c r="C74" s="195" t="s">
        <v>183</v>
      </c>
      <c r="D74" s="300" t="s">
        <v>9</v>
      </c>
      <c r="E74" s="195" t="s">
        <v>448</v>
      </c>
      <c r="F74" s="196">
        <v>3</v>
      </c>
      <c r="G74" s="196">
        <v>4</v>
      </c>
      <c r="H74" s="196">
        <v>0</v>
      </c>
      <c r="I74" s="196"/>
      <c r="J74" s="196"/>
      <c r="K74" s="196"/>
      <c r="L74" s="196"/>
      <c r="M74" s="197">
        <f t="shared" ref="M74:M78" si="18">IF(OR(U74=1,U74=2,U74=3),1,0)</f>
        <v>1</v>
      </c>
      <c r="N74" s="197">
        <f t="shared" ref="N74:N78" si="19">IF(OR(U74=-1,U74=-2,U74=-3),1,0)</f>
        <v>0</v>
      </c>
      <c r="P74" s="198">
        <f t="shared" ref="P74:T78" si="20">SIGN(F74)</f>
        <v>1</v>
      </c>
      <c r="Q74" s="198">
        <f t="shared" si="20"/>
        <v>1</v>
      </c>
      <c r="R74" s="198">
        <f t="shared" si="20"/>
        <v>0</v>
      </c>
      <c r="S74" s="198">
        <f t="shared" si="20"/>
        <v>0</v>
      </c>
      <c r="T74" s="198">
        <f t="shared" si="20"/>
        <v>0</v>
      </c>
      <c r="U74" s="198">
        <f>P74+Q74+R74+S74+T74</f>
        <v>2</v>
      </c>
    </row>
    <row r="75" spans="1:21" ht="13.5" customHeight="1">
      <c r="A75" s="193"/>
      <c r="B75" s="194" t="s">
        <v>10</v>
      </c>
      <c r="C75" s="199" t="s">
        <v>446</v>
      </c>
      <c r="D75" s="300" t="s">
        <v>11</v>
      </c>
      <c r="E75" s="199" t="s">
        <v>449</v>
      </c>
      <c r="F75" s="196">
        <v>-7</v>
      </c>
      <c r="G75" s="196">
        <v>-6</v>
      </c>
      <c r="H75" s="196">
        <v>6</v>
      </c>
      <c r="I75" s="196">
        <v>-4</v>
      </c>
      <c r="J75" s="196"/>
      <c r="K75" s="196"/>
      <c r="L75" s="196"/>
      <c r="M75" s="197">
        <f t="shared" si="18"/>
        <v>0</v>
      </c>
      <c r="N75" s="197">
        <f t="shared" si="19"/>
        <v>1</v>
      </c>
      <c r="P75" s="198">
        <f t="shared" si="20"/>
        <v>-1</v>
      </c>
      <c r="Q75" s="198">
        <f t="shared" si="20"/>
        <v>-1</v>
      </c>
      <c r="R75" s="198">
        <f t="shared" si="20"/>
        <v>1</v>
      </c>
      <c r="S75" s="198">
        <f t="shared" si="20"/>
        <v>-1</v>
      </c>
      <c r="T75" s="198">
        <f t="shared" si="20"/>
        <v>0</v>
      </c>
      <c r="U75" s="198">
        <f>P75+Q75+R75+S75+T75</f>
        <v>-2</v>
      </c>
    </row>
    <row r="76" spans="1:21" ht="13.5" customHeight="1">
      <c r="A76" s="193">
        <f>A74</f>
        <v>0</v>
      </c>
      <c r="B76" s="200" t="s">
        <v>132</v>
      </c>
      <c r="C76" s="201" t="s">
        <v>447</v>
      </c>
      <c r="D76" s="300" t="s">
        <v>12</v>
      </c>
      <c r="E76" s="201" t="s">
        <v>450</v>
      </c>
      <c r="F76" s="202">
        <v>-7</v>
      </c>
      <c r="G76" s="202">
        <v>4</v>
      </c>
      <c r="H76" s="202">
        <v>9</v>
      </c>
      <c r="I76" s="202">
        <v>5</v>
      </c>
      <c r="J76" s="202"/>
      <c r="K76" s="202"/>
      <c r="L76" s="202"/>
      <c r="M76" s="202">
        <f t="shared" si="18"/>
        <v>1</v>
      </c>
      <c r="N76" s="202">
        <f t="shared" si="19"/>
        <v>0</v>
      </c>
      <c r="P76" s="198">
        <f t="shared" si="20"/>
        <v>-1</v>
      </c>
      <c r="Q76" s="198">
        <f t="shared" si="20"/>
        <v>1</v>
      </c>
      <c r="R76" s="198">
        <f t="shared" si="20"/>
        <v>1</v>
      </c>
      <c r="S76" s="198">
        <f t="shared" si="20"/>
        <v>1</v>
      </c>
      <c r="T76" s="198">
        <f t="shared" si="20"/>
        <v>0</v>
      </c>
      <c r="U76" s="198">
        <f>P76+Q76+R76+S76+T76</f>
        <v>2</v>
      </c>
    </row>
    <row r="77" spans="1:21" ht="13.5" customHeight="1">
      <c r="A77" s="193">
        <f>A74</f>
        <v>0</v>
      </c>
      <c r="B77" s="194" t="s">
        <v>8</v>
      </c>
      <c r="C77" s="199" t="str">
        <f>C74</f>
        <v>УСИПБАЕВА</v>
      </c>
      <c r="D77" s="300" t="str">
        <f>D75</f>
        <v>Y</v>
      </c>
      <c r="E77" s="199" t="str">
        <f>E75</f>
        <v>МУКАШ</v>
      </c>
      <c r="F77" s="196">
        <v>-11</v>
      </c>
      <c r="G77" s="196">
        <v>13</v>
      </c>
      <c r="H77" s="196">
        <v>9</v>
      </c>
      <c r="I77" s="196">
        <v>7</v>
      </c>
      <c r="J77" s="196"/>
      <c r="K77" s="196"/>
      <c r="L77" s="196"/>
      <c r="M77" s="197">
        <f t="shared" si="18"/>
        <v>1</v>
      </c>
      <c r="N77" s="197">
        <f t="shared" si="19"/>
        <v>0</v>
      </c>
      <c r="P77" s="198">
        <f t="shared" si="20"/>
        <v>-1</v>
      </c>
      <c r="Q77" s="198">
        <f t="shared" si="20"/>
        <v>1</v>
      </c>
      <c r="R77" s="198">
        <f t="shared" si="20"/>
        <v>1</v>
      </c>
      <c r="S77" s="198">
        <f t="shared" si="20"/>
        <v>1</v>
      </c>
      <c r="T77" s="198">
        <f t="shared" si="20"/>
        <v>0</v>
      </c>
      <c r="U77" s="198">
        <f>P77+Q77+R77+S77+T77</f>
        <v>2</v>
      </c>
    </row>
    <row r="78" spans="1:21" ht="13.5" customHeight="1" thickBot="1">
      <c r="A78" s="193">
        <f>A75</f>
        <v>0</v>
      </c>
      <c r="B78" s="194" t="s">
        <v>10</v>
      </c>
      <c r="C78" s="199" t="str">
        <f>C75</f>
        <v>МУСАЕВА</v>
      </c>
      <c r="D78" s="300" t="str">
        <f>D74</f>
        <v>X</v>
      </c>
      <c r="E78" s="199" t="str">
        <f>E74</f>
        <v>КАЛЫШ</v>
      </c>
      <c r="F78" s="196"/>
      <c r="G78" s="196"/>
      <c r="H78" s="196"/>
      <c r="I78" s="196"/>
      <c r="J78" s="196"/>
      <c r="K78" s="196"/>
      <c r="L78" s="196"/>
      <c r="M78" s="197">
        <f t="shared" si="18"/>
        <v>0</v>
      </c>
      <c r="N78" s="197">
        <f t="shared" si="19"/>
        <v>0</v>
      </c>
      <c r="P78" s="198">
        <f t="shared" si="20"/>
        <v>0</v>
      </c>
      <c r="Q78" s="198">
        <f t="shared" si="20"/>
        <v>0</v>
      </c>
      <c r="R78" s="198">
        <f t="shared" si="20"/>
        <v>0</v>
      </c>
      <c r="S78" s="198">
        <f t="shared" si="20"/>
        <v>0</v>
      </c>
      <c r="T78" s="198">
        <f t="shared" si="20"/>
        <v>0</v>
      </c>
      <c r="U78" s="198">
        <f>P78+Q78+R78+S78+T78</f>
        <v>0</v>
      </c>
    </row>
    <row r="79" spans="1:21" ht="13.5" customHeight="1" thickBot="1">
      <c r="A79" s="3"/>
      <c r="B79" s="185"/>
      <c r="D79" s="301"/>
      <c r="F79" s="185"/>
      <c r="G79" s="185"/>
      <c r="H79" s="185"/>
      <c r="I79" s="203" t="s">
        <v>113</v>
      </c>
      <c r="J79" s="185"/>
      <c r="K79" s="185"/>
      <c r="L79" s="185"/>
      <c r="M79" s="204">
        <f>SUM(M74,M75,M76,M77,M78)</f>
        <v>3</v>
      </c>
      <c r="N79" s="205">
        <f>SUM(N74,N75,N76,N77,N78,)</f>
        <v>1</v>
      </c>
      <c r="P79" s="3"/>
      <c r="Q79" s="3"/>
      <c r="R79" s="3"/>
      <c r="S79" s="3"/>
      <c r="T79" s="3"/>
      <c r="U79" s="3"/>
    </row>
    <row r="80" spans="1:21" ht="13.5" customHeight="1">
      <c r="A80" s="3"/>
      <c r="B80" s="185"/>
      <c r="C80" s="206" t="s">
        <v>114</v>
      </c>
      <c r="D80" s="297"/>
      <c r="E80" s="207" t="str">
        <f>C73</f>
        <v>г. ШЫМКЕНТ</v>
      </c>
      <c r="F80" s="185"/>
      <c r="G80" s="185"/>
      <c r="H80" s="185"/>
      <c r="I80" s="185"/>
      <c r="J80" s="185"/>
      <c r="K80" s="185"/>
      <c r="L80" s="185"/>
      <c r="M80" s="185"/>
      <c r="N80" s="185"/>
      <c r="P80" s="3"/>
      <c r="Q80" s="3"/>
      <c r="R80" s="3"/>
      <c r="S80" s="3"/>
      <c r="T80" s="3"/>
      <c r="U80" s="3"/>
    </row>
    <row r="81" spans="1:21" ht="13.5" customHeight="1"/>
    <row r="82" spans="1:21" ht="13.5" customHeight="1">
      <c r="A82" s="3"/>
      <c r="B82" s="187" t="s">
        <v>121</v>
      </c>
      <c r="D82" s="3"/>
      <c r="F82" s="185"/>
      <c r="G82" s="185"/>
      <c r="H82" s="185"/>
      <c r="I82" s="185"/>
      <c r="J82" s="185"/>
      <c r="K82" s="185"/>
      <c r="L82" s="185"/>
      <c r="M82" s="185"/>
      <c r="N82" s="185"/>
      <c r="P82" s="3"/>
      <c r="Q82" s="3"/>
      <c r="R82" s="3"/>
      <c r="S82" s="3"/>
      <c r="T82" s="3"/>
      <c r="U82" s="3"/>
    </row>
    <row r="83" spans="1:21" ht="13.5" customHeight="1">
      <c r="A83" s="3"/>
      <c r="B83" s="663" t="s">
        <v>106</v>
      </c>
      <c r="C83" s="188" t="s">
        <v>107</v>
      </c>
      <c r="D83" s="659" t="s">
        <v>106</v>
      </c>
      <c r="E83" s="188" t="s">
        <v>108</v>
      </c>
      <c r="F83" s="661" t="s">
        <v>109</v>
      </c>
      <c r="G83" s="665"/>
      <c r="H83" s="665"/>
      <c r="I83" s="665"/>
      <c r="J83" s="665"/>
      <c r="K83" s="661" t="s">
        <v>131</v>
      </c>
      <c r="L83" s="662"/>
      <c r="M83" s="661" t="s">
        <v>110</v>
      </c>
      <c r="N83" s="662"/>
      <c r="P83" s="3"/>
      <c r="Q83" s="3"/>
      <c r="R83" s="3"/>
      <c r="S83" s="3"/>
      <c r="T83" s="3"/>
      <c r="U83" s="3"/>
    </row>
    <row r="84" spans="1:21" ht="13.5" customHeight="1">
      <c r="A84" s="190"/>
      <c r="B84" s="664"/>
      <c r="C84" s="191" t="s">
        <v>451</v>
      </c>
      <c r="D84" s="660"/>
      <c r="E84" s="191" t="s">
        <v>65</v>
      </c>
      <c r="F84" s="192">
        <v>1</v>
      </c>
      <c r="G84" s="192">
        <v>2</v>
      </c>
      <c r="H84" s="192">
        <v>3</v>
      </c>
      <c r="I84" s="192">
        <v>4</v>
      </c>
      <c r="J84" s="192">
        <v>5</v>
      </c>
      <c r="K84" s="192" t="s">
        <v>130</v>
      </c>
      <c r="L84" s="192" t="s">
        <v>78</v>
      </c>
      <c r="M84" s="192" t="s">
        <v>111</v>
      </c>
      <c r="N84" s="192" t="s">
        <v>112</v>
      </c>
      <c r="P84" s="3"/>
      <c r="Q84" s="3"/>
      <c r="R84" s="3"/>
      <c r="S84" s="3"/>
      <c r="T84" s="3"/>
      <c r="U84" s="3"/>
    </row>
    <row r="85" spans="1:21" ht="13.5" customHeight="1">
      <c r="A85" s="193"/>
      <c r="B85" s="194" t="s">
        <v>8</v>
      </c>
      <c r="C85" s="195" t="s">
        <v>452</v>
      </c>
      <c r="D85" s="300" t="s">
        <v>9</v>
      </c>
      <c r="E85" s="195" t="s">
        <v>180</v>
      </c>
      <c r="F85" s="196">
        <v>-2</v>
      </c>
      <c r="G85" s="196">
        <v>-1</v>
      </c>
      <c r="H85" s="196">
        <v>-2</v>
      </c>
      <c r="I85" s="196"/>
      <c r="J85" s="196"/>
      <c r="K85" s="196"/>
      <c r="L85" s="196"/>
      <c r="M85" s="197">
        <f t="shared" ref="M85:M89" si="21">IF(OR(U85=1,U85=2,U85=3),1,0)</f>
        <v>0</v>
      </c>
      <c r="N85" s="197">
        <f t="shared" ref="N85:N89" si="22">IF(OR(U85=-1,U85=-2,U85=-3),1,0)</f>
        <v>1</v>
      </c>
      <c r="P85" s="198">
        <f t="shared" ref="P85:T89" si="23">SIGN(F85)</f>
        <v>-1</v>
      </c>
      <c r="Q85" s="198">
        <f t="shared" si="23"/>
        <v>-1</v>
      </c>
      <c r="R85" s="198">
        <f t="shared" si="23"/>
        <v>-1</v>
      </c>
      <c r="S85" s="198">
        <f t="shared" si="23"/>
        <v>0</v>
      </c>
      <c r="T85" s="198">
        <f t="shared" si="23"/>
        <v>0</v>
      </c>
      <c r="U85" s="198">
        <f>P85+Q85+R85+S85+T85</f>
        <v>-3</v>
      </c>
    </row>
    <row r="86" spans="1:21" ht="13.5" customHeight="1">
      <c r="A86" s="193"/>
      <c r="B86" s="194" t="s">
        <v>10</v>
      </c>
      <c r="C86" s="199" t="s">
        <v>453</v>
      </c>
      <c r="D86" s="300" t="s">
        <v>11</v>
      </c>
      <c r="E86" s="199" t="s">
        <v>176</v>
      </c>
      <c r="F86" s="196">
        <v>-2</v>
      </c>
      <c r="G86" s="196">
        <v>-1</v>
      </c>
      <c r="H86" s="196">
        <v>-1</v>
      </c>
      <c r="I86" s="196"/>
      <c r="J86" s="196"/>
      <c r="K86" s="196"/>
      <c r="L86" s="196"/>
      <c r="M86" s="197">
        <f t="shared" si="21"/>
        <v>0</v>
      </c>
      <c r="N86" s="197">
        <f t="shared" si="22"/>
        <v>1</v>
      </c>
      <c r="P86" s="198">
        <f t="shared" si="23"/>
        <v>-1</v>
      </c>
      <c r="Q86" s="198">
        <f t="shared" si="23"/>
        <v>-1</v>
      </c>
      <c r="R86" s="198">
        <f t="shared" si="23"/>
        <v>-1</v>
      </c>
      <c r="S86" s="198">
        <f t="shared" si="23"/>
        <v>0</v>
      </c>
      <c r="T86" s="198">
        <f t="shared" si="23"/>
        <v>0</v>
      </c>
      <c r="U86" s="198">
        <f>P86+Q86+R86+S86+T86</f>
        <v>-3</v>
      </c>
    </row>
    <row r="87" spans="1:21" ht="13.5" customHeight="1">
      <c r="A87" s="193">
        <f>A85</f>
        <v>0</v>
      </c>
      <c r="B87" s="200" t="s">
        <v>132</v>
      </c>
      <c r="C87" s="201" t="s">
        <v>454</v>
      </c>
      <c r="D87" s="300" t="s">
        <v>12</v>
      </c>
      <c r="E87" s="201" t="s">
        <v>455</v>
      </c>
      <c r="F87" s="202">
        <v>-3</v>
      </c>
      <c r="G87" s="202">
        <v>-5</v>
      </c>
      <c r="H87" s="202">
        <v>-7</v>
      </c>
      <c r="I87" s="202"/>
      <c r="J87" s="202"/>
      <c r="K87" s="202"/>
      <c r="L87" s="202"/>
      <c r="M87" s="202">
        <f t="shared" si="21"/>
        <v>0</v>
      </c>
      <c r="N87" s="202">
        <f t="shared" si="22"/>
        <v>1</v>
      </c>
      <c r="P87" s="198">
        <f t="shared" si="23"/>
        <v>-1</v>
      </c>
      <c r="Q87" s="198">
        <f t="shared" si="23"/>
        <v>-1</v>
      </c>
      <c r="R87" s="198">
        <f t="shared" si="23"/>
        <v>-1</v>
      </c>
      <c r="S87" s="198">
        <f t="shared" si="23"/>
        <v>0</v>
      </c>
      <c r="T87" s="198">
        <f t="shared" si="23"/>
        <v>0</v>
      </c>
      <c r="U87" s="198">
        <f>P87+Q87+R87+S87+T87</f>
        <v>-3</v>
      </c>
    </row>
    <row r="88" spans="1:21" ht="13.5" customHeight="1">
      <c r="A88" s="193">
        <f>A85</f>
        <v>0</v>
      </c>
      <c r="B88" s="194" t="s">
        <v>8</v>
      </c>
      <c r="C88" s="199" t="str">
        <f>C85</f>
        <v>МУРАТОВА</v>
      </c>
      <c r="D88" s="300" t="str">
        <f>D86</f>
        <v>Y</v>
      </c>
      <c r="E88" s="199" t="str">
        <f>E86</f>
        <v>МОЧАЛКИНА</v>
      </c>
      <c r="F88" s="196"/>
      <c r="G88" s="196"/>
      <c r="H88" s="196"/>
      <c r="I88" s="196"/>
      <c r="J88" s="196"/>
      <c r="K88" s="196"/>
      <c r="L88" s="196"/>
      <c r="M88" s="197">
        <f t="shared" si="21"/>
        <v>0</v>
      </c>
      <c r="N88" s="197">
        <f t="shared" si="22"/>
        <v>0</v>
      </c>
      <c r="P88" s="198">
        <f t="shared" si="23"/>
        <v>0</v>
      </c>
      <c r="Q88" s="198">
        <f t="shared" si="23"/>
        <v>0</v>
      </c>
      <c r="R88" s="198">
        <f t="shared" si="23"/>
        <v>0</v>
      </c>
      <c r="S88" s="198">
        <f t="shared" si="23"/>
        <v>0</v>
      </c>
      <c r="T88" s="198">
        <f t="shared" si="23"/>
        <v>0</v>
      </c>
      <c r="U88" s="198">
        <f>P88+Q88+R88+S88+T88</f>
        <v>0</v>
      </c>
    </row>
    <row r="89" spans="1:21" ht="13.5" customHeight="1" thickBot="1">
      <c r="A89" s="193">
        <f>A86</f>
        <v>0</v>
      </c>
      <c r="B89" s="194" t="s">
        <v>10</v>
      </c>
      <c r="C89" s="199" t="str">
        <f>C86</f>
        <v>СУЙИНБЕК</v>
      </c>
      <c r="D89" s="300" t="str">
        <f>D85</f>
        <v>X</v>
      </c>
      <c r="E89" s="199" t="str">
        <f>E85</f>
        <v>ЖАКСЫЛЫКОВА</v>
      </c>
      <c r="F89" s="196"/>
      <c r="G89" s="196"/>
      <c r="H89" s="196"/>
      <c r="I89" s="196"/>
      <c r="J89" s="196"/>
      <c r="K89" s="196"/>
      <c r="L89" s="196"/>
      <c r="M89" s="197">
        <f t="shared" si="21"/>
        <v>0</v>
      </c>
      <c r="N89" s="197">
        <f t="shared" si="22"/>
        <v>0</v>
      </c>
      <c r="P89" s="198">
        <f t="shared" si="23"/>
        <v>0</v>
      </c>
      <c r="Q89" s="198">
        <f t="shared" si="23"/>
        <v>0</v>
      </c>
      <c r="R89" s="198">
        <f t="shared" si="23"/>
        <v>0</v>
      </c>
      <c r="S89" s="198">
        <f t="shared" si="23"/>
        <v>0</v>
      </c>
      <c r="T89" s="198">
        <f t="shared" si="23"/>
        <v>0</v>
      </c>
      <c r="U89" s="198">
        <f>P89+Q89+R89+S89+T89</f>
        <v>0</v>
      </c>
    </row>
    <row r="90" spans="1:21" ht="13.5" customHeight="1" thickBot="1">
      <c r="A90" s="3"/>
      <c r="B90" s="185"/>
      <c r="D90" s="301"/>
      <c r="F90" s="185"/>
      <c r="G90" s="185"/>
      <c r="H90" s="185"/>
      <c r="I90" s="203" t="s">
        <v>113</v>
      </c>
      <c r="J90" s="185"/>
      <c r="K90" s="185"/>
      <c r="L90" s="185"/>
      <c r="M90" s="204">
        <f>SUM(M85,M86,M87,M88,M89)</f>
        <v>0</v>
      </c>
      <c r="N90" s="205">
        <f>SUM(N85,N86,N87,N88,N89,)</f>
        <v>3</v>
      </c>
      <c r="P90" s="3"/>
      <c r="Q90" s="3"/>
      <c r="R90" s="3"/>
      <c r="S90" s="3"/>
      <c r="T90" s="3"/>
      <c r="U90" s="3"/>
    </row>
    <row r="91" spans="1:21" ht="13.5" customHeight="1">
      <c r="A91" s="3"/>
      <c r="B91" s="185"/>
      <c r="C91" s="206" t="s">
        <v>114</v>
      </c>
      <c r="D91" s="297"/>
      <c r="E91" s="207" t="str">
        <f>E84</f>
        <v>КАРАГАНДИНСКАЯ обл.</v>
      </c>
      <c r="F91" s="185"/>
      <c r="G91" s="185"/>
      <c r="H91" s="185"/>
      <c r="I91" s="185"/>
      <c r="J91" s="185"/>
      <c r="K91" s="185"/>
      <c r="L91" s="185"/>
      <c r="M91" s="185"/>
      <c r="N91" s="185"/>
      <c r="P91" s="3"/>
      <c r="Q91" s="3"/>
      <c r="R91" s="3"/>
      <c r="S91" s="3"/>
      <c r="T91" s="3"/>
      <c r="U91" s="3"/>
    </row>
    <row r="92" spans="1:21" ht="13.5" customHeight="1"/>
    <row r="93" spans="1:21" ht="13.5" customHeight="1">
      <c r="A93" s="3"/>
      <c r="B93" s="187" t="s">
        <v>122</v>
      </c>
      <c r="D93" s="3"/>
      <c r="F93" s="185"/>
      <c r="G93" s="185"/>
      <c r="H93" s="185"/>
      <c r="I93" s="185"/>
      <c r="J93" s="185"/>
      <c r="K93" s="185"/>
      <c r="L93" s="185"/>
      <c r="M93" s="185"/>
      <c r="N93" s="185"/>
      <c r="P93" s="3"/>
      <c r="Q93" s="3"/>
      <c r="R93" s="3"/>
      <c r="S93" s="3"/>
      <c r="T93" s="3"/>
      <c r="U93" s="3"/>
    </row>
    <row r="94" spans="1:21" ht="13.5" customHeight="1">
      <c r="A94" s="3"/>
      <c r="B94" s="663" t="s">
        <v>106</v>
      </c>
      <c r="C94" s="188" t="s">
        <v>107</v>
      </c>
      <c r="D94" s="659" t="s">
        <v>106</v>
      </c>
      <c r="E94" s="188" t="s">
        <v>108</v>
      </c>
      <c r="F94" s="661" t="s">
        <v>109</v>
      </c>
      <c r="G94" s="665"/>
      <c r="H94" s="665"/>
      <c r="I94" s="665"/>
      <c r="J94" s="665"/>
      <c r="K94" s="661" t="s">
        <v>131</v>
      </c>
      <c r="L94" s="662"/>
      <c r="M94" s="661" t="s">
        <v>110</v>
      </c>
      <c r="N94" s="662"/>
      <c r="P94" s="3"/>
      <c r="Q94" s="3"/>
      <c r="R94" s="3"/>
      <c r="S94" s="3"/>
      <c r="T94" s="3"/>
      <c r="U94" s="3"/>
    </row>
    <row r="95" spans="1:21" ht="13.5" customHeight="1">
      <c r="A95" s="190"/>
      <c r="B95" s="664"/>
      <c r="C95" s="191" t="s">
        <v>402</v>
      </c>
      <c r="D95" s="660"/>
      <c r="E95" s="191" t="s">
        <v>25</v>
      </c>
      <c r="F95" s="192">
        <v>1</v>
      </c>
      <c r="G95" s="192">
        <v>2</v>
      </c>
      <c r="H95" s="192">
        <v>3</v>
      </c>
      <c r="I95" s="192">
        <v>4</v>
      </c>
      <c r="J95" s="192">
        <v>5</v>
      </c>
      <c r="K95" s="192" t="s">
        <v>130</v>
      </c>
      <c r="L95" s="192" t="s">
        <v>78</v>
      </c>
      <c r="M95" s="192" t="s">
        <v>111</v>
      </c>
      <c r="N95" s="192" t="s">
        <v>112</v>
      </c>
      <c r="P95" s="3"/>
      <c r="Q95" s="3"/>
      <c r="R95" s="3"/>
      <c r="S95" s="3"/>
      <c r="T95" s="3"/>
      <c r="U95" s="3"/>
    </row>
    <row r="96" spans="1:21" ht="13.5" customHeight="1">
      <c r="A96" s="193"/>
      <c r="B96" s="194" t="s">
        <v>8</v>
      </c>
      <c r="C96" s="195" t="s">
        <v>175</v>
      </c>
      <c r="D96" s="300" t="s">
        <v>9</v>
      </c>
      <c r="E96" s="201" t="s">
        <v>177</v>
      </c>
      <c r="F96" s="196">
        <v>3</v>
      </c>
      <c r="G96" s="196">
        <v>7</v>
      </c>
      <c r="H96" s="196">
        <v>7</v>
      </c>
      <c r="I96" s="196"/>
      <c r="J96" s="196"/>
      <c r="K96" s="196"/>
      <c r="L96" s="196"/>
      <c r="M96" s="197">
        <f t="shared" ref="M96:M100" si="24">IF(OR(U96=1,U96=2,U96=3),1,0)</f>
        <v>1</v>
      </c>
      <c r="N96" s="197">
        <f t="shared" ref="N96:N100" si="25">IF(OR(U96=-1,U96=-2,U96=-3),1,0)</f>
        <v>0</v>
      </c>
      <c r="P96" s="198">
        <f t="shared" ref="P96:T100" si="26">SIGN(F96)</f>
        <v>1</v>
      </c>
      <c r="Q96" s="198">
        <f t="shared" si="26"/>
        <v>1</v>
      </c>
      <c r="R96" s="198">
        <f t="shared" si="26"/>
        <v>1</v>
      </c>
      <c r="S96" s="198">
        <f t="shared" si="26"/>
        <v>0</v>
      </c>
      <c r="T96" s="198">
        <f t="shared" si="26"/>
        <v>0</v>
      </c>
      <c r="U96" s="198">
        <f>P96+Q96+R96+S96+T96</f>
        <v>3</v>
      </c>
    </row>
    <row r="97" spans="1:22" ht="13.5" customHeight="1">
      <c r="A97" s="193"/>
      <c r="B97" s="194" t="s">
        <v>10</v>
      </c>
      <c r="C97" s="199" t="s">
        <v>403</v>
      </c>
      <c r="D97" s="300" t="s">
        <v>11</v>
      </c>
      <c r="E97" s="195" t="s">
        <v>407</v>
      </c>
      <c r="F97" s="196">
        <v>-5</v>
      </c>
      <c r="G97" s="196">
        <v>-6</v>
      </c>
      <c r="H97" s="196">
        <v>-9</v>
      </c>
      <c r="I97" s="196"/>
      <c r="J97" s="196"/>
      <c r="K97" s="196"/>
      <c r="L97" s="196"/>
      <c r="M97" s="197">
        <f t="shared" si="24"/>
        <v>0</v>
      </c>
      <c r="N97" s="197">
        <f t="shared" si="25"/>
        <v>1</v>
      </c>
      <c r="P97" s="198">
        <f t="shared" si="26"/>
        <v>-1</v>
      </c>
      <c r="Q97" s="198">
        <f t="shared" si="26"/>
        <v>-1</v>
      </c>
      <c r="R97" s="198">
        <f t="shared" si="26"/>
        <v>-1</v>
      </c>
      <c r="S97" s="198">
        <f t="shared" si="26"/>
        <v>0</v>
      </c>
      <c r="T97" s="198">
        <f t="shared" si="26"/>
        <v>0</v>
      </c>
      <c r="U97" s="198">
        <f>P97+Q97+R97+S97+T97</f>
        <v>-3</v>
      </c>
    </row>
    <row r="98" spans="1:22" ht="13.5" customHeight="1">
      <c r="A98" s="193">
        <f>A96</f>
        <v>0</v>
      </c>
      <c r="B98" s="200" t="s">
        <v>132</v>
      </c>
      <c r="C98" s="201" t="s">
        <v>456</v>
      </c>
      <c r="D98" s="300" t="s">
        <v>12</v>
      </c>
      <c r="E98" s="199" t="s">
        <v>408</v>
      </c>
      <c r="F98" s="202">
        <v>-7</v>
      </c>
      <c r="G98" s="202">
        <v>-8</v>
      </c>
      <c r="H98" s="202">
        <v>-7</v>
      </c>
      <c r="I98" s="202"/>
      <c r="J98" s="202"/>
      <c r="K98" s="202"/>
      <c r="L98" s="202"/>
      <c r="M98" s="202">
        <f t="shared" si="24"/>
        <v>0</v>
      </c>
      <c r="N98" s="202">
        <f t="shared" si="25"/>
        <v>1</v>
      </c>
      <c r="P98" s="198">
        <f t="shared" si="26"/>
        <v>-1</v>
      </c>
      <c r="Q98" s="198">
        <f t="shared" si="26"/>
        <v>-1</v>
      </c>
      <c r="R98" s="198">
        <f t="shared" si="26"/>
        <v>-1</v>
      </c>
      <c r="S98" s="198">
        <f t="shared" si="26"/>
        <v>0</v>
      </c>
      <c r="T98" s="198">
        <f t="shared" si="26"/>
        <v>0</v>
      </c>
      <c r="U98" s="198">
        <f>P98+Q98+R98+S98+T98</f>
        <v>-3</v>
      </c>
    </row>
    <row r="99" spans="1:22" ht="13.5" customHeight="1">
      <c r="A99" s="193">
        <f>A96</f>
        <v>0</v>
      </c>
      <c r="B99" s="194" t="s">
        <v>8</v>
      </c>
      <c r="C99" s="199" t="str">
        <f>C96</f>
        <v>ЦВИГУН</v>
      </c>
      <c r="D99" s="300" t="str">
        <f>D97</f>
        <v>Y</v>
      </c>
      <c r="E99" s="199" t="str">
        <f>E97</f>
        <v>ЯСАКОВА</v>
      </c>
      <c r="F99" s="196">
        <v>2</v>
      </c>
      <c r="G99" s="196">
        <v>6</v>
      </c>
      <c r="H99" s="196">
        <v>7</v>
      </c>
      <c r="I99" s="196"/>
      <c r="J99" s="196"/>
      <c r="K99" s="196"/>
      <c r="L99" s="196"/>
      <c r="M99" s="197">
        <f t="shared" si="24"/>
        <v>1</v>
      </c>
      <c r="N99" s="197">
        <f t="shared" si="25"/>
        <v>0</v>
      </c>
      <c r="P99" s="198">
        <f t="shared" si="26"/>
        <v>1</v>
      </c>
      <c r="Q99" s="198">
        <f t="shared" si="26"/>
        <v>1</v>
      </c>
      <c r="R99" s="198">
        <f t="shared" si="26"/>
        <v>1</v>
      </c>
      <c r="S99" s="198">
        <f t="shared" si="26"/>
        <v>0</v>
      </c>
      <c r="T99" s="198">
        <f t="shared" si="26"/>
        <v>0</v>
      </c>
      <c r="U99" s="198">
        <f>P99+Q99+R99+S99+T99</f>
        <v>3</v>
      </c>
    </row>
    <row r="100" spans="1:22" ht="13.5" customHeight="1" thickBot="1">
      <c r="A100" s="193">
        <f>A97</f>
        <v>0</v>
      </c>
      <c r="B100" s="194" t="s">
        <v>10</v>
      </c>
      <c r="C100" s="199" t="str">
        <f>C97</f>
        <v>ЛАВРОВА</v>
      </c>
      <c r="D100" s="300" t="str">
        <f>D96</f>
        <v>X</v>
      </c>
      <c r="E100" s="199" t="str">
        <f>E96</f>
        <v>ДАРХАНКЫЗЫ</v>
      </c>
      <c r="F100" s="196">
        <v>-10</v>
      </c>
      <c r="G100" s="196">
        <v>-4</v>
      </c>
      <c r="H100" s="196">
        <v>9</v>
      </c>
      <c r="I100" s="196">
        <v>-7</v>
      </c>
      <c r="J100" s="196"/>
      <c r="K100" s="196"/>
      <c r="L100" s="196"/>
      <c r="M100" s="197">
        <f t="shared" si="24"/>
        <v>0</v>
      </c>
      <c r="N100" s="197">
        <f t="shared" si="25"/>
        <v>1</v>
      </c>
      <c r="P100" s="198">
        <f t="shared" si="26"/>
        <v>-1</v>
      </c>
      <c r="Q100" s="198">
        <f t="shared" si="26"/>
        <v>-1</v>
      </c>
      <c r="R100" s="198">
        <f t="shared" si="26"/>
        <v>1</v>
      </c>
      <c r="S100" s="198">
        <f t="shared" si="26"/>
        <v>-1</v>
      </c>
      <c r="T100" s="198">
        <f t="shared" si="26"/>
        <v>0</v>
      </c>
      <c r="U100" s="198">
        <f>P100+Q100+R100+S100+T100</f>
        <v>-2</v>
      </c>
    </row>
    <row r="101" spans="1:22" ht="13.5" customHeight="1" thickBot="1">
      <c r="A101" s="3"/>
      <c r="B101" s="185"/>
      <c r="D101" s="301"/>
      <c r="F101" s="185"/>
      <c r="G101" s="185"/>
      <c r="H101" s="185"/>
      <c r="I101" s="203" t="s">
        <v>113</v>
      </c>
      <c r="J101" s="185"/>
      <c r="K101" s="185"/>
      <c r="L101" s="185"/>
      <c r="M101" s="204">
        <f>SUM(M96,M97,M98,M99,M100)</f>
        <v>2</v>
      </c>
      <c r="N101" s="205">
        <f>SUM(N96,N97,N98,N99,N100,)</f>
        <v>3</v>
      </c>
      <c r="P101" s="3"/>
      <c r="Q101" s="3"/>
      <c r="R101" s="3"/>
      <c r="S101" s="3"/>
      <c r="T101" s="3"/>
      <c r="U101" s="3"/>
    </row>
    <row r="102" spans="1:22" ht="13.5" customHeight="1">
      <c r="A102" s="3"/>
      <c r="B102" s="185"/>
      <c r="C102" s="206" t="s">
        <v>114</v>
      </c>
      <c r="D102" s="297"/>
      <c r="E102" s="207" t="str">
        <f>E95</f>
        <v>ВКО</v>
      </c>
      <c r="F102" s="185"/>
      <c r="G102" s="185"/>
      <c r="H102" s="185"/>
      <c r="I102" s="185"/>
      <c r="J102" s="185"/>
      <c r="K102" s="185"/>
      <c r="L102" s="185"/>
      <c r="M102" s="185"/>
      <c r="N102" s="185"/>
      <c r="P102" s="3"/>
      <c r="Q102" s="3"/>
      <c r="R102" s="3"/>
      <c r="S102" s="3"/>
      <c r="T102" s="3"/>
      <c r="U102" s="3"/>
    </row>
    <row r="103" spans="1:22" ht="13.5" customHeight="1"/>
    <row r="104" spans="1:22" ht="13.5" customHeight="1">
      <c r="A104" s="3"/>
      <c r="B104" s="187" t="s">
        <v>123</v>
      </c>
      <c r="D104" s="3"/>
      <c r="F104" s="185"/>
      <c r="G104" s="185"/>
      <c r="H104" s="185"/>
      <c r="I104" s="185"/>
      <c r="J104" s="185"/>
      <c r="K104" s="185"/>
      <c r="L104" s="185"/>
      <c r="M104" s="185"/>
      <c r="N104" s="185"/>
      <c r="P104" s="3"/>
      <c r="Q104" s="3"/>
      <c r="R104" s="3"/>
      <c r="S104" s="3"/>
      <c r="T104" s="3"/>
      <c r="U104" s="3"/>
    </row>
    <row r="105" spans="1:22" ht="13.5" customHeight="1">
      <c r="A105" s="3"/>
      <c r="B105" s="663" t="s">
        <v>106</v>
      </c>
      <c r="C105" s="188" t="s">
        <v>107</v>
      </c>
      <c r="D105" s="659" t="s">
        <v>106</v>
      </c>
      <c r="E105" s="188" t="s">
        <v>108</v>
      </c>
      <c r="F105" s="661" t="s">
        <v>109</v>
      </c>
      <c r="G105" s="665"/>
      <c r="H105" s="665"/>
      <c r="I105" s="665"/>
      <c r="J105" s="665"/>
      <c r="K105" s="661" t="s">
        <v>131</v>
      </c>
      <c r="L105" s="662"/>
      <c r="M105" s="661" t="s">
        <v>110</v>
      </c>
      <c r="N105" s="662"/>
      <c r="P105" s="3"/>
      <c r="Q105" s="3"/>
      <c r="R105" s="3"/>
      <c r="S105" s="3"/>
      <c r="T105" s="3"/>
      <c r="U105" s="3"/>
    </row>
    <row r="106" spans="1:22" ht="13.5" customHeight="1">
      <c r="A106" s="190"/>
      <c r="B106" s="664"/>
      <c r="C106" s="191" t="s">
        <v>98</v>
      </c>
      <c r="D106" s="660"/>
      <c r="E106" s="191" t="s">
        <v>20</v>
      </c>
      <c r="F106" s="192">
        <v>1</v>
      </c>
      <c r="G106" s="192">
        <v>2</v>
      </c>
      <c r="H106" s="192">
        <v>3</v>
      </c>
      <c r="I106" s="192">
        <v>4</v>
      </c>
      <c r="J106" s="192">
        <v>5</v>
      </c>
      <c r="K106" s="192" t="s">
        <v>130</v>
      </c>
      <c r="L106" s="192" t="s">
        <v>78</v>
      </c>
      <c r="M106" s="192" t="s">
        <v>111</v>
      </c>
      <c r="N106" s="192" t="s">
        <v>112</v>
      </c>
      <c r="P106" s="3"/>
      <c r="Q106" s="3"/>
      <c r="R106" s="3"/>
      <c r="S106" s="3"/>
      <c r="T106" s="3"/>
      <c r="U106" s="3"/>
    </row>
    <row r="107" spans="1:22" ht="13.5" customHeight="1">
      <c r="A107" s="193"/>
      <c r="B107" s="194" t="s">
        <v>8</v>
      </c>
      <c r="C107" s="195" t="s">
        <v>186</v>
      </c>
      <c r="D107" s="300" t="s">
        <v>9</v>
      </c>
      <c r="E107" s="199" t="s">
        <v>178</v>
      </c>
      <c r="F107" s="196">
        <v>-11</v>
      </c>
      <c r="G107" s="196">
        <v>-6</v>
      </c>
      <c r="H107" s="196">
        <v>7</v>
      </c>
      <c r="I107" s="196">
        <v>-9</v>
      </c>
      <c r="J107" s="196"/>
      <c r="K107" s="196"/>
      <c r="L107" s="196"/>
      <c r="M107" s="197">
        <f t="shared" ref="M107:M111" si="27">IF(OR(U107=1,U107=2,U107=3),1,0)</f>
        <v>0</v>
      </c>
      <c r="N107" s="197">
        <f t="shared" ref="N107:N111" si="28">IF(OR(U107=-1,U107=-2,U107=-3),1,0)</f>
        <v>1</v>
      </c>
      <c r="P107" s="198">
        <f t="shared" ref="P107:T111" si="29">SIGN(F107)</f>
        <v>-1</v>
      </c>
      <c r="Q107" s="198">
        <f t="shared" si="29"/>
        <v>-1</v>
      </c>
      <c r="R107" s="198">
        <f t="shared" si="29"/>
        <v>1</v>
      </c>
      <c r="S107" s="198">
        <f t="shared" si="29"/>
        <v>-1</v>
      </c>
      <c r="T107" s="198">
        <f t="shared" si="29"/>
        <v>0</v>
      </c>
      <c r="U107" s="413">
        <f>P107+Q107+R107+S107+T107</f>
        <v>-2</v>
      </c>
      <c r="V107" s="414"/>
    </row>
    <row r="108" spans="1:22" ht="13.5" customHeight="1">
      <c r="A108" s="193"/>
      <c r="B108" s="194" t="s">
        <v>10</v>
      </c>
      <c r="C108" s="201" t="s">
        <v>428</v>
      </c>
      <c r="D108" s="300" t="s">
        <v>11</v>
      </c>
      <c r="E108" s="195" t="s">
        <v>181</v>
      </c>
      <c r="F108" s="196">
        <v>-5</v>
      </c>
      <c r="G108" s="196">
        <v>-4</v>
      </c>
      <c r="H108" s="196">
        <v>10</v>
      </c>
      <c r="I108" s="196">
        <v>-7</v>
      </c>
      <c r="J108" s="196"/>
      <c r="K108" s="196"/>
      <c r="L108" s="196"/>
      <c r="M108" s="197">
        <f t="shared" si="27"/>
        <v>0</v>
      </c>
      <c r="N108" s="197">
        <f t="shared" si="28"/>
        <v>1</v>
      </c>
      <c r="P108" s="198">
        <f t="shared" si="29"/>
        <v>-1</v>
      </c>
      <c r="Q108" s="198">
        <f t="shared" si="29"/>
        <v>-1</v>
      </c>
      <c r="R108" s="198">
        <f t="shared" si="29"/>
        <v>1</v>
      </c>
      <c r="S108" s="198">
        <f t="shared" si="29"/>
        <v>-1</v>
      </c>
      <c r="T108" s="198">
        <f t="shared" si="29"/>
        <v>0</v>
      </c>
      <c r="U108" s="413">
        <f>P108+Q108+R108+S108+T108</f>
        <v>-2</v>
      </c>
      <c r="V108" s="414"/>
    </row>
    <row r="109" spans="1:22" ht="13.5" customHeight="1">
      <c r="A109" s="193">
        <f>A107</f>
        <v>0</v>
      </c>
      <c r="B109" s="200" t="s">
        <v>132</v>
      </c>
      <c r="C109" s="199" t="s">
        <v>427</v>
      </c>
      <c r="D109" s="300" t="s">
        <v>12</v>
      </c>
      <c r="E109" s="201" t="s">
        <v>174</v>
      </c>
      <c r="F109" s="202">
        <v>-6</v>
      </c>
      <c r="G109" s="202">
        <v>8</v>
      </c>
      <c r="H109" s="202">
        <v>-8</v>
      </c>
      <c r="I109" s="202">
        <v>-6</v>
      </c>
      <c r="J109" s="202"/>
      <c r="K109" s="202"/>
      <c r="L109" s="202"/>
      <c r="M109" s="202">
        <f t="shared" si="27"/>
        <v>0</v>
      </c>
      <c r="N109" s="202">
        <f t="shared" si="28"/>
        <v>1</v>
      </c>
      <c r="P109" s="198">
        <f t="shared" si="29"/>
        <v>-1</v>
      </c>
      <c r="Q109" s="198">
        <f t="shared" si="29"/>
        <v>1</v>
      </c>
      <c r="R109" s="198">
        <f t="shared" si="29"/>
        <v>-1</v>
      </c>
      <c r="S109" s="198">
        <f t="shared" si="29"/>
        <v>-1</v>
      </c>
      <c r="T109" s="198">
        <f t="shared" si="29"/>
        <v>0</v>
      </c>
      <c r="U109" s="198">
        <f>P109+Q109+R109+S109+T109</f>
        <v>-2</v>
      </c>
    </row>
    <row r="110" spans="1:22" ht="13.5" customHeight="1">
      <c r="A110" s="193">
        <f>A107</f>
        <v>0</v>
      </c>
      <c r="B110" s="194" t="s">
        <v>8</v>
      </c>
      <c r="C110" s="199" t="str">
        <f>C107</f>
        <v>ТЕМИРХАНОВА</v>
      </c>
      <c r="D110" s="300" t="str">
        <f>D108</f>
        <v>Y</v>
      </c>
      <c r="E110" s="199" t="str">
        <f>E108</f>
        <v>ИЛЬЯС</v>
      </c>
      <c r="F110" s="196"/>
      <c r="G110" s="196"/>
      <c r="H110" s="196"/>
      <c r="I110" s="196"/>
      <c r="J110" s="196"/>
      <c r="K110" s="196"/>
      <c r="L110" s="196"/>
      <c r="M110" s="197">
        <f t="shared" si="27"/>
        <v>0</v>
      </c>
      <c r="N110" s="197">
        <f t="shared" si="28"/>
        <v>0</v>
      </c>
      <c r="P110" s="198">
        <f t="shared" si="29"/>
        <v>0</v>
      </c>
      <c r="Q110" s="198">
        <f t="shared" si="29"/>
        <v>0</v>
      </c>
      <c r="R110" s="198">
        <f t="shared" si="29"/>
        <v>0</v>
      </c>
      <c r="S110" s="198">
        <f t="shared" si="29"/>
        <v>0</v>
      </c>
      <c r="T110" s="198">
        <f t="shared" si="29"/>
        <v>0</v>
      </c>
      <c r="U110" s="198">
        <f>P110+Q110+R110+S110+T110</f>
        <v>0</v>
      </c>
    </row>
    <row r="111" spans="1:22" ht="13.5" customHeight="1" thickBot="1">
      <c r="A111" s="193">
        <f>A108</f>
        <v>0</v>
      </c>
      <c r="B111" s="194" t="s">
        <v>10</v>
      </c>
      <c r="C111" s="199" t="str">
        <f>C108</f>
        <v>УНДАСИНОВА</v>
      </c>
      <c r="D111" s="300" t="str">
        <f>D107</f>
        <v>X</v>
      </c>
      <c r="E111" s="199" t="str">
        <f>E107</f>
        <v>БЕКИШ</v>
      </c>
      <c r="F111" s="196"/>
      <c r="G111" s="196"/>
      <c r="H111" s="196"/>
      <c r="I111" s="196"/>
      <c r="J111" s="196"/>
      <c r="K111" s="196"/>
      <c r="L111" s="196"/>
      <c r="M111" s="197">
        <f t="shared" si="27"/>
        <v>0</v>
      </c>
      <c r="N111" s="197">
        <f t="shared" si="28"/>
        <v>0</v>
      </c>
      <c r="P111" s="198">
        <f t="shared" si="29"/>
        <v>0</v>
      </c>
      <c r="Q111" s="198">
        <f t="shared" si="29"/>
        <v>0</v>
      </c>
      <c r="R111" s="198">
        <f t="shared" si="29"/>
        <v>0</v>
      </c>
      <c r="S111" s="198">
        <f t="shared" si="29"/>
        <v>0</v>
      </c>
      <c r="T111" s="198">
        <f t="shared" si="29"/>
        <v>0</v>
      </c>
      <c r="U111" s="198">
        <f>P111+Q111+R111+S111+T111</f>
        <v>0</v>
      </c>
    </row>
    <row r="112" spans="1:22" ht="13.5" customHeight="1" thickBot="1">
      <c r="A112" s="3"/>
      <c r="B112" s="185"/>
      <c r="D112" s="301"/>
      <c r="F112" s="185"/>
      <c r="G112" s="185"/>
      <c r="H112" s="185"/>
      <c r="I112" s="203" t="s">
        <v>113</v>
      </c>
      <c r="J112" s="185"/>
      <c r="K112" s="185"/>
      <c r="L112" s="185"/>
      <c r="M112" s="204">
        <f>SUM(M107,M108,M109,M110,M111)</f>
        <v>0</v>
      </c>
      <c r="N112" s="205">
        <f>SUM(N107,N108,N109,N110,N111,)</f>
        <v>3</v>
      </c>
      <c r="P112" s="3"/>
      <c r="Q112" s="3"/>
      <c r="R112" s="3"/>
      <c r="S112" s="3"/>
      <c r="T112" s="3"/>
      <c r="U112" s="3"/>
    </row>
    <row r="113" spans="1:22" ht="13.5" customHeight="1">
      <c r="A113" s="3"/>
      <c r="B113" s="185"/>
      <c r="C113" s="206" t="s">
        <v>114</v>
      </c>
      <c r="D113" s="297"/>
      <c r="E113" s="207" t="str">
        <f>E106</f>
        <v>ЗКО</v>
      </c>
      <c r="F113" s="185"/>
      <c r="G113" s="185"/>
      <c r="H113" s="185"/>
      <c r="I113" s="185"/>
      <c r="J113" s="185"/>
      <c r="K113" s="185"/>
      <c r="L113" s="185"/>
      <c r="M113" s="185"/>
      <c r="N113" s="185"/>
      <c r="P113" s="3"/>
      <c r="Q113" s="3"/>
      <c r="R113" s="3"/>
      <c r="S113" s="3"/>
      <c r="T113" s="3"/>
      <c r="U113" s="3"/>
    </row>
    <row r="114" spans="1:22" ht="13.5" customHeight="1"/>
    <row r="115" spans="1:22" ht="13.5" customHeight="1">
      <c r="A115" s="3"/>
      <c r="B115" s="187" t="s">
        <v>124</v>
      </c>
      <c r="D115" s="3"/>
      <c r="F115" s="185"/>
      <c r="G115" s="185"/>
      <c r="H115" s="185"/>
      <c r="I115" s="185"/>
      <c r="J115" s="185"/>
      <c r="K115" s="185"/>
      <c r="L115" s="185"/>
      <c r="M115" s="185"/>
      <c r="N115" s="185"/>
      <c r="P115" s="3"/>
      <c r="Q115" s="3"/>
      <c r="R115" s="3"/>
      <c r="S115" s="3"/>
      <c r="T115" s="3"/>
      <c r="U115" s="3"/>
    </row>
    <row r="116" spans="1:22" ht="13.5" customHeight="1">
      <c r="A116" s="3"/>
      <c r="B116" s="663" t="s">
        <v>106</v>
      </c>
      <c r="C116" s="188" t="s">
        <v>107</v>
      </c>
      <c r="D116" s="659" t="s">
        <v>106</v>
      </c>
      <c r="E116" s="188" t="s">
        <v>108</v>
      </c>
      <c r="F116" s="661" t="s">
        <v>109</v>
      </c>
      <c r="G116" s="665"/>
      <c r="H116" s="665"/>
      <c r="I116" s="665"/>
      <c r="J116" s="665"/>
      <c r="K116" s="661" t="s">
        <v>131</v>
      </c>
      <c r="L116" s="662"/>
      <c r="M116" s="661" t="s">
        <v>110</v>
      </c>
      <c r="N116" s="662"/>
      <c r="P116" s="3"/>
      <c r="Q116" s="3"/>
      <c r="R116" s="3"/>
      <c r="S116" s="3"/>
      <c r="T116" s="3"/>
      <c r="U116" s="3"/>
    </row>
    <row r="117" spans="1:22" ht="13.5" customHeight="1">
      <c r="A117" s="190"/>
      <c r="B117" s="664"/>
      <c r="C117" s="191" t="s">
        <v>350</v>
      </c>
      <c r="D117" s="660"/>
      <c r="E117" s="191" t="s">
        <v>440</v>
      </c>
      <c r="F117" s="192">
        <v>1</v>
      </c>
      <c r="G117" s="192">
        <v>2</v>
      </c>
      <c r="H117" s="192">
        <v>3</v>
      </c>
      <c r="I117" s="192">
        <v>4</v>
      </c>
      <c r="J117" s="192">
        <v>5</v>
      </c>
      <c r="K117" s="192" t="s">
        <v>130</v>
      </c>
      <c r="L117" s="192" t="s">
        <v>78</v>
      </c>
      <c r="M117" s="192" t="s">
        <v>111</v>
      </c>
      <c r="N117" s="192" t="s">
        <v>112</v>
      </c>
      <c r="P117" s="3"/>
      <c r="Q117" s="3"/>
      <c r="R117" s="3"/>
      <c r="S117" s="3"/>
      <c r="T117" s="3"/>
      <c r="U117" s="3"/>
    </row>
    <row r="118" spans="1:22" ht="13.5" customHeight="1">
      <c r="A118" s="193"/>
      <c r="B118" s="194" t="s">
        <v>8</v>
      </c>
      <c r="C118" s="195" t="s">
        <v>434</v>
      </c>
      <c r="D118" s="300" t="s">
        <v>9</v>
      </c>
      <c r="E118" s="195" t="s">
        <v>441</v>
      </c>
      <c r="F118" s="196">
        <v>9</v>
      </c>
      <c r="G118" s="196">
        <v>-7</v>
      </c>
      <c r="H118" s="196">
        <v>4</v>
      </c>
      <c r="I118" s="196">
        <v>9</v>
      </c>
      <c r="J118" s="196"/>
      <c r="K118" s="196"/>
      <c r="L118" s="196"/>
      <c r="M118" s="197">
        <f t="shared" ref="M118:M122" si="30">IF(OR(U118=1,U118=2,U118=3),1,0)</f>
        <v>1</v>
      </c>
      <c r="N118" s="197">
        <f t="shared" ref="N118:N122" si="31">IF(OR(U118=-1,U118=-2,U118=-3),1,0)</f>
        <v>0</v>
      </c>
      <c r="P118" s="198">
        <f t="shared" ref="P118:T122" si="32">SIGN(F118)</f>
        <v>1</v>
      </c>
      <c r="Q118" s="198">
        <f t="shared" si="32"/>
        <v>-1</v>
      </c>
      <c r="R118" s="198">
        <f t="shared" si="32"/>
        <v>1</v>
      </c>
      <c r="S118" s="198">
        <f t="shared" si="32"/>
        <v>1</v>
      </c>
      <c r="T118" s="198">
        <f t="shared" si="32"/>
        <v>0</v>
      </c>
      <c r="U118" s="198">
        <f>P118+Q118+R118+S118+T118</f>
        <v>2</v>
      </c>
    </row>
    <row r="119" spans="1:22" ht="13.5" customHeight="1">
      <c r="A119" s="193"/>
      <c r="B119" s="194" t="s">
        <v>10</v>
      </c>
      <c r="C119" s="199" t="s">
        <v>435</v>
      </c>
      <c r="D119" s="300" t="s">
        <v>11</v>
      </c>
      <c r="E119" s="201" t="s">
        <v>443</v>
      </c>
      <c r="F119" s="196">
        <v>4</v>
      </c>
      <c r="G119" s="196">
        <v>4</v>
      </c>
      <c r="H119" s="196">
        <v>3</v>
      </c>
      <c r="I119" s="196"/>
      <c r="J119" s="196"/>
      <c r="K119" s="196"/>
      <c r="L119" s="196"/>
      <c r="M119" s="197">
        <f t="shared" si="30"/>
        <v>1</v>
      </c>
      <c r="N119" s="197">
        <f t="shared" si="31"/>
        <v>0</v>
      </c>
      <c r="P119" s="198">
        <f t="shared" si="32"/>
        <v>1</v>
      </c>
      <c r="Q119" s="198">
        <f t="shared" si="32"/>
        <v>1</v>
      </c>
      <c r="R119" s="198">
        <f t="shared" si="32"/>
        <v>1</v>
      </c>
      <c r="S119" s="198">
        <f t="shared" si="32"/>
        <v>0</v>
      </c>
      <c r="T119" s="198">
        <f t="shared" si="32"/>
        <v>0</v>
      </c>
      <c r="U119" s="198">
        <f>P119+Q119+R119+S119+T119</f>
        <v>3</v>
      </c>
      <c r="V119" s="299"/>
    </row>
    <row r="120" spans="1:22" ht="13.5" customHeight="1">
      <c r="A120" s="193">
        <f>A118</f>
        <v>0</v>
      </c>
      <c r="B120" s="200" t="s">
        <v>132</v>
      </c>
      <c r="C120" s="201" t="s">
        <v>436</v>
      </c>
      <c r="D120" s="300" t="s">
        <v>12</v>
      </c>
      <c r="E120" s="199" t="s">
        <v>442</v>
      </c>
      <c r="F120" s="202">
        <v>4</v>
      </c>
      <c r="G120" s="202">
        <v>7</v>
      </c>
      <c r="H120" s="202">
        <v>3</v>
      </c>
      <c r="I120" s="202"/>
      <c r="J120" s="202"/>
      <c r="K120" s="202"/>
      <c r="L120" s="202"/>
      <c r="M120" s="202">
        <f t="shared" si="30"/>
        <v>1</v>
      </c>
      <c r="N120" s="202">
        <f t="shared" si="31"/>
        <v>0</v>
      </c>
      <c r="P120" s="198">
        <f t="shared" si="32"/>
        <v>1</v>
      </c>
      <c r="Q120" s="198">
        <f t="shared" si="32"/>
        <v>1</v>
      </c>
      <c r="R120" s="198">
        <f t="shared" si="32"/>
        <v>1</v>
      </c>
      <c r="S120" s="198">
        <f t="shared" si="32"/>
        <v>0</v>
      </c>
      <c r="T120" s="198">
        <f t="shared" si="32"/>
        <v>0</v>
      </c>
      <c r="U120" s="413">
        <f>P120+Q120+R120+S120+T120</f>
        <v>3</v>
      </c>
      <c r="V120" s="414"/>
    </row>
    <row r="121" spans="1:22" ht="13.5" customHeight="1">
      <c r="A121" s="193">
        <f>A118</f>
        <v>0</v>
      </c>
      <c r="B121" s="194" t="s">
        <v>8</v>
      </c>
      <c r="C121" s="199" t="str">
        <f>C118</f>
        <v>АХМАДАЛИЕВА</v>
      </c>
      <c r="D121" s="300" t="str">
        <f>D119</f>
        <v>Y</v>
      </c>
      <c r="E121" s="199" t="str">
        <f>E119</f>
        <v>МЕНДЫГАЛИЕВА</v>
      </c>
      <c r="F121" s="196"/>
      <c r="G121" s="196"/>
      <c r="H121" s="196"/>
      <c r="I121" s="196"/>
      <c r="J121" s="196"/>
      <c r="K121" s="196"/>
      <c r="L121" s="196"/>
      <c r="M121" s="197">
        <f t="shared" si="30"/>
        <v>0</v>
      </c>
      <c r="N121" s="197">
        <f t="shared" si="31"/>
        <v>0</v>
      </c>
      <c r="P121" s="198">
        <f t="shared" si="32"/>
        <v>0</v>
      </c>
      <c r="Q121" s="198">
        <f t="shared" si="32"/>
        <v>0</v>
      </c>
      <c r="R121" s="198">
        <f t="shared" si="32"/>
        <v>0</v>
      </c>
      <c r="S121" s="198">
        <f t="shared" si="32"/>
        <v>0</v>
      </c>
      <c r="T121" s="198">
        <f t="shared" si="32"/>
        <v>0</v>
      </c>
      <c r="U121" s="198">
        <f>P121+Q121+R121+S121+T121</f>
        <v>0</v>
      </c>
    </row>
    <row r="122" spans="1:22" ht="13.5" customHeight="1" thickBot="1">
      <c r="A122" s="193">
        <f>A119</f>
        <v>0</v>
      </c>
      <c r="B122" s="194" t="s">
        <v>10</v>
      </c>
      <c r="C122" s="199" t="str">
        <f>C119</f>
        <v>СЕРИКБАЙ</v>
      </c>
      <c r="D122" s="300" t="str">
        <f>D118</f>
        <v>X</v>
      </c>
      <c r="E122" s="199" t="str">
        <f>E118</f>
        <v>АДИЛЬГЕРЕЕВА</v>
      </c>
      <c r="F122" s="196"/>
      <c r="G122" s="196"/>
      <c r="H122" s="196"/>
      <c r="I122" s="196"/>
      <c r="J122" s="196"/>
      <c r="K122" s="196"/>
      <c r="L122" s="196"/>
      <c r="M122" s="197">
        <f t="shared" si="30"/>
        <v>0</v>
      </c>
      <c r="N122" s="197">
        <f t="shared" si="31"/>
        <v>0</v>
      </c>
      <c r="P122" s="198">
        <f t="shared" si="32"/>
        <v>0</v>
      </c>
      <c r="Q122" s="198">
        <f t="shared" si="32"/>
        <v>0</v>
      </c>
      <c r="R122" s="198">
        <f t="shared" si="32"/>
        <v>0</v>
      </c>
      <c r="S122" s="198">
        <f t="shared" si="32"/>
        <v>0</v>
      </c>
      <c r="T122" s="198">
        <f t="shared" si="32"/>
        <v>0</v>
      </c>
      <c r="U122" s="198">
        <f>P122+Q122+R122+S122+T122</f>
        <v>0</v>
      </c>
    </row>
    <row r="123" spans="1:22" ht="13.5" customHeight="1" thickBot="1">
      <c r="A123" s="3"/>
      <c r="B123" s="185"/>
      <c r="D123" s="301"/>
      <c r="F123" s="185"/>
      <c r="G123" s="185"/>
      <c r="H123" s="185"/>
      <c r="I123" s="203" t="s">
        <v>113</v>
      </c>
      <c r="J123" s="185"/>
      <c r="K123" s="185"/>
      <c r="L123" s="185"/>
      <c r="M123" s="204">
        <f>SUM(M118,M119,M120,M121,M122)</f>
        <v>3</v>
      </c>
      <c r="N123" s="205">
        <f>SUM(N118,N119,N120,N121,N122,)</f>
        <v>0</v>
      </c>
      <c r="P123" s="3"/>
      <c r="Q123" s="3"/>
      <c r="R123" s="3"/>
      <c r="S123" s="3"/>
      <c r="T123" s="3"/>
      <c r="U123" s="3"/>
    </row>
    <row r="124" spans="1:22" ht="13.5" customHeight="1">
      <c r="A124" s="3"/>
      <c r="B124" s="185"/>
      <c r="C124" s="206" t="s">
        <v>114</v>
      </c>
      <c r="D124" s="297"/>
      <c r="E124" s="207" t="str">
        <f>C117</f>
        <v>ТУРКЕСТАНСКАЯ обл.</v>
      </c>
      <c r="F124" s="185"/>
      <c r="G124" s="185"/>
      <c r="H124" s="185"/>
      <c r="I124" s="185"/>
      <c r="J124" s="185"/>
      <c r="K124" s="185"/>
      <c r="L124" s="185"/>
      <c r="M124" s="185"/>
      <c r="N124" s="185"/>
      <c r="P124" s="3"/>
      <c r="Q124" s="3"/>
      <c r="R124" s="3"/>
      <c r="S124" s="3"/>
      <c r="T124" s="3"/>
      <c r="U124" s="3"/>
    </row>
    <row r="125" spans="1:22" ht="13.5" customHeight="1">
      <c r="A125" s="3"/>
      <c r="B125" s="187" t="s">
        <v>125</v>
      </c>
      <c r="D125" s="3"/>
      <c r="F125" s="185"/>
      <c r="G125" s="185"/>
      <c r="H125" s="185"/>
      <c r="I125" s="185"/>
      <c r="J125" s="185"/>
      <c r="K125" s="185"/>
      <c r="L125" s="185"/>
      <c r="M125" s="185"/>
      <c r="N125" s="185"/>
      <c r="P125" s="3"/>
      <c r="Q125" s="3"/>
      <c r="R125" s="3"/>
      <c r="S125" s="3"/>
      <c r="T125" s="3"/>
      <c r="U125" s="3"/>
    </row>
    <row r="126" spans="1:22" ht="13.5" customHeight="1">
      <c r="A126" s="3"/>
      <c r="B126" s="663" t="s">
        <v>106</v>
      </c>
      <c r="C126" s="188" t="s">
        <v>107</v>
      </c>
      <c r="D126" s="659" t="s">
        <v>106</v>
      </c>
      <c r="E126" s="188" t="s">
        <v>108</v>
      </c>
      <c r="F126" s="661" t="s">
        <v>109</v>
      </c>
      <c r="G126" s="665"/>
      <c r="H126" s="665"/>
      <c r="I126" s="665"/>
      <c r="J126" s="665"/>
      <c r="K126" s="661" t="s">
        <v>131</v>
      </c>
      <c r="L126" s="662"/>
      <c r="M126" s="661" t="s">
        <v>110</v>
      </c>
      <c r="N126" s="662"/>
      <c r="P126" s="3"/>
      <c r="Q126" s="3"/>
      <c r="R126" s="3"/>
      <c r="S126" s="3"/>
      <c r="T126" s="3"/>
      <c r="U126" s="3"/>
    </row>
    <row r="127" spans="1:22" ht="13.5" customHeight="1">
      <c r="A127" s="190"/>
      <c r="B127" s="664"/>
      <c r="C127" s="191" t="s">
        <v>68</v>
      </c>
      <c r="D127" s="660"/>
      <c r="E127" s="191" t="s">
        <v>65</v>
      </c>
      <c r="F127" s="192">
        <v>1</v>
      </c>
      <c r="G127" s="192">
        <v>2</v>
      </c>
      <c r="H127" s="192">
        <v>3</v>
      </c>
      <c r="I127" s="192">
        <v>4</v>
      </c>
      <c r="J127" s="192">
        <v>5</v>
      </c>
      <c r="K127" s="192" t="s">
        <v>130</v>
      </c>
      <c r="L127" s="192" t="s">
        <v>78</v>
      </c>
      <c r="M127" s="192" t="s">
        <v>111</v>
      </c>
      <c r="N127" s="192" t="s">
        <v>112</v>
      </c>
      <c r="P127" s="3"/>
      <c r="Q127" s="3"/>
      <c r="R127" s="3"/>
      <c r="S127" s="3"/>
      <c r="T127" s="3"/>
      <c r="U127" s="3"/>
    </row>
    <row r="128" spans="1:22" ht="13.5" customHeight="1">
      <c r="A128" s="193"/>
      <c r="B128" s="194" t="s">
        <v>8</v>
      </c>
      <c r="C128" s="195" t="s">
        <v>183</v>
      </c>
      <c r="D128" s="300" t="s">
        <v>9</v>
      </c>
      <c r="E128" s="195" t="s">
        <v>179</v>
      </c>
      <c r="F128" s="196">
        <v>9</v>
      </c>
      <c r="G128" s="196">
        <v>-8</v>
      </c>
      <c r="H128" s="196">
        <v>-6</v>
      </c>
      <c r="I128" s="196">
        <v>-4</v>
      </c>
      <c r="J128" s="196"/>
      <c r="K128" s="196"/>
      <c r="L128" s="196"/>
      <c r="M128" s="197">
        <f t="shared" ref="M128:M132" si="33">IF(OR(U128=1,U128=2,U128=3),1,0)</f>
        <v>0</v>
      </c>
      <c r="N128" s="197">
        <f t="shared" ref="N128:N132" si="34">IF(OR(U128=-1,U128=-2,U128=-3),1,0)</f>
        <v>1</v>
      </c>
      <c r="P128" s="198">
        <f t="shared" ref="P128:T132" si="35">SIGN(F128)</f>
        <v>1</v>
      </c>
      <c r="Q128" s="198">
        <f t="shared" si="35"/>
        <v>-1</v>
      </c>
      <c r="R128" s="198">
        <f t="shared" si="35"/>
        <v>-1</v>
      </c>
      <c r="S128" s="198">
        <f t="shared" si="35"/>
        <v>-1</v>
      </c>
      <c r="T128" s="198">
        <f t="shared" si="35"/>
        <v>0</v>
      </c>
      <c r="U128" s="198">
        <f>P128+Q128+R128+S128+T128</f>
        <v>-2</v>
      </c>
    </row>
    <row r="129" spans="1:21" ht="13.5" customHeight="1">
      <c r="A129" s="193"/>
      <c r="B129" s="194" t="s">
        <v>10</v>
      </c>
      <c r="C129" s="199" t="s">
        <v>446</v>
      </c>
      <c r="D129" s="300" t="s">
        <v>11</v>
      </c>
      <c r="E129" s="199" t="s">
        <v>176</v>
      </c>
      <c r="F129" s="196">
        <v>-7</v>
      </c>
      <c r="G129" s="196">
        <v>-5</v>
      </c>
      <c r="H129" s="196">
        <v>-6</v>
      </c>
      <c r="I129" s="196"/>
      <c r="J129" s="196"/>
      <c r="K129" s="196"/>
      <c r="L129" s="196"/>
      <c r="M129" s="197">
        <f t="shared" si="33"/>
        <v>0</v>
      </c>
      <c r="N129" s="197">
        <f t="shared" si="34"/>
        <v>1</v>
      </c>
      <c r="P129" s="198">
        <f t="shared" si="35"/>
        <v>-1</v>
      </c>
      <c r="Q129" s="198">
        <f t="shared" si="35"/>
        <v>-1</v>
      </c>
      <c r="R129" s="198">
        <f t="shared" si="35"/>
        <v>-1</v>
      </c>
      <c r="S129" s="198">
        <f t="shared" si="35"/>
        <v>0</v>
      </c>
      <c r="T129" s="198">
        <f t="shared" si="35"/>
        <v>0</v>
      </c>
      <c r="U129" s="198">
        <f>P129+Q129+R129+S129+T129</f>
        <v>-3</v>
      </c>
    </row>
    <row r="130" spans="1:21" ht="13.5" customHeight="1">
      <c r="A130" s="193">
        <f>A128</f>
        <v>0</v>
      </c>
      <c r="B130" s="200" t="s">
        <v>132</v>
      </c>
      <c r="C130" s="201" t="s">
        <v>447</v>
      </c>
      <c r="D130" s="300" t="s">
        <v>12</v>
      </c>
      <c r="E130" s="201" t="s">
        <v>455</v>
      </c>
      <c r="F130" s="202">
        <v>8</v>
      </c>
      <c r="G130" s="202">
        <v>-12</v>
      </c>
      <c r="H130" s="202">
        <v>-7</v>
      </c>
      <c r="I130" s="202">
        <v>-6</v>
      </c>
      <c r="J130" s="202"/>
      <c r="K130" s="202"/>
      <c r="L130" s="202"/>
      <c r="M130" s="202">
        <f t="shared" si="33"/>
        <v>0</v>
      </c>
      <c r="N130" s="202">
        <f t="shared" si="34"/>
        <v>1</v>
      </c>
      <c r="P130" s="198">
        <f t="shared" si="35"/>
        <v>1</v>
      </c>
      <c r="Q130" s="198">
        <f t="shared" si="35"/>
        <v>-1</v>
      </c>
      <c r="R130" s="198">
        <f t="shared" si="35"/>
        <v>-1</v>
      </c>
      <c r="S130" s="198">
        <f t="shared" si="35"/>
        <v>-1</v>
      </c>
      <c r="T130" s="198">
        <f t="shared" si="35"/>
        <v>0</v>
      </c>
      <c r="U130" s="198">
        <f>P130+Q130+R130+S130+T130</f>
        <v>-2</v>
      </c>
    </row>
    <row r="131" spans="1:21" ht="13.5" customHeight="1">
      <c r="A131" s="193">
        <f>A128</f>
        <v>0</v>
      </c>
      <c r="B131" s="194" t="s">
        <v>8</v>
      </c>
      <c r="C131" s="199" t="str">
        <f>C128</f>
        <v>УСИПБАЕВА</v>
      </c>
      <c r="D131" s="300" t="str">
        <f>D129</f>
        <v>Y</v>
      </c>
      <c r="E131" s="199" t="str">
        <f>E129</f>
        <v>МОЧАЛКИНА</v>
      </c>
      <c r="F131" s="196"/>
      <c r="G131" s="196"/>
      <c r="H131" s="196"/>
      <c r="I131" s="196"/>
      <c r="J131" s="196"/>
      <c r="K131" s="196"/>
      <c r="L131" s="196"/>
      <c r="M131" s="197">
        <f t="shared" si="33"/>
        <v>0</v>
      </c>
      <c r="N131" s="197">
        <f t="shared" si="34"/>
        <v>0</v>
      </c>
      <c r="P131" s="198">
        <f t="shared" si="35"/>
        <v>0</v>
      </c>
      <c r="Q131" s="198">
        <f t="shared" si="35"/>
        <v>0</v>
      </c>
      <c r="R131" s="198">
        <f t="shared" si="35"/>
        <v>0</v>
      </c>
      <c r="S131" s="198">
        <f t="shared" si="35"/>
        <v>0</v>
      </c>
      <c r="T131" s="198">
        <f t="shared" si="35"/>
        <v>0</v>
      </c>
      <c r="U131" s="198">
        <f>P131+Q131+R131+S131+T131</f>
        <v>0</v>
      </c>
    </row>
    <row r="132" spans="1:21" ht="13.5" customHeight="1" thickBot="1">
      <c r="A132" s="193">
        <f>A129</f>
        <v>0</v>
      </c>
      <c r="B132" s="194" t="s">
        <v>10</v>
      </c>
      <c r="C132" s="199" t="str">
        <f>C129</f>
        <v>МУСАЕВА</v>
      </c>
      <c r="D132" s="300" t="str">
        <f>D128</f>
        <v>X</v>
      </c>
      <c r="E132" s="199" t="str">
        <f>E128</f>
        <v>ОХМАК</v>
      </c>
      <c r="F132" s="196"/>
      <c r="G132" s="196"/>
      <c r="H132" s="196"/>
      <c r="I132" s="196"/>
      <c r="J132" s="196"/>
      <c r="K132" s="196"/>
      <c r="L132" s="196"/>
      <c r="M132" s="197">
        <f t="shared" si="33"/>
        <v>0</v>
      </c>
      <c r="N132" s="197">
        <f t="shared" si="34"/>
        <v>0</v>
      </c>
      <c r="P132" s="198">
        <f t="shared" si="35"/>
        <v>0</v>
      </c>
      <c r="Q132" s="198">
        <f t="shared" si="35"/>
        <v>0</v>
      </c>
      <c r="R132" s="198">
        <f t="shared" si="35"/>
        <v>0</v>
      </c>
      <c r="S132" s="198">
        <f t="shared" si="35"/>
        <v>0</v>
      </c>
      <c r="T132" s="198">
        <f t="shared" si="35"/>
        <v>0</v>
      </c>
      <c r="U132" s="198">
        <f>P132+Q132+R132+S132+T132</f>
        <v>0</v>
      </c>
    </row>
    <row r="133" spans="1:21" ht="13.5" customHeight="1" thickBot="1">
      <c r="A133" s="3"/>
      <c r="B133" s="185"/>
      <c r="D133" s="301"/>
      <c r="F133" s="185"/>
      <c r="G133" s="185"/>
      <c r="H133" s="185"/>
      <c r="I133" s="203" t="s">
        <v>113</v>
      </c>
      <c r="J133" s="185"/>
      <c r="K133" s="185"/>
      <c r="L133" s="185"/>
      <c r="M133" s="204">
        <f>SUM(M128,M129,M130,M131,M132)</f>
        <v>0</v>
      </c>
      <c r="N133" s="205">
        <f>SUM(N128,N129,N130,N131,N132,)</f>
        <v>3</v>
      </c>
      <c r="P133" s="3"/>
      <c r="Q133" s="3"/>
      <c r="R133" s="3"/>
      <c r="S133" s="3"/>
      <c r="T133" s="3"/>
      <c r="U133" s="3"/>
    </row>
    <row r="134" spans="1:21" ht="13.5" customHeight="1">
      <c r="A134" s="3"/>
      <c r="B134" s="185"/>
      <c r="C134" s="206" t="s">
        <v>114</v>
      </c>
      <c r="D134" s="297"/>
      <c r="E134" s="207" t="str">
        <f>E127</f>
        <v>КАРАГАНДИНСКАЯ обл.</v>
      </c>
      <c r="F134" s="185"/>
      <c r="G134" s="185"/>
      <c r="H134" s="185"/>
      <c r="I134" s="185"/>
      <c r="J134" s="185"/>
      <c r="K134" s="185"/>
      <c r="L134" s="185"/>
      <c r="M134" s="185"/>
      <c r="N134" s="185"/>
      <c r="P134" s="3"/>
      <c r="Q134" s="3"/>
      <c r="R134" s="3"/>
      <c r="S134" s="3"/>
      <c r="T134" s="3"/>
      <c r="U134" s="3"/>
    </row>
    <row r="135" spans="1:21" ht="13.5" customHeight="1">
      <c r="A135" s="3"/>
      <c r="B135" s="185"/>
      <c r="C135" s="206"/>
      <c r="D135" s="297"/>
      <c r="E135" s="207"/>
      <c r="F135" s="185"/>
      <c r="G135" s="185"/>
      <c r="H135" s="185"/>
      <c r="I135" s="185"/>
      <c r="J135" s="185"/>
      <c r="K135" s="185"/>
      <c r="L135" s="185"/>
      <c r="M135" s="185"/>
      <c r="N135" s="185"/>
      <c r="P135" s="3"/>
      <c r="Q135" s="3"/>
      <c r="R135" s="3"/>
      <c r="S135" s="3"/>
      <c r="T135" s="3"/>
      <c r="U135" s="3"/>
    </row>
    <row r="136" spans="1:21" ht="13.5" customHeight="1">
      <c r="A136" s="3"/>
      <c r="B136" s="187" t="s">
        <v>126</v>
      </c>
      <c r="D136" s="3"/>
      <c r="F136" s="185"/>
      <c r="G136" s="185"/>
      <c r="H136" s="185"/>
      <c r="I136" s="185"/>
      <c r="J136" s="185"/>
      <c r="K136" s="185"/>
      <c r="L136" s="185"/>
      <c r="M136" s="185"/>
      <c r="N136" s="185"/>
      <c r="P136" s="3"/>
      <c r="Q136" s="3"/>
      <c r="R136" s="3"/>
      <c r="S136" s="3"/>
      <c r="T136" s="3"/>
      <c r="U136" s="3"/>
    </row>
    <row r="137" spans="1:21" ht="13.5" customHeight="1">
      <c r="A137" s="3"/>
      <c r="B137" s="663" t="s">
        <v>106</v>
      </c>
      <c r="C137" s="188" t="s">
        <v>107</v>
      </c>
      <c r="D137" s="659" t="s">
        <v>106</v>
      </c>
      <c r="E137" s="188" t="s">
        <v>108</v>
      </c>
      <c r="F137" s="661" t="s">
        <v>109</v>
      </c>
      <c r="G137" s="665"/>
      <c r="H137" s="665"/>
      <c r="I137" s="665"/>
      <c r="J137" s="665"/>
      <c r="K137" s="661" t="s">
        <v>131</v>
      </c>
      <c r="L137" s="662"/>
      <c r="M137" s="661" t="s">
        <v>110</v>
      </c>
      <c r="N137" s="662"/>
      <c r="P137" s="3"/>
      <c r="Q137" s="3"/>
      <c r="R137" s="3"/>
      <c r="S137" s="3"/>
      <c r="T137" s="3"/>
      <c r="U137" s="3"/>
    </row>
    <row r="138" spans="1:21" ht="13.5" customHeight="1">
      <c r="A138" s="190"/>
      <c r="B138" s="664"/>
      <c r="C138" s="191" t="s">
        <v>29</v>
      </c>
      <c r="D138" s="660"/>
      <c r="E138" s="191" t="s">
        <v>97</v>
      </c>
      <c r="F138" s="192">
        <v>1</v>
      </c>
      <c r="G138" s="192">
        <v>2</v>
      </c>
      <c r="H138" s="192">
        <v>3</v>
      </c>
      <c r="I138" s="192">
        <v>4</v>
      </c>
      <c r="J138" s="192">
        <v>5</v>
      </c>
      <c r="K138" s="192" t="s">
        <v>130</v>
      </c>
      <c r="L138" s="192" t="s">
        <v>78</v>
      </c>
      <c r="M138" s="192" t="s">
        <v>111</v>
      </c>
      <c r="N138" s="192" t="s">
        <v>112</v>
      </c>
      <c r="P138" s="3"/>
      <c r="Q138" s="3"/>
      <c r="R138" s="3"/>
      <c r="S138" s="3"/>
      <c r="T138" s="3"/>
      <c r="U138" s="3"/>
    </row>
    <row r="139" spans="1:21" ht="13.5" customHeight="1">
      <c r="A139" s="193"/>
      <c r="B139" s="194" t="s">
        <v>8</v>
      </c>
      <c r="C139" s="195" t="s">
        <v>151</v>
      </c>
      <c r="D139" s="300" t="s">
        <v>9</v>
      </c>
      <c r="E139" s="201" t="s">
        <v>410</v>
      </c>
      <c r="F139" s="196">
        <v>-3</v>
      </c>
      <c r="G139" s="196">
        <v>11</v>
      </c>
      <c r="H139" s="196">
        <v>-3</v>
      </c>
      <c r="I139" s="196">
        <v>-3</v>
      </c>
      <c r="J139" s="196"/>
      <c r="K139" s="196"/>
      <c r="L139" s="196"/>
      <c r="M139" s="197">
        <f t="shared" ref="M139:M143" si="36">IF(OR(U139=1,U139=2,U139=3),1,0)</f>
        <v>0</v>
      </c>
      <c r="N139" s="197">
        <f t="shared" ref="N139:N143" si="37">IF(OR(U139=-1,U139=-2,U139=-3),1,0)</f>
        <v>1</v>
      </c>
      <c r="P139" s="198">
        <f t="shared" ref="P139:T143" si="38">SIGN(F139)</f>
        <v>-1</v>
      </c>
      <c r="Q139" s="198">
        <f t="shared" si="38"/>
        <v>1</v>
      </c>
      <c r="R139" s="198">
        <f t="shared" si="38"/>
        <v>-1</v>
      </c>
      <c r="S139" s="198">
        <f t="shared" si="38"/>
        <v>-1</v>
      </c>
      <c r="T139" s="198">
        <f t="shared" si="38"/>
        <v>0</v>
      </c>
      <c r="U139" s="198">
        <f>P139+Q139+R139+S139+T139</f>
        <v>-2</v>
      </c>
    </row>
    <row r="140" spans="1:21" ht="13.5" customHeight="1">
      <c r="A140" s="193"/>
      <c r="B140" s="194" t="s">
        <v>10</v>
      </c>
      <c r="C140" s="199" t="s">
        <v>458</v>
      </c>
      <c r="D140" s="300" t="s">
        <v>11</v>
      </c>
      <c r="E140" s="199" t="s">
        <v>185</v>
      </c>
      <c r="F140" s="196">
        <v>-2</v>
      </c>
      <c r="G140" s="196">
        <v>-1</v>
      </c>
      <c r="H140" s="196">
        <v>-7</v>
      </c>
      <c r="I140" s="196"/>
      <c r="J140" s="196"/>
      <c r="K140" s="196"/>
      <c r="L140" s="196"/>
      <c r="M140" s="197">
        <f t="shared" si="36"/>
        <v>0</v>
      </c>
      <c r="N140" s="197">
        <f t="shared" si="37"/>
        <v>1</v>
      </c>
      <c r="P140" s="198">
        <f t="shared" si="38"/>
        <v>-1</v>
      </c>
      <c r="Q140" s="198">
        <f t="shared" si="38"/>
        <v>-1</v>
      </c>
      <c r="R140" s="198">
        <f t="shared" si="38"/>
        <v>-1</v>
      </c>
      <c r="S140" s="198">
        <f t="shared" si="38"/>
        <v>0</v>
      </c>
      <c r="T140" s="198">
        <f t="shared" si="38"/>
        <v>0</v>
      </c>
      <c r="U140" s="198">
        <f>P140+Q140+R140+S140+T140</f>
        <v>-3</v>
      </c>
    </row>
    <row r="141" spans="1:21" ht="13.5" customHeight="1">
      <c r="A141" s="193">
        <f>A139</f>
        <v>0</v>
      </c>
      <c r="B141" s="200" t="s">
        <v>132</v>
      </c>
      <c r="C141" s="199" t="s">
        <v>405</v>
      </c>
      <c r="D141" s="300" t="s">
        <v>12</v>
      </c>
      <c r="E141" s="201" t="s">
        <v>457</v>
      </c>
      <c r="F141" s="202">
        <v>13</v>
      </c>
      <c r="G141" s="202">
        <v>-8</v>
      </c>
      <c r="H141" s="202">
        <v>9</v>
      </c>
      <c r="I141" s="202">
        <v>9</v>
      </c>
      <c r="J141" s="202"/>
      <c r="K141" s="202"/>
      <c r="L141" s="202"/>
      <c r="M141" s="202">
        <f t="shared" si="36"/>
        <v>1</v>
      </c>
      <c r="N141" s="202">
        <f t="shared" si="37"/>
        <v>0</v>
      </c>
      <c r="P141" s="198">
        <f t="shared" si="38"/>
        <v>1</v>
      </c>
      <c r="Q141" s="198">
        <f t="shared" si="38"/>
        <v>-1</v>
      </c>
      <c r="R141" s="198">
        <f t="shared" si="38"/>
        <v>1</v>
      </c>
      <c r="S141" s="198">
        <f t="shared" si="38"/>
        <v>1</v>
      </c>
      <c r="T141" s="198">
        <f t="shared" si="38"/>
        <v>0</v>
      </c>
      <c r="U141" s="198">
        <f>P141+Q141+R141+S141+T141</f>
        <v>2</v>
      </c>
    </row>
    <row r="142" spans="1:21" ht="13.5" customHeight="1">
      <c r="A142" s="193">
        <f>A139</f>
        <v>0</v>
      </c>
      <c r="B142" s="194" t="s">
        <v>8</v>
      </c>
      <c r="C142" s="199" t="str">
        <f>C139</f>
        <v>ТУТУЕВА</v>
      </c>
      <c r="D142" s="300" t="str">
        <f>D140</f>
        <v>Y</v>
      </c>
      <c r="E142" s="199" t="str">
        <f>E140</f>
        <v>ШОКОБАЛИНОВА</v>
      </c>
      <c r="F142" s="196">
        <v>-4</v>
      </c>
      <c r="G142" s="196">
        <v>-3</v>
      </c>
      <c r="H142" s="196">
        <v>-4</v>
      </c>
      <c r="I142" s="196"/>
      <c r="J142" s="196"/>
      <c r="K142" s="196"/>
      <c r="L142" s="196"/>
      <c r="M142" s="197">
        <f t="shared" si="36"/>
        <v>0</v>
      </c>
      <c r="N142" s="197">
        <f t="shared" si="37"/>
        <v>1</v>
      </c>
      <c r="P142" s="198">
        <f t="shared" si="38"/>
        <v>-1</v>
      </c>
      <c r="Q142" s="198">
        <f t="shared" si="38"/>
        <v>-1</v>
      </c>
      <c r="R142" s="198">
        <f t="shared" si="38"/>
        <v>-1</v>
      </c>
      <c r="S142" s="198">
        <f t="shared" si="38"/>
        <v>0</v>
      </c>
      <c r="T142" s="198">
        <f t="shared" si="38"/>
        <v>0</v>
      </c>
      <c r="U142" s="198">
        <f>P142+Q142+R142+S142+T142</f>
        <v>-3</v>
      </c>
    </row>
    <row r="143" spans="1:21" ht="13.5" customHeight="1" thickBot="1">
      <c r="A143" s="193">
        <f>A140</f>
        <v>0</v>
      </c>
      <c r="B143" s="194" t="s">
        <v>10</v>
      </c>
      <c r="C143" s="199" t="str">
        <f>C140</f>
        <v>БУЛАТОВА</v>
      </c>
      <c r="D143" s="300" t="str">
        <f>D139</f>
        <v>X</v>
      </c>
      <c r="E143" s="199" t="str">
        <f>E139</f>
        <v>СУРАГАНОВА</v>
      </c>
      <c r="F143" s="196"/>
      <c r="G143" s="196"/>
      <c r="H143" s="196"/>
      <c r="I143" s="196"/>
      <c r="J143" s="196"/>
      <c r="K143" s="196"/>
      <c r="L143" s="196"/>
      <c r="M143" s="197">
        <f t="shared" si="36"/>
        <v>0</v>
      </c>
      <c r="N143" s="197">
        <f t="shared" si="37"/>
        <v>0</v>
      </c>
      <c r="P143" s="198">
        <f t="shared" si="38"/>
        <v>0</v>
      </c>
      <c r="Q143" s="198">
        <f t="shared" si="38"/>
        <v>0</v>
      </c>
      <c r="R143" s="198">
        <f t="shared" si="38"/>
        <v>0</v>
      </c>
      <c r="S143" s="198">
        <f t="shared" si="38"/>
        <v>0</v>
      </c>
      <c r="T143" s="198">
        <f t="shared" si="38"/>
        <v>0</v>
      </c>
      <c r="U143" s="198">
        <f>P143+Q143+R143+S143+T143</f>
        <v>0</v>
      </c>
    </row>
    <row r="144" spans="1:21" ht="13.5" customHeight="1" thickBot="1">
      <c r="A144" s="3"/>
      <c r="B144" s="185"/>
      <c r="D144" s="301"/>
      <c r="F144" s="185"/>
      <c r="G144" s="185"/>
      <c r="H144" s="185"/>
      <c r="I144" s="203" t="s">
        <v>113</v>
      </c>
      <c r="J144" s="185"/>
      <c r="K144" s="185"/>
      <c r="L144" s="185"/>
      <c r="M144" s="204">
        <f>SUM(M139,M140,M141,M142,M143)</f>
        <v>1</v>
      </c>
      <c r="N144" s="205">
        <f>SUM(N139,N140,N141,N142,N143,)</f>
        <v>3</v>
      </c>
      <c r="P144" s="3"/>
      <c r="Q144" s="3"/>
      <c r="R144" s="3"/>
      <c r="S144" s="3"/>
      <c r="T144" s="3"/>
      <c r="U144" s="3"/>
    </row>
    <row r="145" spans="1:21" ht="13.5" customHeight="1">
      <c r="A145" s="3"/>
      <c r="B145" s="185"/>
      <c r="C145" s="206" t="s">
        <v>114</v>
      </c>
      <c r="D145" s="297"/>
      <c r="E145" s="207" t="str">
        <f>E138</f>
        <v>КОСТАНАЙСКАЯ обл.</v>
      </c>
      <c r="F145" s="185"/>
      <c r="G145" s="185"/>
      <c r="H145" s="185"/>
      <c r="I145" s="185"/>
      <c r="J145" s="185"/>
      <c r="K145" s="185"/>
      <c r="L145" s="185"/>
      <c r="M145" s="185"/>
      <c r="N145" s="185"/>
      <c r="P145" s="3"/>
      <c r="Q145" s="3"/>
      <c r="R145" s="3"/>
      <c r="S145" s="3"/>
      <c r="T145" s="3"/>
      <c r="U145" s="3"/>
    </row>
    <row r="146" spans="1:21" ht="13.5" customHeight="1"/>
    <row r="147" spans="1:21" ht="13.5" customHeight="1">
      <c r="A147" s="3"/>
      <c r="B147" s="187" t="s">
        <v>127</v>
      </c>
      <c r="D147" s="3"/>
      <c r="F147" s="185"/>
      <c r="G147" s="185"/>
      <c r="H147" s="185"/>
      <c r="I147" s="185"/>
      <c r="J147" s="185"/>
      <c r="K147" s="185"/>
      <c r="L147" s="185"/>
      <c r="M147" s="185"/>
      <c r="N147" s="185"/>
      <c r="P147" s="3"/>
      <c r="Q147" s="3"/>
      <c r="R147" s="3"/>
      <c r="S147" s="3"/>
      <c r="T147" s="3"/>
      <c r="U147" s="3"/>
    </row>
    <row r="148" spans="1:21" ht="13.5" customHeight="1">
      <c r="A148" s="3"/>
      <c r="B148" s="663" t="s">
        <v>106</v>
      </c>
      <c r="C148" s="188" t="s">
        <v>107</v>
      </c>
      <c r="D148" s="659" t="s">
        <v>106</v>
      </c>
      <c r="E148" s="188" t="s">
        <v>108</v>
      </c>
      <c r="F148" s="661" t="s">
        <v>109</v>
      </c>
      <c r="G148" s="665"/>
      <c r="H148" s="665"/>
      <c r="I148" s="665"/>
      <c r="J148" s="665"/>
      <c r="K148" s="661" t="s">
        <v>131</v>
      </c>
      <c r="L148" s="662"/>
      <c r="M148" s="661" t="s">
        <v>110</v>
      </c>
      <c r="N148" s="662"/>
      <c r="P148" s="3"/>
      <c r="Q148" s="3"/>
      <c r="R148" s="3"/>
      <c r="S148" s="3"/>
      <c r="T148" s="3"/>
      <c r="U148" s="3"/>
    </row>
    <row r="149" spans="1:21" ht="13.5" customHeight="1">
      <c r="A149" s="190"/>
      <c r="B149" s="664"/>
      <c r="C149" s="191" t="s">
        <v>70</v>
      </c>
      <c r="D149" s="660"/>
      <c r="E149" s="191" t="s">
        <v>188</v>
      </c>
      <c r="F149" s="192">
        <v>1</v>
      </c>
      <c r="G149" s="192">
        <v>2</v>
      </c>
      <c r="H149" s="192">
        <v>3</v>
      </c>
      <c r="I149" s="192">
        <v>4</v>
      </c>
      <c r="J149" s="192">
        <v>5</v>
      </c>
      <c r="K149" s="192" t="s">
        <v>130</v>
      </c>
      <c r="L149" s="192" t="s">
        <v>78</v>
      </c>
      <c r="M149" s="192" t="s">
        <v>111</v>
      </c>
      <c r="N149" s="192" t="s">
        <v>112</v>
      </c>
      <c r="P149" s="3"/>
      <c r="Q149" s="3"/>
      <c r="R149" s="3"/>
      <c r="S149" s="3"/>
      <c r="T149" s="3"/>
      <c r="U149" s="3"/>
    </row>
    <row r="150" spans="1:21" ht="13.5" customHeight="1">
      <c r="A150" s="193"/>
      <c r="B150" s="194" t="s">
        <v>8</v>
      </c>
      <c r="C150" s="199" t="s">
        <v>152</v>
      </c>
      <c r="D150" s="300" t="s">
        <v>9</v>
      </c>
      <c r="E150" s="195" t="s">
        <v>430</v>
      </c>
      <c r="F150" s="196">
        <v>5</v>
      </c>
      <c r="G150" s="196">
        <v>4</v>
      </c>
      <c r="H150" s="196">
        <v>5</v>
      </c>
      <c r="I150" s="196"/>
      <c r="J150" s="196"/>
      <c r="K150" s="196"/>
      <c r="L150" s="196"/>
      <c r="M150" s="197">
        <f t="shared" ref="M150:M154" si="39">IF(OR(U150=1,U150=2,U150=3),1,0)</f>
        <v>1</v>
      </c>
      <c r="N150" s="197">
        <f t="shared" ref="N150:N154" si="40">IF(OR(U150=-1,U150=-2,U150=-3),1,0)</f>
        <v>0</v>
      </c>
      <c r="P150" s="198">
        <f t="shared" ref="P150:T154" si="41">SIGN(F150)</f>
        <v>1</v>
      </c>
      <c r="Q150" s="198">
        <f t="shared" si="41"/>
        <v>1</v>
      </c>
      <c r="R150" s="198">
        <f t="shared" si="41"/>
        <v>1</v>
      </c>
      <c r="S150" s="198">
        <f t="shared" si="41"/>
        <v>0</v>
      </c>
      <c r="T150" s="198">
        <f t="shared" si="41"/>
        <v>0</v>
      </c>
      <c r="U150" s="198">
        <f>P150+Q150+R150+S150+T150</f>
        <v>3</v>
      </c>
    </row>
    <row r="151" spans="1:21" ht="13.5" customHeight="1">
      <c r="A151" s="193"/>
      <c r="B151" s="194" t="s">
        <v>10</v>
      </c>
      <c r="C151" s="195" t="s">
        <v>429</v>
      </c>
      <c r="D151" s="300" t="s">
        <v>11</v>
      </c>
      <c r="E151" s="201" t="s">
        <v>432</v>
      </c>
      <c r="F151" s="196">
        <v>-9</v>
      </c>
      <c r="G151" s="196">
        <v>8</v>
      </c>
      <c r="H151" s="196">
        <v>-5</v>
      </c>
      <c r="I151" s="196">
        <v>6</v>
      </c>
      <c r="J151" s="196">
        <v>8</v>
      </c>
      <c r="K151" s="196"/>
      <c r="L151" s="196"/>
      <c r="M151" s="197">
        <f t="shared" si="39"/>
        <v>1</v>
      </c>
      <c r="N151" s="197">
        <f t="shared" si="40"/>
        <v>0</v>
      </c>
      <c r="P151" s="198">
        <f t="shared" si="41"/>
        <v>-1</v>
      </c>
      <c r="Q151" s="198">
        <f t="shared" si="41"/>
        <v>1</v>
      </c>
      <c r="R151" s="198">
        <f t="shared" si="41"/>
        <v>-1</v>
      </c>
      <c r="S151" s="198">
        <f t="shared" si="41"/>
        <v>1</v>
      </c>
      <c r="T151" s="198">
        <f t="shared" si="41"/>
        <v>1</v>
      </c>
      <c r="U151" s="198">
        <f>P151+Q151+R151+S151+T151</f>
        <v>1</v>
      </c>
    </row>
    <row r="152" spans="1:21" ht="13.5" customHeight="1">
      <c r="A152" s="193">
        <f>A150</f>
        <v>0</v>
      </c>
      <c r="B152" s="200" t="s">
        <v>132</v>
      </c>
      <c r="C152" s="199" t="s">
        <v>459</v>
      </c>
      <c r="D152" s="300" t="s">
        <v>12</v>
      </c>
      <c r="E152" s="201" t="s">
        <v>431</v>
      </c>
      <c r="F152" s="202">
        <v>-8</v>
      </c>
      <c r="G152" s="202">
        <v>8</v>
      </c>
      <c r="H152" s="202">
        <v>10</v>
      </c>
      <c r="I152" s="202">
        <v>8</v>
      </c>
      <c r="J152" s="202"/>
      <c r="K152" s="202"/>
      <c r="L152" s="202"/>
      <c r="M152" s="202">
        <f t="shared" si="39"/>
        <v>1</v>
      </c>
      <c r="N152" s="202">
        <f t="shared" si="40"/>
        <v>0</v>
      </c>
      <c r="P152" s="198">
        <f t="shared" si="41"/>
        <v>-1</v>
      </c>
      <c r="Q152" s="198">
        <f t="shared" si="41"/>
        <v>1</v>
      </c>
      <c r="R152" s="198">
        <f t="shared" si="41"/>
        <v>1</v>
      </c>
      <c r="S152" s="198">
        <f t="shared" si="41"/>
        <v>1</v>
      </c>
      <c r="T152" s="198">
        <f t="shared" si="41"/>
        <v>0</v>
      </c>
      <c r="U152" s="198">
        <f>P152+Q152+R152+S152+T152</f>
        <v>2</v>
      </c>
    </row>
    <row r="153" spans="1:21" ht="13.5" customHeight="1">
      <c r="A153" s="193">
        <f>A150</f>
        <v>0</v>
      </c>
      <c r="B153" s="194" t="s">
        <v>8</v>
      </c>
      <c r="C153" s="199" t="str">
        <f>C150</f>
        <v>КУАТОВА</v>
      </c>
      <c r="D153" s="300" t="str">
        <f>D151</f>
        <v>Y</v>
      </c>
      <c r="E153" s="199" t="str">
        <f>E151</f>
        <v>МАРАТОВА</v>
      </c>
      <c r="F153" s="196"/>
      <c r="G153" s="196"/>
      <c r="H153" s="196"/>
      <c r="I153" s="196"/>
      <c r="J153" s="196"/>
      <c r="K153" s="196"/>
      <c r="L153" s="196"/>
      <c r="M153" s="197">
        <f t="shared" si="39"/>
        <v>0</v>
      </c>
      <c r="N153" s="197">
        <f t="shared" si="40"/>
        <v>0</v>
      </c>
      <c r="P153" s="198">
        <f t="shared" si="41"/>
        <v>0</v>
      </c>
      <c r="Q153" s="198">
        <f t="shared" si="41"/>
        <v>0</v>
      </c>
      <c r="R153" s="198">
        <f t="shared" si="41"/>
        <v>0</v>
      </c>
      <c r="S153" s="198">
        <f t="shared" si="41"/>
        <v>0</v>
      </c>
      <c r="T153" s="198">
        <f t="shared" si="41"/>
        <v>0</v>
      </c>
      <c r="U153" s="198">
        <f>P153+Q153+R153+S153+T153</f>
        <v>0</v>
      </c>
    </row>
    <row r="154" spans="1:21" ht="13.5" customHeight="1" thickBot="1">
      <c r="A154" s="193">
        <f>A151</f>
        <v>0</v>
      </c>
      <c r="B154" s="194" t="s">
        <v>10</v>
      </c>
      <c r="C154" s="199" t="str">
        <f>C151</f>
        <v>ДОШИМОВА</v>
      </c>
      <c r="D154" s="300" t="str">
        <f>D150</f>
        <v>X</v>
      </c>
      <c r="E154" s="199" t="str">
        <f>E150</f>
        <v>БИСЕН</v>
      </c>
      <c r="F154" s="196"/>
      <c r="G154" s="196"/>
      <c r="H154" s="196"/>
      <c r="I154" s="196"/>
      <c r="J154" s="196"/>
      <c r="K154" s="196"/>
      <c r="L154" s="196"/>
      <c r="M154" s="197">
        <f t="shared" si="39"/>
        <v>0</v>
      </c>
      <c r="N154" s="197">
        <f t="shared" si="40"/>
        <v>0</v>
      </c>
      <c r="P154" s="198">
        <f t="shared" si="41"/>
        <v>0</v>
      </c>
      <c r="Q154" s="198">
        <f t="shared" si="41"/>
        <v>0</v>
      </c>
      <c r="R154" s="198">
        <f t="shared" si="41"/>
        <v>0</v>
      </c>
      <c r="S154" s="198">
        <f t="shared" si="41"/>
        <v>0</v>
      </c>
      <c r="T154" s="198">
        <f t="shared" si="41"/>
        <v>0</v>
      </c>
      <c r="U154" s="198">
        <f>P154+Q154+R154+S154+T154</f>
        <v>0</v>
      </c>
    </row>
    <row r="155" spans="1:21" ht="13.5" customHeight="1" thickBot="1">
      <c r="A155" s="3"/>
      <c r="B155" s="185"/>
      <c r="D155" s="301"/>
      <c r="F155" s="185"/>
      <c r="G155" s="185"/>
      <c r="H155" s="185"/>
      <c r="I155" s="203" t="s">
        <v>113</v>
      </c>
      <c r="J155" s="185"/>
      <c r="K155" s="185"/>
      <c r="L155" s="185"/>
      <c r="M155" s="204">
        <f>SUM(M150,M151,M152,M153,M154)</f>
        <v>3</v>
      </c>
      <c r="N155" s="205">
        <f>SUM(N150,N151,N152,N153,N154,)</f>
        <v>0</v>
      </c>
      <c r="P155" s="3"/>
      <c r="Q155" s="3"/>
      <c r="R155" s="3"/>
      <c r="S155" s="3"/>
      <c r="T155" s="3"/>
      <c r="U155" s="3"/>
    </row>
    <row r="156" spans="1:21" ht="13.5" customHeight="1">
      <c r="A156" s="3"/>
      <c r="B156" s="185"/>
      <c r="C156" s="206" t="s">
        <v>114</v>
      </c>
      <c r="D156" s="297"/>
      <c r="E156" s="207" t="str">
        <f>C149</f>
        <v>АКТЮБИНСКАЯ обл.</v>
      </c>
      <c r="F156" s="185"/>
      <c r="G156" s="185"/>
      <c r="H156" s="185"/>
      <c r="I156" s="185"/>
      <c r="J156" s="185"/>
      <c r="K156" s="185"/>
      <c r="L156" s="185"/>
      <c r="M156" s="185"/>
      <c r="N156" s="185"/>
      <c r="P156" s="3"/>
      <c r="Q156" s="3"/>
      <c r="R156" s="3"/>
      <c r="S156" s="3"/>
      <c r="T156" s="3"/>
      <c r="U156" s="3"/>
    </row>
    <row r="157" spans="1:21" ht="13.5" customHeight="1"/>
    <row r="158" spans="1:21" ht="13.5" customHeight="1">
      <c r="A158" s="3"/>
      <c r="B158" s="187" t="s">
        <v>128</v>
      </c>
      <c r="D158" s="3"/>
      <c r="F158" s="185"/>
      <c r="G158" s="185"/>
      <c r="H158" s="185"/>
      <c r="I158" s="185"/>
      <c r="J158" s="185"/>
      <c r="K158" s="185"/>
      <c r="L158" s="185"/>
      <c r="M158" s="185"/>
      <c r="N158" s="185"/>
      <c r="P158" s="3"/>
      <c r="Q158" s="3"/>
      <c r="R158" s="3"/>
      <c r="S158" s="3"/>
      <c r="T158" s="3"/>
      <c r="U158" s="3"/>
    </row>
    <row r="159" spans="1:21" ht="13.5" customHeight="1">
      <c r="A159" s="3"/>
      <c r="B159" s="663" t="s">
        <v>106</v>
      </c>
      <c r="C159" s="188" t="s">
        <v>107</v>
      </c>
      <c r="D159" s="659" t="s">
        <v>106</v>
      </c>
      <c r="E159" s="188" t="s">
        <v>108</v>
      </c>
      <c r="F159" s="661" t="s">
        <v>109</v>
      </c>
      <c r="G159" s="665"/>
      <c r="H159" s="665"/>
      <c r="I159" s="665"/>
      <c r="J159" s="665"/>
      <c r="K159" s="661" t="s">
        <v>131</v>
      </c>
      <c r="L159" s="662"/>
      <c r="M159" s="661" t="s">
        <v>110</v>
      </c>
      <c r="N159" s="662"/>
      <c r="P159" s="3"/>
      <c r="Q159" s="3"/>
      <c r="R159" s="3"/>
      <c r="S159" s="3"/>
      <c r="T159" s="3"/>
      <c r="U159" s="3"/>
    </row>
    <row r="160" spans="1:21" ht="13.5" customHeight="1">
      <c r="A160" s="190"/>
      <c r="B160" s="664"/>
      <c r="C160" s="191" t="s">
        <v>433</v>
      </c>
      <c r="D160" s="660"/>
      <c r="E160" s="191" t="s">
        <v>69</v>
      </c>
      <c r="F160" s="192">
        <v>1</v>
      </c>
      <c r="G160" s="192">
        <v>2</v>
      </c>
      <c r="H160" s="192">
        <v>3</v>
      </c>
      <c r="I160" s="192">
        <v>4</v>
      </c>
      <c r="J160" s="192">
        <v>5</v>
      </c>
      <c r="K160" s="192" t="s">
        <v>130</v>
      </c>
      <c r="L160" s="192" t="s">
        <v>78</v>
      </c>
      <c r="M160" s="192" t="s">
        <v>111</v>
      </c>
      <c r="N160" s="192" t="s">
        <v>112</v>
      </c>
      <c r="P160" s="3"/>
      <c r="Q160" s="3"/>
      <c r="R160" s="3"/>
      <c r="S160" s="3"/>
      <c r="T160" s="3"/>
      <c r="U160" s="3"/>
    </row>
    <row r="161" spans="1:21" ht="13.5" customHeight="1">
      <c r="A161" s="193"/>
      <c r="B161" s="194" t="s">
        <v>8</v>
      </c>
      <c r="C161" s="195" t="s">
        <v>437</v>
      </c>
      <c r="D161" s="300" t="s">
        <v>9</v>
      </c>
      <c r="E161" s="201" t="s">
        <v>445</v>
      </c>
      <c r="F161" s="196">
        <v>8</v>
      </c>
      <c r="G161" s="196">
        <v>-9</v>
      </c>
      <c r="H161" s="196">
        <v>9</v>
      </c>
      <c r="I161" s="196">
        <v>-10</v>
      </c>
      <c r="J161" s="196">
        <v>11</v>
      </c>
      <c r="K161" s="196"/>
      <c r="L161" s="196"/>
      <c r="M161" s="197">
        <f t="shared" ref="M161:M165" si="42">IF(OR(U161=1,U161=2,U161=3),1,0)</f>
        <v>1</v>
      </c>
      <c r="N161" s="197">
        <f t="shared" ref="N161:N165" si="43">IF(OR(U161=-1,U161=-2,U161=-3),1,0)</f>
        <v>0</v>
      </c>
      <c r="P161" s="198">
        <f t="shared" ref="P161:T165" si="44">SIGN(F161)</f>
        <v>1</v>
      </c>
      <c r="Q161" s="198">
        <f t="shared" si="44"/>
        <v>-1</v>
      </c>
      <c r="R161" s="198">
        <f t="shared" si="44"/>
        <v>1</v>
      </c>
      <c r="S161" s="198">
        <f t="shared" si="44"/>
        <v>-1</v>
      </c>
      <c r="T161" s="198">
        <f t="shared" si="44"/>
        <v>1</v>
      </c>
      <c r="U161" s="198">
        <f>P161+Q161+R161+S161+T161</f>
        <v>1</v>
      </c>
    </row>
    <row r="162" spans="1:21" ht="13.5" customHeight="1">
      <c r="A162" s="193"/>
      <c r="B162" s="194" t="s">
        <v>10</v>
      </c>
      <c r="C162" s="199" t="s">
        <v>438</v>
      </c>
      <c r="D162" s="300" t="s">
        <v>11</v>
      </c>
      <c r="E162" s="199" t="s">
        <v>184</v>
      </c>
      <c r="F162" s="196">
        <v>-6</v>
      </c>
      <c r="G162" s="196">
        <v>-5</v>
      </c>
      <c r="H162" s="196">
        <v>-8</v>
      </c>
      <c r="I162" s="196"/>
      <c r="J162" s="196"/>
      <c r="K162" s="196"/>
      <c r="L162" s="196"/>
      <c r="M162" s="197">
        <f t="shared" si="42"/>
        <v>0</v>
      </c>
      <c r="N162" s="197">
        <f t="shared" si="43"/>
        <v>1</v>
      </c>
      <c r="P162" s="198">
        <f t="shared" si="44"/>
        <v>-1</v>
      </c>
      <c r="Q162" s="198">
        <f t="shared" si="44"/>
        <v>-1</v>
      </c>
      <c r="R162" s="198">
        <f t="shared" si="44"/>
        <v>-1</v>
      </c>
      <c r="S162" s="198">
        <f t="shared" si="44"/>
        <v>0</v>
      </c>
      <c r="T162" s="198">
        <f t="shared" si="44"/>
        <v>0</v>
      </c>
      <c r="U162" s="198">
        <f>P162+Q162+R162+S162+T162</f>
        <v>-3</v>
      </c>
    </row>
    <row r="163" spans="1:21" ht="13.5" customHeight="1">
      <c r="A163" s="193">
        <f>A161</f>
        <v>0</v>
      </c>
      <c r="B163" s="200" t="s">
        <v>132</v>
      </c>
      <c r="C163" s="201" t="s">
        <v>439</v>
      </c>
      <c r="D163" s="300" t="s">
        <v>12</v>
      </c>
      <c r="E163" s="201" t="s">
        <v>460</v>
      </c>
      <c r="F163" s="202">
        <v>-9</v>
      </c>
      <c r="G163" s="202">
        <v>-6</v>
      </c>
      <c r="H163" s="202">
        <v>-8</v>
      </c>
      <c r="I163" s="202"/>
      <c r="J163" s="202"/>
      <c r="K163" s="202"/>
      <c r="L163" s="202"/>
      <c r="M163" s="202">
        <f t="shared" si="42"/>
        <v>0</v>
      </c>
      <c r="N163" s="202">
        <f t="shared" si="43"/>
        <v>1</v>
      </c>
      <c r="P163" s="198">
        <f t="shared" si="44"/>
        <v>-1</v>
      </c>
      <c r="Q163" s="198">
        <f t="shared" si="44"/>
        <v>-1</v>
      </c>
      <c r="R163" s="198">
        <f t="shared" si="44"/>
        <v>-1</v>
      </c>
      <c r="S163" s="198">
        <f t="shared" si="44"/>
        <v>0</v>
      </c>
      <c r="T163" s="198">
        <f t="shared" si="44"/>
        <v>0</v>
      </c>
      <c r="U163" s="198">
        <f>P163+Q163+R163+S163+T163</f>
        <v>-3</v>
      </c>
    </row>
    <row r="164" spans="1:21" ht="13.5" customHeight="1">
      <c r="A164" s="193">
        <f>A161</f>
        <v>0</v>
      </c>
      <c r="B164" s="194" t="s">
        <v>8</v>
      </c>
      <c r="C164" s="199" t="str">
        <f>C161</f>
        <v>ЕРБОСЫН</v>
      </c>
      <c r="D164" s="300" t="str">
        <f>D162</f>
        <v>Y</v>
      </c>
      <c r="E164" s="199" t="str">
        <f>E162</f>
        <v>ШЛЕТГАУЭР</v>
      </c>
      <c r="F164" s="196">
        <v>-2</v>
      </c>
      <c r="G164" s="196">
        <v>-2</v>
      </c>
      <c r="H164" s="196">
        <v>-8</v>
      </c>
      <c r="I164" s="196"/>
      <c r="J164" s="196"/>
      <c r="K164" s="196"/>
      <c r="L164" s="196"/>
      <c r="M164" s="197">
        <f t="shared" si="42"/>
        <v>0</v>
      </c>
      <c r="N164" s="197">
        <f t="shared" si="43"/>
        <v>1</v>
      </c>
      <c r="P164" s="198">
        <f t="shared" si="44"/>
        <v>-1</v>
      </c>
      <c r="Q164" s="198">
        <f t="shared" si="44"/>
        <v>-1</v>
      </c>
      <c r="R164" s="198">
        <f t="shared" si="44"/>
        <v>-1</v>
      </c>
      <c r="S164" s="198">
        <f t="shared" si="44"/>
        <v>0</v>
      </c>
      <c r="T164" s="198">
        <f t="shared" si="44"/>
        <v>0</v>
      </c>
      <c r="U164" s="198">
        <f>P164+Q164+R164+S164+T164</f>
        <v>-3</v>
      </c>
    </row>
    <row r="165" spans="1:21" ht="13.5" customHeight="1" thickBot="1">
      <c r="A165" s="193">
        <f>A162</f>
        <v>0</v>
      </c>
      <c r="B165" s="194" t="s">
        <v>10</v>
      </c>
      <c r="C165" s="199" t="str">
        <f>C162</f>
        <v>НУРЛАН</v>
      </c>
      <c r="D165" s="300" t="str">
        <f>D161</f>
        <v>X</v>
      </c>
      <c r="E165" s="199" t="str">
        <f>E161</f>
        <v>ИСКАКОВА</v>
      </c>
      <c r="F165" s="196"/>
      <c r="G165" s="196"/>
      <c r="H165" s="196"/>
      <c r="I165" s="196"/>
      <c r="J165" s="196"/>
      <c r="K165" s="196"/>
      <c r="L165" s="196"/>
      <c r="M165" s="197">
        <f t="shared" si="42"/>
        <v>0</v>
      </c>
      <c r="N165" s="197">
        <f t="shared" si="43"/>
        <v>0</v>
      </c>
      <c r="P165" s="198">
        <f t="shared" si="44"/>
        <v>0</v>
      </c>
      <c r="Q165" s="198">
        <f t="shared" si="44"/>
        <v>0</v>
      </c>
      <c r="R165" s="198">
        <f t="shared" si="44"/>
        <v>0</v>
      </c>
      <c r="S165" s="198">
        <f t="shared" si="44"/>
        <v>0</v>
      </c>
      <c r="T165" s="198">
        <f t="shared" si="44"/>
        <v>0</v>
      </c>
      <c r="U165" s="198">
        <f>P165+Q165+R165+S165+T165</f>
        <v>0</v>
      </c>
    </row>
    <row r="166" spans="1:21" ht="13.5" customHeight="1" thickBot="1">
      <c r="A166" s="3"/>
      <c r="B166" s="185"/>
      <c r="D166" s="301"/>
      <c r="F166" s="185"/>
      <c r="G166" s="185"/>
      <c r="H166" s="185"/>
      <c r="I166" s="203" t="s">
        <v>113</v>
      </c>
      <c r="J166" s="185"/>
      <c r="K166" s="185"/>
      <c r="L166" s="185"/>
      <c r="M166" s="204">
        <f>SUM(M161,M162,M163,M164,M165)</f>
        <v>1</v>
      </c>
      <c r="N166" s="205">
        <f>SUM(N161,N162,N163,N164,N165,)</f>
        <v>3</v>
      </c>
      <c r="P166" s="3"/>
      <c r="Q166" s="3"/>
      <c r="R166" s="3"/>
      <c r="S166" s="3"/>
      <c r="T166" s="3"/>
      <c r="U166" s="3"/>
    </row>
    <row r="167" spans="1:21" ht="13.5" customHeight="1">
      <c r="A167" s="3"/>
      <c r="B167" s="185"/>
      <c r="C167" s="206" t="s">
        <v>114</v>
      </c>
      <c r="D167" s="297"/>
      <c r="E167" s="207" t="str">
        <f>E160</f>
        <v>ПАВЛОДАРСКАЯ обл.</v>
      </c>
      <c r="F167" s="185"/>
      <c r="G167" s="185"/>
      <c r="H167" s="185"/>
      <c r="I167" s="185"/>
      <c r="J167" s="185"/>
      <c r="K167" s="185"/>
      <c r="L167" s="185"/>
      <c r="M167" s="185"/>
      <c r="N167" s="185"/>
      <c r="P167" s="3"/>
      <c r="Q167" s="3"/>
      <c r="R167" s="3"/>
      <c r="S167" s="3"/>
      <c r="T167" s="3"/>
      <c r="U167" s="3"/>
    </row>
    <row r="168" spans="1:21" ht="13.5" customHeight="1"/>
    <row r="169" spans="1:21" ht="13.5" customHeight="1">
      <c r="A169" s="3"/>
      <c r="B169" s="187" t="s">
        <v>129</v>
      </c>
      <c r="D169" s="3"/>
      <c r="F169" s="185"/>
      <c r="G169" s="185"/>
      <c r="H169" s="185"/>
      <c r="I169" s="185"/>
      <c r="J169" s="185"/>
      <c r="K169" s="185"/>
      <c r="L169" s="185"/>
      <c r="M169" s="185"/>
      <c r="N169" s="185"/>
      <c r="P169" s="3"/>
      <c r="Q169" s="3"/>
      <c r="R169" s="3"/>
      <c r="S169" s="3"/>
      <c r="T169" s="3"/>
      <c r="U169" s="3"/>
    </row>
    <row r="170" spans="1:21" ht="13.5" customHeight="1">
      <c r="A170" s="3"/>
      <c r="B170" s="663" t="s">
        <v>106</v>
      </c>
      <c r="C170" s="188" t="s">
        <v>107</v>
      </c>
      <c r="D170" s="659" t="s">
        <v>106</v>
      </c>
      <c r="E170" s="188" t="s">
        <v>108</v>
      </c>
      <c r="F170" s="661" t="s">
        <v>109</v>
      </c>
      <c r="G170" s="665"/>
      <c r="H170" s="665"/>
      <c r="I170" s="665"/>
      <c r="J170" s="665"/>
      <c r="K170" s="661" t="s">
        <v>131</v>
      </c>
      <c r="L170" s="662"/>
      <c r="M170" s="661" t="s">
        <v>110</v>
      </c>
      <c r="N170" s="662"/>
      <c r="P170" s="3"/>
      <c r="Q170" s="3"/>
      <c r="R170" s="3"/>
      <c r="S170" s="3"/>
      <c r="T170" s="3"/>
      <c r="U170" s="3"/>
    </row>
    <row r="171" spans="1:21" ht="13.5" customHeight="1">
      <c r="A171" s="190"/>
      <c r="B171" s="664"/>
      <c r="C171" s="191" t="s">
        <v>67</v>
      </c>
      <c r="D171" s="660"/>
      <c r="E171" s="191" t="s">
        <v>451</v>
      </c>
      <c r="F171" s="192">
        <v>1</v>
      </c>
      <c r="G171" s="192">
        <v>2</v>
      </c>
      <c r="H171" s="192">
        <v>3</v>
      </c>
      <c r="I171" s="192">
        <v>4</v>
      </c>
      <c r="J171" s="192">
        <v>5</v>
      </c>
      <c r="K171" s="192" t="s">
        <v>130</v>
      </c>
      <c r="L171" s="192" t="s">
        <v>78</v>
      </c>
      <c r="M171" s="192" t="s">
        <v>111</v>
      </c>
      <c r="N171" s="192" t="s">
        <v>112</v>
      </c>
      <c r="P171" s="3"/>
      <c r="Q171" s="3"/>
      <c r="R171" s="3"/>
      <c r="S171" s="3"/>
      <c r="T171" s="3"/>
      <c r="U171" s="3"/>
    </row>
    <row r="172" spans="1:21" ht="13.5" customHeight="1">
      <c r="A172" s="193"/>
      <c r="B172" s="194" t="s">
        <v>8</v>
      </c>
      <c r="C172" s="199" t="s">
        <v>449</v>
      </c>
      <c r="D172" s="300" t="s">
        <v>9</v>
      </c>
      <c r="E172" s="195" t="s">
        <v>461</v>
      </c>
      <c r="F172" s="196">
        <v>0</v>
      </c>
      <c r="G172" s="196">
        <v>2</v>
      </c>
      <c r="H172" s="196">
        <v>2</v>
      </c>
      <c r="I172" s="196"/>
      <c r="J172" s="196"/>
      <c r="K172" s="196"/>
      <c r="L172" s="196"/>
      <c r="M172" s="197">
        <f t="shared" ref="M172:M176" si="45">IF(OR(U172=1,U172=2,U172=3),1,0)</f>
        <v>1</v>
      </c>
      <c r="N172" s="197">
        <f t="shared" ref="N172:N176" si="46">IF(OR(U172=-1,U172=-2,U172=-3),1,0)</f>
        <v>0</v>
      </c>
      <c r="P172" s="198">
        <f t="shared" ref="P172:T176" si="47">SIGN(F172)</f>
        <v>0</v>
      </c>
      <c r="Q172" s="198">
        <f t="shared" si="47"/>
        <v>1</v>
      </c>
      <c r="R172" s="198">
        <f t="shared" si="47"/>
        <v>1</v>
      </c>
      <c r="S172" s="198">
        <f t="shared" si="47"/>
        <v>0</v>
      </c>
      <c r="T172" s="198">
        <f t="shared" si="47"/>
        <v>0</v>
      </c>
      <c r="U172" s="198">
        <f>P172+Q172+R172+S172+T172</f>
        <v>2</v>
      </c>
    </row>
    <row r="173" spans="1:21" ht="13.5" customHeight="1">
      <c r="A173" s="193"/>
      <c r="B173" s="194" t="s">
        <v>10</v>
      </c>
      <c r="C173" s="195" t="s">
        <v>448</v>
      </c>
      <c r="D173" s="300" t="s">
        <v>11</v>
      </c>
      <c r="E173" s="199" t="s">
        <v>453</v>
      </c>
      <c r="F173" s="196">
        <v>9</v>
      </c>
      <c r="G173" s="196">
        <v>3</v>
      </c>
      <c r="H173" s="196">
        <v>4</v>
      </c>
      <c r="I173" s="196"/>
      <c r="J173" s="196"/>
      <c r="K173" s="196"/>
      <c r="L173" s="196"/>
      <c r="M173" s="197">
        <f t="shared" si="45"/>
        <v>1</v>
      </c>
      <c r="N173" s="197">
        <f t="shared" si="46"/>
        <v>0</v>
      </c>
      <c r="P173" s="198">
        <f t="shared" si="47"/>
        <v>1</v>
      </c>
      <c r="Q173" s="198">
        <f t="shared" si="47"/>
        <v>1</v>
      </c>
      <c r="R173" s="198">
        <f t="shared" si="47"/>
        <v>1</v>
      </c>
      <c r="S173" s="198">
        <f t="shared" si="47"/>
        <v>0</v>
      </c>
      <c r="T173" s="198">
        <f t="shared" si="47"/>
        <v>0</v>
      </c>
      <c r="U173" s="198">
        <f>P173+Q173+R173+S173+T173</f>
        <v>3</v>
      </c>
    </row>
    <row r="174" spans="1:21" ht="13.5" customHeight="1">
      <c r="A174" s="193">
        <f>A172</f>
        <v>0</v>
      </c>
      <c r="B174" s="200" t="s">
        <v>132</v>
      </c>
      <c r="C174" s="201" t="s">
        <v>450</v>
      </c>
      <c r="D174" s="300" t="s">
        <v>12</v>
      </c>
      <c r="E174" s="201" t="s">
        <v>454</v>
      </c>
      <c r="F174" s="202">
        <v>-9</v>
      </c>
      <c r="G174" s="202">
        <v>5</v>
      </c>
      <c r="H174" s="202">
        <v>-7</v>
      </c>
      <c r="I174" s="202">
        <v>6</v>
      </c>
      <c r="J174" s="202">
        <v>11</v>
      </c>
      <c r="K174" s="202"/>
      <c r="L174" s="202"/>
      <c r="M174" s="202">
        <f t="shared" si="45"/>
        <v>1</v>
      </c>
      <c r="N174" s="202">
        <f t="shared" si="46"/>
        <v>0</v>
      </c>
      <c r="P174" s="198">
        <f t="shared" si="47"/>
        <v>-1</v>
      </c>
      <c r="Q174" s="198">
        <f t="shared" si="47"/>
        <v>1</v>
      </c>
      <c r="R174" s="198">
        <f t="shared" si="47"/>
        <v>-1</v>
      </c>
      <c r="S174" s="198">
        <f t="shared" si="47"/>
        <v>1</v>
      </c>
      <c r="T174" s="198">
        <f t="shared" si="47"/>
        <v>1</v>
      </c>
      <c r="U174" s="198">
        <f>P174+Q174+R174+S174+T174</f>
        <v>1</v>
      </c>
    </row>
    <row r="175" spans="1:21" ht="13.5" customHeight="1">
      <c r="A175" s="193">
        <f>A172</f>
        <v>0</v>
      </c>
      <c r="B175" s="194" t="s">
        <v>8</v>
      </c>
      <c r="C175" s="199" t="str">
        <f>C172</f>
        <v>МУКАШ</v>
      </c>
      <c r="D175" s="300" t="str">
        <f>D173</f>
        <v>Y</v>
      </c>
      <c r="E175" s="199" t="str">
        <f>E173</f>
        <v>СУЙИНБЕК</v>
      </c>
      <c r="F175" s="196"/>
      <c r="G175" s="196"/>
      <c r="H175" s="196"/>
      <c r="I175" s="196"/>
      <c r="J175" s="196"/>
      <c r="K175" s="196"/>
      <c r="L175" s="196"/>
      <c r="M175" s="197">
        <f t="shared" si="45"/>
        <v>0</v>
      </c>
      <c r="N175" s="197">
        <f t="shared" si="46"/>
        <v>0</v>
      </c>
      <c r="P175" s="198">
        <f t="shared" si="47"/>
        <v>0</v>
      </c>
      <c r="Q175" s="198">
        <f t="shared" si="47"/>
        <v>0</v>
      </c>
      <c r="R175" s="198">
        <f t="shared" si="47"/>
        <v>0</v>
      </c>
      <c r="S175" s="198">
        <f t="shared" si="47"/>
        <v>0</v>
      </c>
      <c r="T175" s="198">
        <f t="shared" si="47"/>
        <v>0</v>
      </c>
      <c r="U175" s="198">
        <f>P175+Q175+R175+S175+T175</f>
        <v>0</v>
      </c>
    </row>
    <row r="176" spans="1:21" ht="13.5" customHeight="1" thickBot="1">
      <c r="A176" s="193">
        <f>A173</f>
        <v>0</v>
      </c>
      <c r="B176" s="194" t="s">
        <v>10</v>
      </c>
      <c r="C176" s="199" t="str">
        <f>C173</f>
        <v>КАЛЫШ</v>
      </c>
      <c r="D176" s="300" t="str">
        <f>D172</f>
        <v>X</v>
      </c>
      <c r="E176" s="199" t="str">
        <f>E172</f>
        <v>САЛИМОВА</v>
      </c>
      <c r="F176" s="196"/>
      <c r="G176" s="196"/>
      <c r="H176" s="196"/>
      <c r="I176" s="196"/>
      <c r="J176" s="196"/>
      <c r="K176" s="196"/>
      <c r="L176" s="196"/>
      <c r="M176" s="197">
        <f t="shared" si="45"/>
        <v>0</v>
      </c>
      <c r="N176" s="197">
        <f t="shared" si="46"/>
        <v>0</v>
      </c>
      <c r="P176" s="198">
        <f t="shared" si="47"/>
        <v>0</v>
      </c>
      <c r="Q176" s="198">
        <f t="shared" si="47"/>
        <v>0</v>
      </c>
      <c r="R176" s="198">
        <f t="shared" si="47"/>
        <v>0</v>
      </c>
      <c r="S176" s="198">
        <f t="shared" si="47"/>
        <v>0</v>
      </c>
      <c r="T176" s="198">
        <f t="shared" si="47"/>
        <v>0</v>
      </c>
      <c r="U176" s="198">
        <f>P176+Q176+R176+S176+T176</f>
        <v>0</v>
      </c>
    </row>
    <row r="177" spans="1:21" ht="13.5" customHeight="1" thickBot="1">
      <c r="A177" s="3"/>
      <c r="B177" s="185"/>
      <c r="D177" s="301"/>
      <c r="F177" s="185"/>
      <c r="G177" s="185"/>
      <c r="H177" s="185"/>
      <c r="I177" s="203" t="s">
        <v>113</v>
      </c>
      <c r="J177" s="185"/>
      <c r="K177" s="185"/>
      <c r="L177" s="185"/>
      <c r="M177" s="204">
        <f>SUM(M172,M173,M174,M175,M176)</f>
        <v>3</v>
      </c>
      <c r="N177" s="205">
        <f>SUM(N172,N173,N174,N175,N176,)</f>
        <v>0</v>
      </c>
      <c r="P177" s="3"/>
      <c r="Q177" s="3"/>
      <c r="R177" s="3"/>
      <c r="S177" s="3"/>
      <c r="T177" s="3"/>
      <c r="U177" s="3"/>
    </row>
    <row r="178" spans="1:21" ht="13.5" customHeight="1">
      <c r="A178" s="3"/>
      <c r="B178" s="185"/>
      <c r="C178" s="206" t="s">
        <v>114</v>
      </c>
      <c r="D178" s="297"/>
      <c r="E178" s="207" t="str">
        <f>C171</f>
        <v>ЖАМБЫЛСКАЯ обл.</v>
      </c>
      <c r="F178" s="185"/>
      <c r="G178" s="185"/>
      <c r="H178" s="185"/>
      <c r="I178" s="185"/>
      <c r="J178" s="185"/>
      <c r="K178" s="185"/>
      <c r="L178" s="185"/>
      <c r="M178" s="185"/>
      <c r="N178" s="185"/>
      <c r="P178" s="3"/>
      <c r="Q178" s="3"/>
      <c r="R178" s="3"/>
      <c r="S178" s="3"/>
      <c r="T178" s="3"/>
      <c r="U178" s="3"/>
    </row>
    <row r="179" spans="1:21" ht="13.5" customHeight="1"/>
    <row r="180" spans="1:21" ht="13.5" customHeight="1">
      <c r="A180" s="3"/>
      <c r="B180" s="187" t="s">
        <v>133</v>
      </c>
      <c r="D180" s="3"/>
      <c r="F180" s="185"/>
      <c r="G180" s="185"/>
      <c r="H180" s="185"/>
      <c r="I180" s="185"/>
      <c r="J180" s="185"/>
      <c r="K180" s="185"/>
      <c r="L180" s="185"/>
      <c r="M180" s="185"/>
      <c r="N180" s="185"/>
      <c r="P180" s="3"/>
      <c r="Q180" s="3"/>
      <c r="R180" s="3"/>
      <c r="S180" s="3"/>
      <c r="T180" s="3"/>
      <c r="U180" s="3"/>
    </row>
    <row r="181" spans="1:21" ht="13.5" customHeight="1">
      <c r="A181" s="3"/>
      <c r="B181" s="663" t="s">
        <v>106</v>
      </c>
      <c r="C181" s="188" t="s">
        <v>107</v>
      </c>
      <c r="D181" s="659" t="s">
        <v>106</v>
      </c>
      <c r="E181" s="188" t="s">
        <v>108</v>
      </c>
      <c r="F181" s="661" t="s">
        <v>109</v>
      </c>
      <c r="G181" s="665"/>
      <c r="H181" s="665"/>
      <c r="I181" s="665"/>
      <c r="J181" s="665"/>
      <c r="K181" s="661" t="s">
        <v>131</v>
      </c>
      <c r="L181" s="662"/>
      <c r="M181" s="661" t="s">
        <v>110</v>
      </c>
      <c r="N181" s="662"/>
      <c r="P181" s="3"/>
      <c r="Q181" s="3"/>
      <c r="R181" s="3"/>
      <c r="S181" s="3"/>
      <c r="T181" s="3"/>
      <c r="U181" s="3"/>
    </row>
    <row r="182" spans="1:21" ht="13.5" customHeight="1">
      <c r="A182" s="190"/>
      <c r="B182" s="664"/>
      <c r="C182" s="191" t="s">
        <v>25</v>
      </c>
      <c r="D182" s="660"/>
      <c r="E182" s="191" t="s">
        <v>20</v>
      </c>
      <c r="F182" s="192">
        <v>1</v>
      </c>
      <c r="G182" s="192">
        <v>2</v>
      </c>
      <c r="H182" s="192">
        <v>3</v>
      </c>
      <c r="I182" s="192">
        <v>4</v>
      </c>
      <c r="J182" s="192">
        <v>5</v>
      </c>
      <c r="K182" s="192" t="s">
        <v>130</v>
      </c>
      <c r="L182" s="192" t="s">
        <v>78</v>
      </c>
      <c r="M182" s="192" t="s">
        <v>111</v>
      </c>
      <c r="N182" s="192" t="s">
        <v>112</v>
      </c>
      <c r="P182" s="3"/>
      <c r="Q182" s="3"/>
      <c r="R182" s="3"/>
      <c r="S182" s="3"/>
      <c r="T182" s="3"/>
      <c r="U182" s="3"/>
    </row>
    <row r="183" spans="1:21" ht="13.5" customHeight="1">
      <c r="A183" s="193"/>
      <c r="B183" s="194" t="s">
        <v>8</v>
      </c>
      <c r="C183" s="195" t="s">
        <v>407</v>
      </c>
      <c r="D183" s="300" t="s">
        <v>9</v>
      </c>
      <c r="E183" s="195" t="s">
        <v>181</v>
      </c>
      <c r="F183" s="196">
        <v>-8</v>
      </c>
      <c r="G183" s="196">
        <v>6</v>
      </c>
      <c r="H183" s="196">
        <v>-10</v>
      </c>
      <c r="I183" s="196">
        <v>6</v>
      </c>
      <c r="J183" s="196">
        <v>-5</v>
      </c>
      <c r="K183" s="196"/>
      <c r="L183" s="196"/>
      <c r="M183" s="197">
        <f t="shared" ref="M183:M187" si="48">IF(OR(U183=1,U183=2,U183=3),1,0)</f>
        <v>0</v>
      </c>
      <c r="N183" s="197">
        <f t="shared" ref="N183:N187" si="49">IF(OR(U183=-1,U183=-2,U183=-3),1,0)</f>
        <v>1</v>
      </c>
      <c r="P183" s="198">
        <f t="shared" ref="P183:T187" si="50">SIGN(F183)</f>
        <v>-1</v>
      </c>
      <c r="Q183" s="198">
        <f t="shared" si="50"/>
        <v>1</v>
      </c>
      <c r="R183" s="198">
        <f t="shared" si="50"/>
        <v>-1</v>
      </c>
      <c r="S183" s="198">
        <f t="shared" si="50"/>
        <v>1</v>
      </c>
      <c r="T183" s="198">
        <f t="shared" si="50"/>
        <v>-1</v>
      </c>
      <c r="U183" s="198">
        <f>P183+Q183+R183+S183+T183</f>
        <v>-1</v>
      </c>
    </row>
    <row r="184" spans="1:21" ht="13.5" customHeight="1">
      <c r="A184" s="193"/>
      <c r="B184" s="194" t="s">
        <v>10</v>
      </c>
      <c r="C184" s="201" t="s">
        <v>177</v>
      </c>
      <c r="D184" s="300" t="s">
        <v>11</v>
      </c>
      <c r="E184" s="199" t="s">
        <v>178</v>
      </c>
      <c r="F184" s="196">
        <v>4</v>
      </c>
      <c r="G184" s="196">
        <v>-8</v>
      </c>
      <c r="H184" s="196">
        <v>-5</v>
      </c>
      <c r="I184" s="196">
        <v>-8</v>
      </c>
      <c r="J184" s="196"/>
      <c r="K184" s="196"/>
      <c r="L184" s="196"/>
      <c r="M184" s="197">
        <f t="shared" si="48"/>
        <v>0</v>
      </c>
      <c r="N184" s="197">
        <f t="shared" si="49"/>
        <v>1</v>
      </c>
      <c r="P184" s="198">
        <f t="shared" si="50"/>
        <v>1</v>
      </c>
      <c r="Q184" s="198">
        <f t="shared" si="50"/>
        <v>-1</v>
      </c>
      <c r="R184" s="198">
        <f t="shared" si="50"/>
        <v>-1</v>
      </c>
      <c r="S184" s="198">
        <f t="shared" si="50"/>
        <v>-1</v>
      </c>
      <c r="T184" s="198">
        <f t="shared" si="50"/>
        <v>0</v>
      </c>
      <c r="U184" s="198">
        <f>P184+Q184+R184+S184+T184</f>
        <v>-2</v>
      </c>
    </row>
    <row r="185" spans="1:21" ht="13.5" customHeight="1">
      <c r="A185" s="193">
        <f>A183</f>
        <v>0</v>
      </c>
      <c r="B185" s="200" t="s">
        <v>132</v>
      </c>
      <c r="C185" s="199" t="s">
        <v>408</v>
      </c>
      <c r="D185" s="300" t="s">
        <v>12</v>
      </c>
      <c r="E185" s="201" t="s">
        <v>174</v>
      </c>
      <c r="F185" s="202">
        <v>7</v>
      </c>
      <c r="G185" s="202">
        <v>6</v>
      </c>
      <c r="H185" s="202">
        <v>10</v>
      </c>
      <c r="I185" s="202"/>
      <c r="J185" s="202"/>
      <c r="K185" s="202"/>
      <c r="L185" s="202"/>
      <c r="M185" s="202">
        <f t="shared" si="48"/>
        <v>1</v>
      </c>
      <c r="N185" s="202">
        <f t="shared" si="49"/>
        <v>0</v>
      </c>
      <c r="P185" s="198">
        <f t="shared" si="50"/>
        <v>1</v>
      </c>
      <c r="Q185" s="198">
        <f t="shared" si="50"/>
        <v>1</v>
      </c>
      <c r="R185" s="198">
        <f t="shared" si="50"/>
        <v>1</v>
      </c>
      <c r="S185" s="198">
        <f t="shared" si="50"/>
        <v>0</v>
      </c>
      <c r="T185" s="198">
        <f t="shared" si="50"/>
        <v>0</v>
      </c>
      <c r="U185" s="198">
        <f>P185+Q185+R185+S185+T185</f>
        <v>3</v>
      </c>
    </row>
    <row r="186" spans="1:21" ht="13.5" customHeight="1">
      <c r="A186" s="193">
        <f>A183</f>
        <v>0</v>
      </c>
      <c r="B186" s="194" t="s">
        <v>8</v>
      </c>
      <c r="C186" s="195" t="str">
        <f>C183</f>
        <v>ЯСАКОВА</v>
      </c>
      <c r="D186" s="300" t="str">
        <f>D184</f>
        <v>Y</v>
      </c>
      <c r="E186" s="199" t="str">
        <f>E184</f>
        <v>БЕКИШ</v>
      </c>
      <c r="F186" s="196">
        <v>-8</v>
      </c>
      <c r="G186" s="196">
        <v>-5</v>
      </c>
      <c r="H186" s="196">
        <v>7</v>
      </c>
      <c r="I186" s="196">
        <v>-10</v>
      </c>
      <c r="J186" s="196"/>
      <c r="K186" s="196"/>
      <c r="L186" s="196"/>
      <c r="M186" s="197">
        <f t="shared" si="48"/>
        <v>0</v>
      </c>
      <c r="N186" s="197">
        <f t="shared" si="49"/>
        <v>1</v>
      </c>
      <c r="P186" s="198">
        <f t="shared" si="50"/>
        <v>-1</v>
      </c>
      <c r="Q186" s="198">
        <f t="shared" si="50"/>
        <v>-1</v>
      </c>
      <c r="R186" s="198">
        <f t="shared" si="50"/>
        <v>1</v>
      </c>
      <c r="S186" s="198">
        <f t="shared" si="50"/>
        <v>-1</v>
      </c>
      <c r="T186" s="198">
        <f t="shared" si="50"/>
        <v>0</v>
      </c>
      <c r="U186" s="198">
        <f>P186+Q186+R186+S186+T186</f>
        <v>-2</v>
      </c>
    </row>
    <row r="187" spans="1:21" ht="13.5" customHeight="1" thickBot="1">
      <c r="A187" s="193">
        <f>A184</f>
        <v>0</v>
      </c>
      <c r="B187" s="194" t="s">
        <v>10</v>
      </c>
      <c r="C187" s="199" t="str">
        <f>C184</f>
        <v>ДАРХАНКЫЗЫ</v>
      </c>
      <c r="D187" s="300" t="str">
        <f>D183</f>
        <v>X</v>
      </c>
      <c r="E187" s="199" t="str">
        <f>E183</f>
        <v>ИЛЬЯС</v>
      </c>
      <c r="F187" s="196"/>
      <c r="G187" s="196"/>
      <c r="H187" s="196"/>
      <c r="I187" s="196"/>
      <c r="J187" s="196"/>
      <c r="K187" s="196"/>
      <c r="L187" s="196"/>
      <c r="M187" s="197">
        <f t="shared" si="48"/>
        <v>0</v>
      </c>
      <c r="N187" s="197">
        <f t="shared" si="49"/>
        <v>0</v>
      </c>
      <c r="P187" s="198">
        <f t="shared" si="50"/>
        <v>0</v>
      </c>
      <c r="Q187" s="198">
        <f t="shared" si="50"/>
        <v>0</v>
      </c>
      <c r="R187" s="198">
        <f t="shared" si="50"/>
        <v>0</v>
      </c>
      <c r="S187" s="198">
        <f t="shared" si="50"/>
        <v>0</v>
      </c>
      <c r="T187" s="198">
        <f t="shared" si="50"/>
        <v>0</v>
      </c>
      <c r="U187" s="198">
        <f>P187+Q187+R187+S187+T187</f>
        <v>0</v>
      </c>
    </row>
    <row r="188" spans="1:21" ht="13.5" customHeight="1" thickBot="1">
      <c r="A188" s="3"/>
      <c r="B188" s="185"/>
      <c r="D188" s="301"/>
      <c r="F188" s="185"/>
      <c r="G188" s="185"/>
      <c r="H188" s="185"/>
      <c r="I188" s="203" t="s">
        <v>113</v>
      </c>
      <c r="J188" s="185"/>
      <c r="K188" s="185"/>
      <c r="L188" s="185"/>
      <c r="M188" s="204">
        <f>SUM(M183,M184,M185,M186,M187)</f>
        <v>1</v>
      </c>
      <c r="N188" s="205">
        <f>SUM(N183,N184,N185,N186,N187,)</f>
        <v>3</v>
      </c>
      <c r="P188" s="3"/>
      <c r="Q188" s="3"/>
      <c r="R188" s="3"/>
      <c r="S188" s="3"/>
      <c r="T188" s="3"/>
      <c r="U188" s="3"/>
    </row>
    <row r="189" spans="1:21" ht="13.5" customHeight="1">
      <c r="A189" s="3"/>
      <c r="B189" s="185"/>
      <c r="C189" s="206" t="s">
        <v>114</v>
      </c>
      <c r="D189" s="297"/>
      <c r="E189" s="207" t="s">
        <v>20</v>
      </c>
      <c r="F189" s="185"/>
      <c r="G189" s="185"/>
      <c r="H189" s="185"/>
      <c r="I189" s="185"/>
      <c r="J189" s="185"/>
      <c r="K189" s="185"/>
      <c r="L189" s="185"/>
      <c r="M189" s="185"/>
      <c r="N189" s="185"/>
      <c r="P189" s="3"/>
      <c r="Q189" s="3"/>
      <c r="R189" s="3"/>
      <c r="S189" s="3"/>
      <c r="T189" s="3"/>
      <c r="U189" s="3"/>
    </row>
    <row r="190" spans="1:21" ht="13.5" customHeight="1">
      <c r="A190" s="3"/>
      <c r="B190" s="185"/>
      <c r="C190" s="206"/>
      <c r="D190" s="297"/>
      <c r="E190" s="207"/>
      <c r="F190" s="185"/>
      <c r="G190" s="185"/>
      <c r="H190" s="185"/>
      <c r="I190" s="185"/>
      <c r="J190" s="185"/>
      <c r="K190" s="185"/>
      <c r="L190" s="185"/>
      <c r="M190" s="185"/>
      <c r="N190" s="185"/>
      <c r="P190" s="3"/>
      <c r="Q190" s="3"/>
      <c r="R190" s="3"/>
      <c r="S190" s="3"/>
      <c r="T190" s="3"/>
      <c r="U190" s="3"/>
    </row>
    <row r="191" spans="1:21" ht="13.5" customHeight="1">
      <c r="A191" s="3"/>
      <c r="B191" s="187" t="s">
        <v>134</v>
      </c>
      <c r="D191" s="3"/>
      <c r="F191" s="185"/>
      <c r="G191" s="185"/>
      <c r="H191" s="185"/>
      <c r="I191" s="185"/>
      <c r="J191" s="185"/>
      <c r="K191" s="185"/>
      <c r="L191" s="185"/>
      <c r="M191" s="185"/>
      <c r="N191" s="185"/>
      <c r="P191" s="3"/>
      <c r="Q191" s="3"/>
      <c r="R191" s="3"/>
      <c r="S191" s="3"/>
      <c r="T191" s="3"/>
      <c r="U191" s="3"/>
    </row>
    <row r="192" spans="1:21" ht="13.5" customHeight="1">
      <c r="A192" s="3"/>
      <c r="B192" s="663" t="s">
        <v>106</v>
      </c>
      <c r="C192" s="188" t="s">
        <v>107</v>
      </c>
      <c r="D192" s="659" t="s">
        <v>106</v>
      </c>
      <c r="E192" s="188" t="s">
        <v>108</v>
      </c>
      <c r="F192" s="661" t="s">
        <v>109</v>
      </c>
      <c r="G192" s="665"/>
      <c r="H192" s="665"/>
      <c r="I192" s="665"/>
      <c r="J192" s="665"/>
      <c r="K192" s="661" t="s">
        <v>131</v>
      </c>
      <c r="L192" s="662"/>
      <c r="M192" s="661" t="s">
        <v>110</v>
      </c>
      <c r="N192" s="662"/>
      <c r="P192" s="3"/>
      <c r="Q192" s="3"/>
      <c r="R192" s="3"/>
      <c r="S192" s="3"/>
      <c r="T192" s="3"/>
      <c r="U192" s="3"/>
    </row>
    <row r="193" spans="1:21" ht="13.5" customHeight="1">
      <c r="A193" s="190"/>
      <c r="B193" s="664"/>
      <c r="C193" s="191" t="s">
        <v>65</v>
      </c>
      <c r="D193" s="660"/>
      <c r="E193" s="191" t="s">
        <v>350</v>
      </c>
      <c r="F193" s="192">
        <v>1</v>
      </c>
      <c r="G193" s="192">
        <v>2</v>
      </c>
      <c r="H193" s="192">
        <v>3</v>
      </c>
      <c r="I193" s="192">
        <v>4</v>
      </c>
      <c r="J193" s="192">
        <v>5</v>
      </c>
      <c r="K193" s="192" t="s">
        <v>130</v>
      </c>
      <c r="L193" s="192" t="s">
        <v>78</v>
      </c>
      <c r="M193" s="192" t="s">
        <v>111</v>
      </c>
      <c r="N193" s="192" t="s">
        <v>112</v>
      </c>
      <c r="P193" s="3"/>
      <c r="Q193" s="3"/>
      <c r="R193" s="3"/>
      <c r="S193" s="3"/>
      <c r="T193" s="3"/>
      <c r="U193" s="3"/>
    </row>
    <row r="194" spans="1:21" ht="13.5" customHeight="1">
      <c r="A194" s="193"/>
      <c r="B194" s="194" t="s">
        <v>8</v>
      </c>
      <c r="C194" s="199" t="s">
        <v>176</v>
      </c>
      <c r="D194" s="300" t="s">
        <v>9</v>
      </c>
      <c r="E194" s="195" t="s">
        <v>434</v>
      </c>
      <c r="F194" s="196">
        <v>-12</v>
      </c>
      <c r="G194" s="196">
        <v>10</v>
      </c>
      <c r="H194" s="196">
        <v>9</v>
      </c>
      <c r="I194" s="196">
        <v>2</v>
      </c>
      <c r="J194" s="196"/>
      <c r="K194" s="196"/>
      <c r="L194" s="196"/>
      <c r="M194" s="197">
        <f t="shared" ref="M194:M198" si="51">IF(OR(U194=1,U194=2,U194=3),1,0)</f>
        <v>1</v>
      </c>
      <c r="N194" s="197">
        <f t="shared" ref="N194:N198" si="52">IF(OR(U194=-1,U194=-2,U194=-3),1,0)</f>
        <v>0</v>
      </c>
      <c r="P194" s="198">
        <f t="shared" ref="P194:T198" si="53">SIGN(F194)</f>
        <v>-1</v>
      </c>
      <c r="Q194" s="198">
        <f t="shared" si="53"/>
        <v>1</v>
      </c>
      <c r="R194" s="198">
        <f t="shared" si="53"/>
        <v>1</v>
      </c>
      <c r="S194" s="198">
        <f t="shared" si="53"/>
        <v>1</v>
      </c>
      <c r="T194" s="198">
        <f t="shared" si="53"/>
        <v>0</v>
      </c>
      <c r="U194" s="198">
        <f>P194+Q194+R194+S194+T194</f>
        <v>2</v>
      </c>
    </row>
    <row r="195" spans="1:21" ht="13.5" customHeight="1">
      <c r="A195" s="193"/>
      <c r="B195" s="194" t="s">
        <v>10</v>
      </c>
      <c r="C195" s="195" t="s">
        <v>179</v>
      </c>
      <c r="D195" s="300" t="s">
        <v>11</v>
      </c>
      <c r="E195" s="199" t="s">
        <v>435</v>
      </c>
      <c r="F195" s="196">
        <v>5</v>
      </c>
      <c r="G195" s="196">
        <v>8</v>
      </c>
      <c r="H195" s="196">
        <v>7</v>
      </c>
      <c r="I195" s="196"/>
      <c r="J195" s="196"/>
      <c r="K195" s="196"/>
      <c r="L195" s="196"/>
      <c r="M195" s="197">
        <f t="shared" si="51"/>
        <v>1</v>
      </c>
      <c r="N195" s="197">
        <f t="shared" si="52"/>
        <v>0</v>
      </c>
      <c r="P195" s="198">
        <f t="shared" si="53"/>
        <v>1</v>
      </c>
      <c r="Q195" s="198">
        <f t="shared" si="53"/>
        <v>1</v>
      </c>
      <c r="R195" s="198">
        <f t="shared" si="53"/>
        <v>1</v>
      </c>
      <c r="S195" s="198">
        <f t="shared" si="53"/>
        <v>0</v>
      </c>
      <c r="T195" s="198">
        <f t="shared" si="53"/>
        <v>0</v>
      </c>
      <c r="U195" s="198">
        <f>P195+Q195+R195+S195+T195</f>
        <v>3</v>
      </c>
    </row>
    <row r="196" spans="1:21" ht="13.5" customHeight="1">
      <c r="A196" s="193">
        <f>A194</f>
        <v>0</v>
      </c>
      <c r="B196" s="200" t="s">
        <v>132</v>
      </c>
      <c r="C196" s="201" t="s">
        <v>180</v>
      </c>
      <c r="D196" s="300" t="s">
        <v>12</v>
      </c>
      <c r="E196" s="201" t="s">
        <v>436</v>
      </c>
      <c r="F196" s="202">
        <v>7</v>
      </c>
      <c r="G196" s="202">
        <v>-6</v>
      </c>
      <c r="H196" s="202">
        <v>-7</v>
      </c>
      <c r="I196" s="202">
        <v>3</v>
      </c>
      <c r="J196" s="202">
        <v>6</v>
      </c>
      <c r="K196" s="202"/>
      <c r="L196" s="202"/>
      <c r="M196" s="202">
        <f t="shared" si="51"/>
        <v>1</v>
      </c>
      <c r="N196" s="202">
        <f t="shared" si="52"/>
        <v>0</v>
      </c>
      <c r="P196" s="198">
        <f t="shared" si="53"/>
        <v>1</v>
      </c>
      <c r="Q196" s="198">
        <f t="shared" si="53"/>
        <v>-1</v>
      </c>
      <c r="R196" s="198">
        <f t="shared" si="53"/>
        <v>-1</v>
      </c>
      <c r="S196" s="198">
        <f t="shared" si="53"/>
        <v>1</v>
      </c>
      <c r="T196" s="198">
        <f t="shared" si="53"/>
        <v>1</v>
      </c>
      <c r="U196" s="198">
        <f>P196+Q196+R196+S196+T196</f>
        <v>1</v>
      </c>
    </row>
    <row r="197" spans="1:21" ht="13.5" customHeight="1">
      <c r="A197" s="193">
        <f>A194</f>
        <v>0</v>
      </c>
      <c r="B197" s="194" t="s">
        <v>8</v>
      </c>
      <c r="C197" s="199" t="str">
        <f>C194</f>
        <v>МОЧАЛКИНА</v>
      </c>
      <c r="D197" s="300" t="str">
        <f>D195</f>
        <v>Y</v>
      </c>
      <c r="E197" s="199" t="str">
        <f>E195</f>
        <v>СЕРИКБАЙ</v>
      </c>
      <c r="F197" s="196"/>
      <c r="G197" s="196"/>
      <c r="H197" s="196"/>
      <c r="I197" s="196"/>
      <c r="J197" s="196"/>
      <c r="K197" s="196"/>
      <c r="L197" s="196"/>
      <c r="M197" s="197">
        <f t="shared" si="51"/>
        <v>0</v>
      </c>
      <c r="N197" s="197">
        <f t="shared" si="52"/>
        <v>0</v>
      </c>
      <c r="P197" s="198">
        <f t="shared" si="53"/>
        <v>0</v>
      </c>
      <c r="Q197" s="198">
        <f t="shared" si="53"/>
        <v>0</v>
      </c>
      <c r="R197" s="198">
        <f t="shared" si="53"/>
        <v>0</v>
      </c>
      <c r="S197" s="198">
        <f t="shared" si="53"/>
        <v>0</v>
      </c>
      <c r="T197" s="198">
        <f t="shared" si="53"/>
        <v>0</v>
      </c>
      <c r="U197" s="198">
        <f>P197+Q197+R197+S197+T197</f>
        <v>0</v>
      </c>
    </row>
    <row r="198" spans="1:21" ht="13.5" customHeight="1" thickBot="1">
      <c r="A198" s="193">
        <f>A195</f>
        <v>0</v>
      </c>
      <c r="B198" s="194" t="s">
        <v>10</v>
      </c>
      <c r="C198" s="199" t="str">
        <f>C195</f>
        <v>ОХМАК</v>
      </c>
      <c r="D198" s="300" t="str">
        <f>D194</f>
        <v>X</v>
      </c>
      <c r="E198" s="199" t="str">
        <f>E194</f>
        <v>АХМАДАЛИЕВА</v>
      </c>
      <c r="F198" s="196"/>
      <c r="G198" s="196"/>
      <c r="H198" s="196"/>
      <c r="I198" s="196"/>
      <c r="J198" s="196"/>
      <c r="K198" s="196"/>
      <c r="L198" s="196"/>
      <c r="M198" s="197">
        <f t="shared" si="51"/>
        <v>0</v>
      </c>
      <c r="N198" s="197">
        <f t="shared" si="52"/>
        <v>0</v>
      </c>
      <c r="P198" s="198">
        <f t="shared" si="53"/>
        <v>0</v>
      </c>
      <c r="Q198" s="198">
        <f t="shared" si="53"/>
        <v>0</v>
      </c>
      <c r="R198" s="198">
        <f t="shared" si="53"/>
        <v>0</v>
      </c>
      <c r="S198" s="198">
        <f t="shared" si="53"/>
        <v>0</v>
      </c>
      <c r="T198" s="198">
        <f t="shared" si="53"/>
        <v>0</v>
      </c>
      <c r="U198" s="198">
        <f>P198+Q198+R198+S198+T198</f>
        <v>0</v>
      </c>
    </row>
    <row r="199" spans="1:21" ht="13.5" customHeight="1" thickBot="1">
      <c r="A199" s="3"/>
      <c r="B199" s="185"/>
      <c r="D199" s="301"/>
      <c r="F199" s="185"/>
      <c r="G199" s="185"/>
      <c r="H199" s="185"/>
      <c r="I199" s="203" t="s">
        <v>113</v>
      </c>
      <c r="J199" s="185"/>
      <c r="K199" s="185"/>
      <c r="L199" s="185"/>
      <c r="M199" s="204">
        <f>SUM(M194,M195,M196,M197,M198)</f>
        <v>3</v>
      </c>
      <c r="N199" s="205">
        <f>SUM(N194,N195,N196,N197,N198,)</f>
        <v>0</v>
      </c>
      <c r="P199" s="3"/>
      <c r="Q199" s="3"/>
      <c r="R199" s="3"/>
      <c r="S199" s="3"/>
      <c r="T199" s="3"/>
      <c r="U199" s="3"/>
    </row>
    <row r="200" spans="1:21" ht="13.5" customHeight="1">
      <c r="A200" s="3"/>
      <c r="B200" s="185"/>
      <c r="C200" s="206" t="s">
        <v>114</v>
      </c>
      <c r="D200" s="297"/>
      <c r="E200" s="207" t="str">
        <f>C193</f>
        <v>КАРАГАНДИНСКАЯ обл.</v>
      </c>
      <c r="F200" s="185"/>
      <c r="G200" s="185"/>
      <c r="H200" s="185"/>
      <c r="I200" s="185"/>
      <c r="J200" s="185"/>
      <c r="K200" s="185"/>
      <c r="L200" s="185"/>
      <c r="M200" s="185"/>
      <c r="N200" s="185"/>
      <c r="P200" s="3"/>
      <c r="Q200" s="3"/>
      <c r="R200" s="3"/>
      <c r="S200" s="3"/>
      <c r="T200" s="3"/>
      <c r="U200" s="3"/>
    </row>
    <row r="201" spans="1:21" ht="13.5" customHeight="1"/>
    <row r="202" spans="1:21" ht="13.5" customHeight="1">
      <c r="A202" s="3"/>
      <c r="B202" s="187" t="s">
        <v>135</v>
      </c>
      <c r="D202" s="3"/>
      <c r="F202" s="185"/>
      <c r="G202" s="185"/>
      <c r="H202" s="185"/>
      <c r="I202" s="185"/>
      <c r="J202" s="185"/>
      <c r="K202" s="185"/>
      <c r="L202" s="185"/>
      <c r="M202" s="185"/>
      <c r="N202" s="185"/>
      <c r="P202" s="3"/>
      <c r="Q202" s="3"/>
      <c r="R202" s="3"/>
      <c r="S202" s="3"/>
      <c r="T202" s="3"/>
      <c r="U202" s="3"/>
    </row>
    <row r="203" spans="1:21" ht="13.5" customHeight="1">
      <c r="A203" s="3"/>
      <c r="B203" s="663" t="s">
        <v>106</v>
      </c>
      <c r="C203" s="188" t="s">
        <v>107</v>
      </c>
      <c r="D203" s="659" t="s">
        <v>106</v>
      </c>
      <c r="E203" s="188" t="s">
        <v>108</v>
      </c>
      <c r="F203" s="661" t="s">
        <v>109</v>
      </c>
      <c r="G203" s="665"/>
      <c r="H203" s="665"/>
      <c r="I203" s="665"/>
      <c r="J203" s="665"/>
      <c r="K203" s="661" t="s">
        <v>131</v>
      </c>
      <c r="L203" s="662"/>
      <c r="M203" s="661" t="s">
        <v>110</v>
      </c>
      <c r="N203" s="662"/>
      <c r="P203" s="3"/>
      <c r="Q203" s="3"/>
      <c r="R203" s="3"/>
      <c r="S203" s="3"/>
      <c r="T203" s="3"/>
      <c r="U203" s="3"/>
    </row>
    <row r="204" spans="1:21" ht="13.5" customHeight="1">
      <c r="A204" s="190"/>
      <c r="B204" s="664"/>
      <c r="C204" s="191" t="s">
        <v>402</v>
      </c>
      <c r="D204" s="660"/>
      <c r="E204" s="191" t="s">
        <v>98</v>
      </c>
      <c r="F204" s="192">
        <v>1</v>
      </c>
      <c r="G204" s="192">
        <v>2</v>
      </c>
      <c r="H204" s="192">
        <v>3</v>
      </c>
      <c r="I204" s="192">
        <v>4</v>
      </c>
      <c r="J204" s="192">
        <v>5</v>
      </c>
      <c r="K204" s="192" t="s">
        <v>130</v>
      </c>
      <c r="L204" s="192" t="s">
        <v>78</v>
      </c>
      <c r="M204" s="192" t="s">
        <v>111</v>
      </c>
      <c r="N204" s="192" t="s">
        <v>112</v>
      </c>
      <c r="P204" s="3"/>
      <c r="Q204" s="3"/>
      <c r="R204" s="3"/>
      <c r="S204" s="3"/>
      <c r="T204" s="3"/>
      <c r="U204" s="3"/>
    </row>
    <row r="205" spans="1:21" ht="13.5" customHeight="1">
      <c r="A205" s="193"/>
      <c r="B205" s="194" t="s">
        <v>8</v>
      </c>
      <c r="C205" s="195" t="s">
        <v>175</v>
      </c>
      <c r="D205" s="300" t="s">
        <v>9</v>
      </c>
      <c r="E205" s="199" t="s">
        <v>427</v>
      </c>
      <c r="F205" s="196">
        <v>4</v>
      </c>
      <c r="G205" s="196">
        <v>2</v>
      </c>
      <c r="H205" s="196">
        <v>4</v>
      </c>
      <c r="I205" s="196"/>
      <c r="J205" s="196"/>
      <c r="K205" s="196"/>
      <c r="L205" s="196"/>
      <c r="M205" s="197">
        <f t="shared" ref="M205:M209" si="54">IF(OR(U205=1,U205=2,U205=3),1,0)</f>
        <v>1</v>
      </c>
      <c r="N205" s="197">
        <f t="shared" ref="N205:N209" si="55">IF(OR(U205=-1,U205=-2,U205=-3),1,0)</f>
        <v>0</v>
      </c>
      <c r="P205" s="198">
        <f t="shared" ref="P205:T209" si="56">SIGN(F205)</f>
        <v>1</v>
      </c>
      <c r="Q205" s="198">
        <f t="shared" si="56"/>
        <v>1</v>
      </c>
      <c r="R205" s="198">
        <f t="shared" si="56"/>
        <v>1</v>
      </c>
      <c r="S205" s="198">
        <f t="shared" si="56"/>
        <v>0</v>
      </c>
      <c r="T205" s="198">
        <f t="shared" si="56"/>
        <v>0</v>
      </c>
      <c r="U205" s="198">
        <f>P205+Q205+R205+S205+T205</f>
        <v>3</v>
      </c>
    </row>
    <row r="206" spans="1:21" ht="13.5" customHeight="1">
      <c r="A206" s="193"/>
      <c r="B206" s="194" t="s">
        <v>10</v>
      </c>
      <c r="C206" s="201" t="s">
        <v>456</v>
      </c>
      <c r="D206" s="300" t="s">
        <v>11</v>
      </c>
      <c r="E206" s="195" t="s">
        <v>186</v>
      </c>
      <c r="F206" s="196">
        <v>-4</v>
      </c>
      <c r="G206" s="196">
        <v>-8</v>
      </c>
      <c r="H206" s="196">
        <v>-5</v>
      </c>
      <c r="I206" s="196"/>
      <c r="J206" s="196"/>
      <c r="K206" s="196"/>
      <c r="L206" s="196"/>
      <c r="M206" s="197">
        <f t="shared" si="54"/>
        <v>0</v>
      </c>
      <c r="N206" s="197">
        <f t="shared" si="55"/>
        <v>1</v>
      </c>
      <c r="P206" s="198">
        <f t="shared" si="56"/>
        <v>-1</v>
      </c>
      <c r="Q206" s="198">
        <f t="shared" si="56"/>
        <v>-1</v>
      </c>
      <c r="R206" s="198">
        <f t="shared" si="56"/>
        <v>-1</v>
      </c>
      <c r="S206" s="198">
        <f t="shared" si="56"/>
        <v>0</v>
      </c>
      <c r="T206" s="198">
        <f t="shared" si="56"/>
        <v>0</v>
      </c>
      <c r="U206" s="198">
        <f>P206+Q206+R206+S206+T206</f>
        <v>-3</v>
      </c>
    </row>
    <row r="207" spans="1:21" ht="13.5" customHeight="1">
      <c r="A207" s="193">
        <f>A205</f>
        <v>0</v>
      </c>
      <c r="B207" s="200" t="s">
        <v>132</v>
      </c>
      <c r="C207" s="199" t="s">
        <v>403</v>
      </c>
      <c r="D207" s="300" t="s">
        <v>12</v>
      </c>
      <c r="E207" s="201" t="s">
        <v>428</v>
      </c>
      <c r="F207" s="202">
        <v>10</v>
      </c>
      <c r="G207" s="202">
        <v>5</v>
      </c>
      <c r="H207" s="202">
        <v>-8</v>
      </c>
      <c r="I207" s="202">
        <v>-7</v>
      </c>
      <c r="J207" s="202">
        <v>-4</v>
      </c>
      <c r="K207" s="202"/>
      <c r="L207" s="202"/>
      <c r="M207" s="202">
        <f t="shared" si="54"/>
        <v>0</v>
      </c>
      <c r="N207" s="202">
        <f t="shared" si="55"/>
        <v>1</v>
      </c>
      <c r="P207" s="198">
        <f t="shared" si="56"/>
        <v>1</v>
      </c>
      <c r="Q207" s="198">
        <f t="shared" si="56"/>
        <v>1</v>
      </c>
      <c r="R207" s="198">
        <f t="shared" si="56"/>
        <v>-1</v>
      </c>
      <c r="S207" s="198">
        <f t="shared" si="56"/>
        <v>-1</v>
      </c>
      <c r="T207" s="198">
        <f t="shared" si="56"/>
        <v>-1</v>
      </c>
      <c r="U207" s="198">
        <f>P207+Q207+R207+S207+T207</f>
        <v>-1</v>
      </c>
    </row>
    <row r="208" spans="1:21" ht="13.5" customHeight="1">
      <c r="A208" s="193">
        <f>A205</f>
        <v>0</v>
      </c>
      <c r="B208" s="194" t="s">
        <v>8</v>
      </c>
      <c r="C208" s="199" t="str">
        <f>C205</f>
        <v>ЦВИГУН</v>
      </c>
      <c r="D208" s="300" t="str">
        <f>D206</f>
        <v>Y</v>
      </c>
      <c r="E208" s="199" t="str">
        <f>E206</f>
        <v>ТЕМИРХАНОВА</v>
      </c>
      <c r="F208" s="196">
        <v>4</v>
      </c>
      <c r="G208" s="196">
        <v>4</v>
      </c>
      <c r="H208" s="196">
        <v>5</v>
      </c>
      <c r="I208" s="196"/>
      <c r="J208" s="196"/>
      <c r="K208" s="196"/>
      <c r="L208" s="196"/>
      <c r="M208" s="197">
        <f t="shared" si="54"/>
        <v>1</v>
      </c>
      <c r="N208" s="197">
        <f t="shared" si="55"/>
        <v>0</v>
      </c>
      <c r="P208" s="198">
        <f t="shared" si="56"/>
        <v>1</v>
      </c>
      <c r="Q208" s="198">
        <f t="shared" si="56"/>
        <v>1</v>
      </c>
      <c r="R208" s="198">
        <f t="shared" si="56"/>
        <v>1</v>
      </c>
      <c r="S208" s="198">
        <f t="shared" si="56"/>
        <v>0</v>
      </c>
      <c r="T208" s="198">
        <f t="shared" si="56"/>
        <v>0</v>
      </c>
      <c r="U208" s="198">
        <f>P208+Q208+R208+S208+T208</f>
        <v>3</v>
      </c>
    </row>
    <row r="209" spans="1:21" ht="13.5" customHeight="1" thickBot="1">
      <c r="A209" s="193">
        <f>A206</f>
        <v>0</v>
      </c>
      <c r="B209" s="194" t="s">
        <v>10</v>
      </c>
      <c r="C209" s="199" t="str">
        <f>C206</f>
        <v>ШАЙХИНА</v>
      </c>
      <c r="D209" s="300" t="str">
        <f>D205</f>
        <v>X</v>
      </c>
      <c r="E209" s="199" t="str">
        <f>E205</f>
        <v>АБУЛХАИР</v>
      </c>
      <c r="F209" s="196">
        <v>2</v>
      </c>
      <c r="G209" s="196">
        <v>6</v>
      </c>
      <c r="H209" s="196">
        <v>5</v>
      </c>
      <c r="I209" s="196"/>
      <c r="J209" s="196"/>
      <c r="K209" s="196"/>
      <c r="L209" s="196"/>
      <c r="M209" s="197">
        <f t="shared" si="54"/>
        <v>1</v>
      </c>
      <c r="N209" s="197">
        <f t="shared" si="55"/>
        <v>0</v>
      </c>
      <c r="P209" s="198">
        <f t="shared" si="56"/>
        <v>1</v>
      </c>
      <c r="Q209" s="198">
        <f t="shared" si="56"/>
        <v>1</v>
      </c>
      <c r="R209" s="198">
        <f t="shared" si="56"/>
        <v>1</v>
      </c>
      <c r="S209" s="198">
        <f t="shared" si="56"/>
        <v>0</v>
      </c>
      <c r="T209" s="198">
        <f t="shared" si="56"/>
        <v>0</v>
      </c>
      <c r="U209" s="198">
        <f>P209+Q209+R209+S209+T209</f>
        <v>3</v>
      </c>
    </row>
    <row r="210" spans="1:21" ht="13.5" customHeight="1" thickBot="1">
      <c r="A210" s="3"/>
      <c r="B210" s="185"/>
      <c r="D210" s="301"/>
      <c r="F210" s="185"/>
      <c r="G210" s="185"/>
      <c r="H210" s="185"/>
      <c r="I210" s="203" t="s">
        <v>113</v>
      </c>
      <c r="J210" s="185"/>
      <c r="K210" s="185"/>
      <c r="L210" s="185"/>
      <c r="M210" s="204">
        <f>SUM(M205,M206,M207,M208,M209)</f>
        <v>3</v>
      </c>
      <c r="N210" s="205">
        <f>SUM(N205,N206,N207,N208,N209,)</f>
        <v>2</v>
      </c>
      <c r="P210" s="3"/>
      <c r="Q210" s="3"/>
      <c r="R210" s="3"/>
      <c r="S210" s="3"/>
      <c r="T210" s="3"/>
      <c r="U210" s="3"/>
    </row>
    <row r="211" spans="1:21" ht="13.5" customHeight="1">
      <c r="A211" s="3"/>
      <c r="B211" s="185"/>
      <c r="C211" s="206" t="s">
        <v>114</v>
      </c>
      <c r="D211" s="297"/>
      <c r="E211" s="207" t="str">
        <f>C204</f>
        <v>г.НУР-СУЛТАН</v>
      </c>
      <c r="F211" s="185"/>
      <c r="G211" s="185"/>
      <c r="H211" s="185"/>
      <c r="I211" s="185"/>
      <c r="J211" s="185"/>
      <c r="K211" s="185"/>
      <c r="L211" s="185"/>
      <c r="M211" s="185"/>
      <c r="N211" s="185"/>
      <c r="P211" s="3"/>
      <c r="Q211" s="3"/>
      <c r="R211" s="3"/>
      <c r="S211" s="3"/>
      <c r="T211" s="3"/>
      <c r="U211" s="3"/>
    </row>
    <row r="212" spans="1:21" ht="13.5" customHeight="1"/>
    <row r="213" spans="1:21" ht="13.5" customHeight="1">
      <c r="A213" s="3"/>
      <c r="B213" s="187" t="s">
        <v>136</v>
      </c>
      <c r="D213" s="3"/>
      <c r="F213" s="185"/>
      <c r="G213" s="185"/>
      <c r="H213" s="185"/>
      <c r="I213" s="185"/>
      <c r="J213" s="185"/>
      <c r="K213" s="185"/>
      <c r="L213" s="185"/>
      <c r="M213" s="185"/>
      <c r="N213" s="185"/>
      <c r="P213" s="3"/>
      <c r="Q213" s="3"/>
      <c r="R213" s="3"/>
      <c r="S213" s="3"/>
      <c r="T213" s="3"/>
      <c r="U213" s="3"/>
    </row>
    <row r="214" spans="1:21" ht="13.5" customHeight="1">
      <c r="A214" s="3"/>
      <c r="B214" s="663" t="s">
        <v>106</v>
      </c>
      <c r="C214" s="188" t="s">
        <v>107</v>
      </c>
      <c r="D214" s="659" t="s">
        <v>106</v>
      </c>
      <c r="E214" s="188" t="s">
        <v>108</v>
      </c>
      <c r="F214" s="661" t="s">
        <v>109</v>
      </c>
      <c r="G214" s="665"/>
      <c r="H214" s="665"/>
      <c r="I214" s="665"/>
      <c r="J214" s="665"/>
      <c r="K214" s="661" t="s">
        <v>131</v>
      </c>
      <c r="L214" s="662"/>
      <c r="M214" s="661" t="s">
        <v>110</v>
      </c>
      <c r="N214" s="662"/>
      <c r="P214" s="3"/>
      <c r="Q214" s="3"/>
      <c r="R214" s="3"/>
      <c r="S214" s="3"/>
      <c r="T214" s="3"/>
      <c r="U214" s="3"/>
    </row>
    <row r="215" spans="1:21" ht="13.5" customHeight="1">
      <c r="A215" s="190"/>
      <c r="B215" s="664"/>
      <c r="C215" s="191" t="s">
        <v>440</v>
      </c>
      <c r="D215" s="660"/>
      <c r="E215" s="191" t="s">
        <v>68</v>
      </c>
      <c r="F215" s="192">
        <v>1</v>
      </c>
      <c r="G215" s="192">
        <v>2</v>
      </c>
      <c r="H215" s="192">
        <v>3</v>
      </c>
      <c r="I215" s="192">
        <v>4</v>
      </c>
      <c r="J215" s="192">
        <v>5</v>
      </c>
      <c r="K215" s="192" t="s">
        <v>130</v>
      </c>
      <c r="L215" s="192" t="s">
        <v>78</v>
      </c>
      <c r="M215" s="192" t="s">
        <v>111</v>
      </c>
      <c r="N215" s="192" t="s">
        <v>112</v>
      </c>
      <c r="P215" s="3"/>
      <c r="Q215" s="3"/>
      <c r="R215" s="3"/>
      <c r="S215" s="3"/>
      <c r="T215" s="3"/>
      <c r="U215" s="3"/>
    </row>
    <row r="216" spans="1:21" ht="13.5" customHeight="1">
      <c r="A216" s="193"/>
      <c r="B216" s="194" t="s">
        <v>8</v>
      </c>
      <c r="C216" s="195" t="s">
        <v>441</v>
      </c>
      <c r="D216" s="300" t="s">
        <v>9</v>
      </c>
      <c r="E216" s="199" t="s">
        <v>446</v>
      </c>
      <c r="F216" s="196">
        <v>6</v>
      </c>
      <c r="G216" s="196">
        <v>-8</v>
      </c>
      <c r="H216" s="196">
        <v>7</v>
      </c>
      <c r="I216" s="196">
        <v>10</v>
      </c>
      <c r="J216" s="196"/>
      <c r="K216" s="196"/>
      <c r="L216" s="196"/>
      <c r="M216" s="197">
        <f t="shared" ref="M216:M220" si="57">IF(OR(U216=1,U216=2,U216=3),1,0)</f>
        <v>1</v>
      </c>
      <c r="N216" s="197">
        <f t="shared" ref="N216:N220" si="58">IF(OR(U216=-1,U216=-2,U216=-3),1,0)</f>
        <v>0</v>
      </c>
      <c r="P216" s="198">
        <f t="shared" ref="P216:T220" si="59">SIGN(F216)</f>
        <v>1</v>
      </c>
      <c r="Q216" s="198">
        <f t="shared" si="59"/>
        <v>-1</v>
      </c>
      <c r="R216" s="198">
        <f t="shared" si="59"/>
        <v>1</v>
      </c>
      <c r="S216" s="198">
        <f t="shared" si="59"/>
        <v>1</v>
      </c>
      <c r="T216" s="198">
        <f t="shared" si="59"/>
        <v>0</v>
      </c>
      <c r="U216" s="198">
        <f>P216+Q216+R216+S216+T216</f>
        <v>2</v>
      </c>
    </row>
    <row r="217" spans="1:21" ht="13.5" customHeight="1">
      <c r="A217" s="193"/>
      <c r="B217" s="194" t="s">
        <v>10</v>
      </c>
      <c r="C217" s="199" t="s">
        <v>442</v>
      </c>
      <c r="D217" s="300" t="s">
        <v>11</v>
      </c>
      <c r="E217" s="195" t="s">
        <v>183</v>
      </c>
      <c r="F217" s="196">
        <v>-8</v>
      </c>
      <c r="G217" s="196">
        <v>-8</v>
      </c>
      <c r="H217" s="196">
        <v>-3</v>
      </c>
      <c r="I217" s="196"/>
      <c r="J217" s="196"/>
      <c r="K217" s="196"/>
      <c r="L217" s="196"/>
      <c r="M217" s="197">
        <f t="shared" si="57"/>
        <v>0</v>
      </c>
      <c r="N217" s="197">
        <f t="shared" si="58"/>
        <v>1</v>
      </c>
      <c r="P217" s="198">
        <f t="shared" si="59"/>
        <v>-1</v>
      </c>
      <c r="Q217" s="198">
        <f t="shared" si="59"/>
        <v>-1</v>
      </c>
      <c r="R217" s="198">
        <f t="shared" si="59"/>
        <v>-1</v>
      </c>
      <c r="S217" s="198">
        <f t="shared" si="59"/>
        <v>0</v>
      </c>
      <c r="T217" s="198">
        <f t="shared" si="59"/>
        <v>0</v>
      </c>
      <c r="U217" s="198">
        <f>P217+Q217+R217+S217+T217</f>
        <v>-3</v>
      </c>
    </row>
    <row r="218" spans="1:21" ht="13.5" customHeight="1">
      <c r="A218" s="193">
        <f>A216</f>
        <v>0</v>
      </c>
      <c r="B218" s="200" t="s">
        <v>132</v>
      </c>
      <c r="C218" s="201" t="s">
        <v>443</v>
      </c>
      <c r="D218" s="300" t="s">
        <v>12</v>
      </c>
      <c r="E218" s="201" t="s">
        <v>447</v>
      </c>
      <c r="F218" s="202">
        <v>9</v>
      </c>
      <c r="G218" s="202">
        <v>-8</v>
      </c>
      <c r="H218" s="202">
        <v>-11</v>
      </c>
      <c r="I218" s="202">
        <v>-11</v>
      </c>
      <c r="J218" s="202"/>
      <c r="K218" s="202"/>
      <c r="L218" s="202"/>
      <c r="M218" s="202">
        <f t="shared" si="57"/>
        <v>0</v>
      </c>
      <c r="N218" s="202">
        <f t="shared" si="58"/>
        <v>1</v>
      </c>
      <c r="P218" s="198">
        <f t="shared" si="59"/>
        <v>1</v>
      </c>
      <c r="Q218" s="198">
        <f t="shared" si="59"/>
        <v>-1</v>
      </c>
      <c r="R218" s="198">
        <f t="shared" si="59"/>
        <v>-1</v>
      </c>
      <c r="S218" s="198">
        <f t="shared" si="59"/>
        <v>-1</v>
      </c>
      <c r="T218" s="198">
        <f t="shared" si="59"/>
        <v>0</v>
      </c>
      <c r="U218" s="198">
        <f>P218+Q218+R218+S218+T218</f>
        <v>-2</v>
      </c>
    </row>
    <row r="219" spans="1:21" ht="13.5" customHeight="1">
      <c r="A219" s="193">
        <f>A216</f>
        <v>0</v>
      </c>
      <c r="B219" s="194" t="s">
        <v>8</v>
      </c>
      <c r="C219" s="199" t="str">
        <f>C216</f>
        <v>АДИЛЬГЕРЕЕВА</v>
      </c>
      <c r="D219" s="300" t="str">
        <f>D217</f>
        <v>Y</v>
      </c>
      <c r="E219" s="199" t="str">
        <f>E217</f>
        <v>УСИПБАЕВА</v>
      </c>
      <c r="F219" s="196">
        <v>-10</v>
      </c>
      <c r="G219" s="196">
        <v>-6</v>
      </c>
      <c r="H219" s="196">
        <v>-5</v>
      </c>
      <c r="I219" s="196"/>
      <c r="J219" s="196"/>
      <c r="K219" s="196"/>
      <c r="L219" s="196"/>
      <c r="M219" s="197">
        <f t="shared" si="57"/>
        <v>0</v>
      </c>
      <c r="N219" s="197">
        <f t="shared" si="58"/>
        <v>1</v>
      </c>
      <c r="P219" s="198">
        <f t="shared" si="59"/>
        <v>-1</v>
      </c>
      <c r="Q219" s="198">
        <f t="shared" si="59"/>
        <v>-1</v>
      </c>
      <c r="R219" s="198">
        <f t="shared" si="59"/>
        <v>-1</v>
      </c>
      <c r="S219" s="198">
        <f t="shared" si="59"/>
        <v>0</v>
      </c>
      <c r="T219" s="198">
        <f t="shared" si="59"/>
        <v>0</v>
      </c>
      <c r="U219" s="198">
        <f>P219+Q219+R219+S219+T219</f>
        <v>-3</v>
      </c>
    </row>
    <row r="220" spans="1:21" ht="13.5" customHeight="1" thickBot="1">
      <c r="A220" s="193">
        <f>A217</f>
        <v>0</v>
      </c>
      <c r="B220" s="194" t="s">
        <v>10</v>
      </c>
      <c r="C220" s="199" t="str">
        <f>C217</f>
        <v>АВЗАЛОВА</v>
      </c>
      <c r="D220" s="300" t="str">
        <f>D216</f>
        <v>X</v>
      </c>
      <c r="E220" s="199" t="str">
        <f>E216</f>
        <v>МУСАЕВА</v>
      </c>
      <c r="F220" s="196"/>
      <c r="G220" s="196"/>
      <c r="H220" s="196"/>
      <c r="I220" s="196"/>
      <c r="J220" s="196"/>
      <c r="K220" s="196"/>
      <c r="L220" s="196"/>
      <c r="M220" s="197">
        <f t="shared" si="57"/>
        <v>0</v>
      </c>
      <c r="N220" s="197">
        <f t="shared" si="58"/>
        <v>0</v>
      </c>
      <c r="P220" s="198">
        <f t="shared" si="59"/>
        <v>0</v>
      </c>
      <c r="Q220" s="198">
        <f t="shared" si="59"/>
        <v>0</v>
      </c>
      <c r="R220" s="198">
        <f t="shared" si="59"/>
        <v>0</v>
      </c>
      <c r="S220" s="198">
        <f t="shared" si="59"/>
        <v>0</v>
      </c>
      <c r="T220" s="198">
        <f t="shared" si="59"/>
        <v>0</v>
      </c>
      <c r="U220" s="198">
        <f>P220+Q220+R220+S220+T220</f>
        <v>0</v>
      </c>
    </row>
    <row r="221" spans="1:21" ht="13.5" customHeight="1" thickBot="1">
      <c r="A221" s="3"/>
      <c r="B221" s="185"/>
      <c r="D221" s="301"/>
      <c r="F221" s="185"/>
      <c r="G221" s="185"/>
      <c r="H221" s="185"/>
      <c r="I221" s="203" t="s">
        <v>113</v>
      </c>
      <c r="J221" s="185"/>
      <c r="K221" s="185"/>
      <c r="L221" s="185"/>
      <c r="M221" s="204">
        <f>SUM(M216,M217,M218,M219,M220)</f>
        <v>1</v>
      </c>
      <c r="N221" s="205">
        <f>SUM(N216,N217,N218,N219,N220,)</f>
        <v>3</v>
      </c>
      <c r="P221" s="3"/>
      <c r="Q221" s="3"/>
      <c r="R221" s="3"/>
      <c r="S221" s="3"/>
      <c r="T221" s="3"/>
      <c r="U221" s="3"/>
    </row>
    <row r="222" spans="1:21" ht="13.5" customHeight="1">
      <c r="A222" s="3"/>
      <c r="B222" s="185"/>
      <c r="C222" s="206" t="s">
        <v>114</v>
      </c>
      <c r="D222" s="297"/>
      <c r="E222" s="207" t="str">
        <f>E215</f>
        <v>г. ШЫМКЕНТ</v>
      </c>
      <c r="F222" s="185"/>
      <c r="G222" s="185"/>
      <c r="H222" s="185"/>
      <c r="I222" s="185"/>
      <c r="J222" s="185"/>
      <c r="K222" s="185"/>
      <c r="L222" s="185"/>
      <c r="M222" s="185"/>
      <c r="N222" s="185"/>
      <c r="P222" s="3"/>
      <c r="Q222" s="3"/>
      <c r="R222" s="3"/>
      <c r="S222" s="3"/>
      <c r="T222" s="3"/>
      <c r="U222" s="3"/>
    </row>
    <row r="223" spans="1:21" ht="13.5" customHeight="1"/>
    <row r="224" spans="1:21" ht="13.5" customHeight="1">
      <c r="A224" s="3"/>
      <c r="B224" s="187" t="s">
        <v>137</v>
      </c>
      <c r="D224" s="3"/>
      <c r="F224" s="185"/>
      <c r="G224" s="185"/>
      <c r="H224" s="185"/>
      <c r="I224" s="185"/>
      <c r="J224" s="185"/>
      <c r="K224" s="185"/>
      <c r="L224" s="185"/>
      <c r="M224" s="185"/>
      <c r="N224" s="185"/>
      <c r="P224" s="3"/>
      <c r="Q224" s="3"/>
      <c r="R224" s="3"/>
      <c r="S224" s="3"/>
      <c r="T224" s="3"/>
      <c r="U224" s="3"/>
    </row>
    <row r="225" spans="1:21" ht="13.5" customHeight="1">
      <c r="A225" s="3"/>
      <c r="B225" s="663" t="s">
        <v>106</v>
      </c>
      <c r="C225" s="188" t="s">
        <v>107</v>
      </c>
      <c r="D225" s="659" t="s">
        <v>106</v>
      </c>
      <c r="E225" s="188" t="s">
        <v>108</v>
      </c>
      <c r="F225" s="661" t="s">
        <v>109</v>
      </c>
      <c r="G225" s="665"/>
      <c r="H225" s="665"/>
      <c r="I225" s="665"/>
      <c r="J225" s="665"/>
      <c r="K225" s="661" t="s">
        <v>131</v>
      </c>
      <c r="L225" s="662"/>
      <c r="M225" s="661" t="s">
        <v>110</v>
      </c>
      <c r="N225" s="662"/>
      <c r="P225" s="3"/>
      <c r="Q225" s="3"/>
      <c r="R225" s="3"/>
      <c r="S225" s="3"/>
      <c r="T225" s="3"/>
      <c r="U225" s="3"/>
    </row>
    <row r="226" spans="1:21" ht="13.5" customHeight="1">
      <c r="A226" s="190"/>
      <c r="B226" s="664"/>
      <c r="C226" s="191" t="s">
        <v>97</v>
      </c>
      <c r="D226" s="660"/>
      <c r="E226" s="191" t="s">
        <v>70</v>
      </c>
      <c r="F226" s="192">
        <v>1</v>
      </c>
      <c r="G226" s="192">
        <v>2</v>
      </c>
      <c r="H226" s="192">
        <v>3</v>
      </c>
      <c r="I226" s="192">
        <v>4</v>
      </c>
      <c r="J226" s="192">
        <v>5</v>
      </c>
      <c r="K226" s="192" t="s">
        <v>130</v>
      </c>
      <c r="L226" s="192" t="s">
        <v>78</v>
      </c>
      <c r="M226" s="192" t="s">
        <v>111</v>
      </c>
      <c r="N226" s="192" t="s">
        <v>112</v>
      </c>
      <c r="P226" s="3"/>
      <c r="Q226" s="3"/>
      <c r="R226" s="3"/>
      <c r="S226" s="3"/>
      <c r="T226" s="3"/>
      <c r="U226" s="3"/>
    </row>
    <row r="227" spans="1:21" ht="13.5" customHeight="1">
      <c r="A227" s="193"/>
      <c r="B227" s="194" t="s">
        <v>8</v>
      </c>
      <c r="C227" s="199" t="s">
        <v>185</v>
      </c>
      <c r="D227" s="300" t="s">
        <v>9</v>
      </c>
      <c r="E227" s="195" t="s">
        <v>429</v>
      </c>
      <c r="F227" s="196">
        <v>3</v>
      </c>
      <c r="G227" s="196">
        <v>3</v>
      </c>
      <c r="H227" s="196">
        <v>8</v>
      </c>
      <c r="I227" s="196"/>
      <c r="J227" s="196"/>
      <c r="K227" s="196"/>
      <c r="L227" s="196"/>
      <c r="M227" s="197">
        <f t="shared" ref="M227:M231" si="60">IF(OR(U227=1,U227=2,U227=3),1,0)</f>
        <v>1</v>
      </c>
      <c r="N227" s="197">
        <f t="shared" ref="N227:N231" si="61">IF(OR(U227=-1,U227=-2,U227=-3),1,0)</f>
        <v>0</v>
      </c>
      <c r="P227" s="198">
        <f t="shared" ref="P227:T231" si="62">SIGN(F227)</f>
        <v>1</v>
      </c>
      <c r="Q227" s="198">
        <f t="shared" si="62"/>
        <v>1</v>
      </c>
      <c r="R227" s="198">
        <f t="shared" si="62"/>
        <v>1</v>
      </c>
      <c r="S227" s="198">
        <f t="shared" si="62"/>
        <v>0</v>
      </c>
      <c r="T227" s="198">
        <f t="shared" si="62"/>
        <v>0</v>
      </c>
      <c r="U227" s="198">
        <f>P227+Q227+R227+S227+T227</f>
        <v>3</v>
      </c>
    </row>
    <row r="228" spans="1:21" ht="13.5" customHeight="1">
      <c r="A228" s="193"/>
      <c r="B228" s="194" t="s">
        <v>10</v>
      </c>
      <c r="C228" s="201" t="s">
        <v>410</v>
      </c>
      <c r="D228" s="300" t="s">
        <v>11</v>
      </c>
      <c r="E228" s="199" t="s">
        <v>152</v>
      </c>
      <c r="F228" s="196">
        <v>-7</v>
      </c>
      <c r="G228" s="196">
        <v>-4</v>
      </c>
      <c r="H228" s="196">
        <v>-6</v>
      </c>
      <c r="I228" s="196"/>
      <c r="J228" s="196"/>
      <c r="K228" s="196"/>
      <c r="L228" s="196"/>
      <c r="M228" s="197">
        <f t="shared" si="60"/>
        <v>0</v>
      </c>
      <c r="N228" s="197">
        <f t="shared" si="61"/>
        <v>1</v>
      </c>
      <c r="P228" s="198">
        <f t="shared" si="62"/>
        <v>-1</v>
      </c>
      <c r="Q228" s="198">
        <f t="shared" si="62"/>
        <v>-1</v>
      </c>
      <c r="R228" s="198">
        <f t="shared" si="62"/>
        <v>-1</v>
      </c>
      <c r="S228" s="198">
        <f t="shared" si="62"/>
        <v>0</v>
      </c>
      <c r="T228" s="198">
        <f t="shared" si="62"/>
        <v>0</v>
      </c>
      <c r="U228" s="198">
        <f>P228+Q228+R228+S228+T228</f>
        <v>-3</v>
      </c>
    </row>
    <row r="229" spans="1:21" ht="13.5" customHeight="1">
      <c r="A229" s="193">
        <f>A227</f>
        <v>0</v>
      </c>
      <c r="B229" s="200" t="s">
        <v>132</v>
      </c>
      <c r="C229" s="201" t="s">
        <v>409</v>
      </c>
      <c r="D229" s="300" t="s">
        <v>12</v>
      </c>
      <c r="E229" s="199" t="s">
        <v>182</v>
      </c>
      <c r="F229" s="202">
        <v>7</v>
      </c>
      <c r="G229" s="202">
        <v>3</v>
      </c>
      <c r="H229" s="202">
        <v>5</v>
      </c>
      <c r="I229" s="202"/>
      <c r="J229" s="202"/>
      <c r="K229" s="202"/>
      <c r="L229" s="202"/>
      <c r="M229" s="202">
        <f t="shared" si="60"/>
        <v>1</v>
      </c>
      <c r="N229" s="202">
        <f t="shared" si="61"/>
        <v>0</v>
      </c>
      <c r="P229" s="198">
        <f t="shared" si="62"/>
        <v>1</v>
      </c>
      <c r="Q229" s="198">
        <f t="shared" si="62"/>
        <v>1</v>
      </c>
      <c r="R229" s="198">
        <f t="shared" si="62"/>
        <v>1</v>
      </c>
      <c r="S229" s="198">
        <f t="shared" si="62"/>
        <v>0</v>
      </c>
      <c r="T229" s="198">
        <f t="shared" si="62"/>
        <v>0</v>
      </c>
      <c r="U229" s="198">
        <f>P229+Q229+R229+S229+T229</f>
        <v>3</v>
      </c>
    </row>
    <row r="230" spans="1:21" ht="13.5" customHeight="1">
      <c r="A230" s="193">
        <f>A227</f>
        <v>0</v>
      </c>
      <c r="B230" s="194" t="s">
        <v>8</v>
      </c>
      <c r="C230" s="199" t="str">
        <f>C227</f>
        <v>ШОКОБАЛИНОВА</v>
      </c>
      <c r="D230" s="300" t="str">
        <f>D228</f>
        <v>Y</v>
      </c>
      <c r="E230" s="199" t="str">
        <f>E228</f>
        <v>КУАТОВА</v>
      </c>
      <c r="F230" s="196">
        <v>7</v>
      </c>
      <c r="G230" s="196">
        <v>5</v>
      </c>
      <c r="H230" s="196">
        <v>13</v>
      </c>
      <c r="I230" s="196"/>
      <c r="J230" s="196"/>
      <c r="K230" s="196"/>
      <c r="L230" s="196"/>
      <c r="M230" s="197">
        <f t="shared" si="60"/>
        <v>1</v>
      </c>
      <c r="N230" s="197">
        <f t="shared" si="61"/>
        <v>0</v>
      </c>
      <c r="P230" s="198">
        <f t="shared" si="62"/>
        <v>1</v>
      </c>
      <c r="Q230" s="198">
        <f t="shared" si="62"/>
        <v>1</v>
      </c>
      <c r="R230" s="198">
        <f t="shared" si="62"/>
        <v>1</v>
      </c>
      <c r="S230" s="198">
        <f t="shared" si="62"/>
        <v>0</v>
      </c>
      <c r="T230" s="198">
        <f t="shared" si="62"/>
        <v>0</v>
      </c>
      <c r="U230" s="198">
        <f>P230+Q230+R230+S230+T230</f>
        <v>3</v>
      </c>
    </row>
    <row r="231" spans="1:21" ht="13.5" customHeight="1" thickBot="1">
      <c r="A231" s="193">
        <f>A228</f>
        <v>0</v>
      </c>
      <c r="B231" s="194" t="s">
        <v>10</v>
      </c>
      <c r="C231" s="199" t="str">
        <f>C228</f>
        <v>СУРАГАНОВА</v>
      </c>
      <c r="D231" s="300" t="str">
        <f>D227</f>
        <v>X</v>
      </c>
      <c r="E231" s="199" t="str">
        <f>E227</f>
        <v>ДОШИМОВА</v>
      </c>
      <c r="F231" s="196"/>
      <c r="G231" s="196"/>
      <c r="H231" s="196"/>
      <c r="I231" s="196"/>
      <c r="J231" s="196"/>
      <c r="K231" s="196"/>
      <c r="L231" s="196"/>
      <c r="M231" s="197">
        <f t="shared" si="60"/>
        <v>0</v>
      </c>
      <c r="N231" s="197">
        <f t="shared" si="61"/>
        <v>0</v>
      </c>
      <c r="P231" s="198">
        <f t="shared" si="62"/>
        <v>0</v>
      </c>
      <c r="Q231" s="198">
        <f t="shared" si="62"/>
        <v>0</v>
      </c>
      <c r="R231" s="198">
        <f t="shared" si="62"/>
        <v>0</v>
      </c>
      <c r="S231" s="198">
        <f t="shared" si="62"/>
        <v>0</v>
      </c>
      <c r="T231" s="198">
        <f t="shared" si="62"/>
        <v>0</v>
      </c>
      <c r="U231" s="198">
        <f>P231+Q231+R231+S231+T231</f>
        <v>0</v>
      </c>
    </row>
    <row r="232" spans="1:21" ht="13.5" customHeight="1" thickBot="1">
      <c r="A232" s="3"/>
      <c r="B232" s="185"/>
      <c r="D232" s="301"/>
      <c r="F232" s="185"/>
      <c r="G232" s="185"/>
      <c r="H232" s="185"/>
      <c r="I232" s="203" t="s">
        <v>113</v>
      </c>
      <c r="J232" s="185"/>
      <c r="K232" s="185"/>
      <c r="L232" s="185"/>
      <c r="M232" s="204">
        <f>SUM(M227,M228,M229,M230,M231)</f>
        <v>3</v>
      </c>
      <c r="N232" s="205">
        <f>SUM(N227,N228,N229,N230,N231,)</f>
        <v>1</v>
      </c>
      <c r="P232" s="3"/>
      <c r="Q232" s="3"/>
      <c r="R232" s="3"/>
      <c r="S232" s="3"/>
      <c r="T232" s="3"/>
      <c r="U232" s="3"/>
    </row>
    <row r="233" spans="1:21" ht="13.5" customHeight="1">
      <c r="A233" s="3"/>
      <c r="B233" s="185"/>
      <c r="C233" s="206" t="s">
        <v>114</v>
      </c>
      <c r="D233" s="297"/>
      <c r="E233" s="207" t="str">
        <f>C226</f>
        <v>КОСТАНАЙСКАЯ обл.</v>
      </c>
      <c r="F233" s="185"/>
      <c r="G233" s="185"/>
      <c r="H233" s="185"/>
      <c r="I233" s="185"/>
      <c r="J233" s="185"/>
      <c r="K233" s="185"/>
      <c r="L233" s="185"/>
      <c r="M233" s="185"/>
      <c r="N233" s="185"/>
      <c r="P233" s="3"/>
      <c r="Q233" s="3"/>
      <c r="R233" s="3"/>
      <c r="S233" s="3"/>
      <c r="T233" s="3"/>
      <c r="U233" s="3"/>
    </row>
    <row r="234" spans="1:21" ht="13.5" customHeight="1"/>
    <row r="235" spans="1:21" ht="13.5" customHeight="1">
      <c r="A235" s="3"/>
      <c r="B235" s="187" t="s">
        <v>138</v>
      </c>
      <c r="D235" s="3"/>
      <c r="F235" s="185"/>
      <c r="G235" s="185"/>
      <c r="H235" s="185"/>
      <c r="I235" s="185"/>
      <c r="J235" s="185"/>
      <c r="K235" s="185"/>
      <c r="L235" s="185"/>
      <c r="M235" s="185"/>
      <c r="N235" s="185"/>
      <c r="P235" s="3"/>
      <c r="Q235" s="3"/>
      <c r="R235" s="3"/>
      <c r="S235" s="3"/>
      <c r="T235" s="3"/>
      <c r="U235" s="3"/>
    </row>
    <row r="236" spans="1:21" ht="13.5" customHeight="1">
      <c r="A236" s="3"/>
      <c r="B236" s="663" t="s">
        <v>106</v>
      </c>
      <c r="C236" s="188" t="s">
        <v>107</v>
      </c>
      <c r="D236" s="659" t="s">
        <v>106</v>
      </c>
      <c r="E236" s="188" t="s">
        <v>108</v>
      </c>
      <c r="F236" s="661" t="s">
        <v>109</v>
      </c>
      <c r="G236" s="665"/>
      <c r="H236" s="665"/>
      <c r="I236" s="665"/>
      <c r="J236" s="665"/>
      <c r="K236" s="661" t="s">
        <v>131</v>
      </c>
      <c r="L236" s="662"/>
      <c r="M236" s="661" t="s">
        <v>110</v>
      </c>
      <c r="N236" s="662"/>
      <c r="P236" s="3"/>
      <c r="Q236" s="3"/>
      <c r="R236" s="3"/>
      <c r="S236" s="3"/>
      <c r="T236" s="3"/>
      <c r="U236" s="3"/>
    </row>
    <row r="237" spans="1:21" ht="13.5" customHeight="1">
      <c r="A237" s="190"/>
      <c r="B237" s="664"/>
      <c r="C237" s="191" t="s">
        <v>69</v>
      </c>
      <c r="D237" s="660"/>
      <c r="E237" s="191" t="s">
        <v>67</v>
      </c>
      <c r="F237" s="192">
        <v>1</v>
      </c>
      <c r="G237" s="192">
        <v>2</v>
      </c>
      <c r="H237" s="192">
        <v>3</v>
      </c>
      <c r="I237" s="192">
        <v>4</v>
      </c>
      <c r="J237" s="192">
        <v>5</v>
      </c>
      <c r="K237" s="192" t="s">
        <v>130</v>
      </c>
      <c r="L237" s="192" t="s">
        <v>78</v>
      </c>
      <c r="M237" s="192" t="s">
        <v>111</v>
      </c>
      <c r="N237" s="192" t="s">
        <v>112</v>
      </c>
      <c r="P237" s="3"/>
      <c r="Q237" s="3"/>
      <c r="R237" s="3"/>
      <c r="S237" s="3"/>
      <c r="T237" s="3"/>
      <c r="U237" s="3"/>
    </row>
    <row r="238" spans="1:21" ht="13.5" customHeight="1">
      <c r="A238" s="193"/>
      <c r="B238" s="194" t="s">
        <v>8</v>
      </c>
      <c r="C238" s="199" t="s">
        <v>184</v>
      </c>
      <c r="D238" s="300" t="s">
        <v>9</v>
      </c>
      <c r="E238" s="201" t="s">
        <v>450</v>
      </c>
      <c r="F238" s="196">
        <v>3</v>
      </c>
      <c r="G238" s="196">
        <v>7</v>
      </c>
      <c r="H238" s="196">
        <v>6</v>
      </c>
      <c r="I238" s="196"/>
      <c r="J238" s="196"/>
      <c r="K238" s="196"/>
      <c r="L238" s="196"/>
      <c r="M238" s="197">
        <f t="shared" ref="M238:M242" si="63">IF(OR(U238=1,U238=2,U238=3),1,0)</f>
        <v>1</v>
      </c>
      <c r="N238" s="197">
        <f t="shared" ref="N238:N242" si="64">IF(OR(U238=-1,U238=-2,U238=-3),1,0)</f>
        <v>0</v>
      </c>
      <c r="P238" s="198">
        <f t="shared" ref="P238:T242" si="65">SIGN(F238)</f>
        <v>1</v>
      </c>
      <c r="Q238" s="198">
        <f t="shared" si="65"/>
        <v>1</v>
      </c>
      <c r="R238" s="198">
        <f t="shared" si="65"/>
        <v>1</v>
      </c>
      <c r="S238" s="198">
        <f t="shared" si="65"/>
        <v>0</v>
      </c>
      <c r="T238" s="198">
        <f t="shared" si="65"/>
        <v>0</v>
      </c>
      <c r="U238" s="198">
        <f>P238+Q238+R238+S238+T238</f>
        <v>3</v>
      </c>
    </row>
    <row r="239" spans="1:21" ht="13.5" customHeight="1">
      <c r="A239" s="193"/>
      <c r="B239" s="194" t="s">
        <v>10</v>
      </c>
      <c r="C239" s="201" t="s">
        <v>445</v>
      </c>
      <c r="D239" s="300" t="s">
        <v>11</v>
      </c>
      <c r="E239" s="199" t="s">
        <v>449</v>
      </c>
      <c r="F239" s="196">
        <v>-5</v>
      </c>
      <c r="G239" s="196">
        <v>-8</v>
      </c>
      <c r="H239" s="196">
        <v>-7</v>
      </c>
      <c r="I239" s="196"/>
      <c r="J239" s="196"/>
      <c r="K239" s="196"/>
      <c r="L239" s="196"/>
      <c r="M239" s="197">
        <f t="shared" si="63"/>
        <v>0</v>
      </c>
      <c r="N239" s="197">
        <f t="shared" si="64"/>
        <v>1</v>
      </c>
      <c r="P239" s="198">
        <f t="shared" si="65"/>
        <v>-1</v>
      </c>
      <c r="Q239" s="198">
        <f t="shared" si="65"/>
        <v>-1</v>
      </c>
      <c r="R239" s="198">
        <f t="shared" si="65"/>
        <v>-1</v>
      </c>
      <c r="S239" s="198">
        <f t="shared" si="65"/>
        <v>0</v>
      </c>
      <c r="T239" s="198">
        <f t="shared" si="65"/>
        <v>0</v>
      </c>
      <c r="U239" s="198">
        <f>P239+Q239+R239+S239+T239</f>
        <v>-3</v>
      </c>
    </row>
    <row r="240" spans="1:21" ht="13.5" customHeight="1">
      <c r="A240" s="193">
        <f>A238</f>
        <v>0</v>
      </c>
      <c r="B240" s="200" t="s">
        <v>132</v>
      </c>
      <c r="C240" s="201" t="s">
        <v>444</v>
      </c>
      <c r="D240" s="300" t="s">
        <v>12</v>
      </c>
      <c r="E240" s="195" t="s">
        <v>448</v>
      </c>
      <c r="F240" s="202">
        <v>-7</v>
      </c>
      <c r="G240" s="202">
        <v>-8</v>
      </c>
      <c r="H240" s="202">
        <v>-3</v>
      </c>
      <c r="I240" s="202"/>
      <c r="J240" s="202"/>
      <c r="K240" s="202"/>
      <c r="L240" s="202"/>
      <c r="M240" s="202">
        <f t="shared" si="63"/>
        <v>0</v>
      </c>
      <c r="N240" s="202">
        <f t="shared" si="64"/>
        <v>1</v>
      </c>
      <c r="P240" s="198">
        <f t="shared" si="65"/>
        <v>-1</v>
      </c>
      <c r="Q240" s="198">
        <f t="shared" si="65"/>
        <v>-1</v>
      </c>
      <c r="R240" s="198">
        <f t="shared" si="65"/>
        <v>-1</v>
      </c>
      <c r="S240" s="198">
        <f t="shared" si="65"/>
        <v>0</v>
      </c>
      <c r="T240" s="198">
        <f t="shared" si="65"/>
        <v>0</v>
      </c>
      <c r="U240" s="198">
        <f>P240+Q240+R240+S240+T240</f>
        <v>-3</v>
      </c>
    </row>
    <row r="241" spans="1:21" ht="13.5" customHeight="1">
      <c r="A241" s="193">
        <f>A238</f>
        <v>0</v>
      </c>
      <c r="B241" s="194" t="s">
        <v>8</v>
      </c>
      <c r="C241" s="199" t="str">
        <f>C238</f>
        <v>ШЛЕТГАУЭР</v>
      </c>
      <c r="D241" s="300" t="str">
        <f>D239</f>
        <v>Y</v>
      </c>
      <c r="E241" s="199" t="str">
        <f>E239</f>
        <v>МУКАШ</v>
      </c>
      <c r="F241" s="196">
        <v>-8</v>
      </c>
      <c r="G241" s="196">
        <v>-8</v>
      </c>
      <c r="H241" s="196">
        <v>9</v>
      </c>
      <c r="I241" s="196">
        <v>11</v>
      </c>
      <c r="J241" s="196">
        <v>7</v>
      </c>
      <c r="K241" s="196"/>
      <c r="L241" s="196"/>
      <c r="M241" s="197">
        <f t="shared" si="63"/>
        <v>1</v>
      </c>
      <c r="N241" s="197">
        <f t="shared" si="64"/>
        <v>0</v>
      </c>
      <c r="P241" s="198">
        <f t="shared" si="65"/>
        <v>-1</v>
      </c>
      <c r="Q241" s="198">
        <f t="shared" si="65"/>
        <v>-1</v>
      </c>
      <c r="R241" s="198">
        <f t="shared" si="65"/>
        <v>1</v>
      </c>
      <c r="S241" s="198">
        <f t="shared" si="65"/>
        <v>1</v>
      </c>
      <c r="T241" s="198">
        <f t="shared" si="65"/>
        <v>1</v>
      </c>
      <c r="U241" s="198">
        <f>P241+Q241+R241+S241+T241</f>
        <v>1</v>
      </c>
    </row>
    <row r="242" spans="1:21" ht="13.5" customHeight="1" thickBot="1">
      <c r="A242" s="193">
        <f>A239</f>
        <v>0</v>
      </c>
      <c r="B242" s="194" t="s">
        <v>10</v>
      </c>
      <c r="C242" s="199" t="str">
        <f>C239</f>
        <v>ИСКАКОВА</v>
      </c>
      <c r="D242" s="300" t="str">
        <f>D238</f>
        <v>X</v>
      </c>
      <c r="E242" s="199" t="str">
        <f>E238</f>
        <v>САДЫКБАЙ</v>
      </c>
      <c r="F242" s="196">
        <v>9</v>
      </c>
      <c r="G242" s="196">
        <v>7</v>
      </c>
      <c r="H242" s="196">
        <v>7</v>
      </c>
      <c r="I242" s="196"/>
      <c r="J242" s="196"/>
      <c r="K242" s="196"/>
      <c r="L242" s="196"/>
      <c r="M242" s="197">
        <f t="shared" si="63"/>
        <v>1</v>
      </c>
      <c r="N242" s="197">
        <f t="shared" si="64"/>
        <v>0</v>
      </c>
      <c r="P242" s="198">
        <f t="shared" si="65"/>
        <v>1</v>
      </c>
      <c r="Q242" s="198">
        <f t="shared" si="65"/>
        <v>1</v>
      </c>
      <c r="R242" s="198">
        <f t="shared" si="65"/>
        <v>1</v>
      </c>
      <c r="S242" s="198">
        <f t="shared" si="65"/>
        <v>0</v>
      </c>
      <c r="T242" s="198">
        <f t="shared" si="65"/>
        <v>0</v>
      </c>
      <c r="U242" s="198">
        <f>P242+Q242+R242+S242+T242</f>
        <v>3</v>
      </c>
    </row>
    <row r="243" spans="1:21" ht="13.5" customHeight="1" thickBot="1">
      <c r="A243" s="3"/>
      <c r="B243" s="185"/>
      <c r="D243" s="301"/>
      <c r="F243" s="185"/>
      <c r="G243" s="185"/>
      <c r="H243" s="185"/>
      <c r="I243" s="203" t="s">
        <v>113</v>
      </c>
      <c r="J243" s="185"/>
      <c r="K243" s="185"/>
      <c r="L243" s="185"/>
      <c r="M243" s="204">
        <f>SUM(M238,M239,M240,M241,M242)</f>
        <v>3</v>
      </c>
      <c r="N243" s="205">
        <f>SUM(N238,N239,N240,N241,N242,)</f>
        <v>2</v>
      </c>
      <c r="P243" s="3"/>
      <c r="Q243" s="3"/>
      <c r="R243" s="3"/>
      <c r="S243" s="3"/>
      <c r="T243" s="3"/>
      <c r="U243" s="3"/>
    </row>
    <row r="244" spans="1:21" ht="13.5" customHeight="1">
      <c r="A244" s="3"/>
      <c r="B244" s="185"/>
      <c r="C244" s="206" t="s">
        <v>114</v>
      </c>
      <c r="D244" s="297"/>
      <c r="E244" s="207" t="str">
        <f>C237</f>
        <v>ПАВЛОДАРСКАЯ обл.</v>
      </c>
      <c r="F244" s="185"/>
      <c r="G244" s="185"/>
      <c r="H244" s="185"/>
      <c r="I244" s="185"/>
      <c r="J244" s="185"/>
      <c r="K244" s="185"/>
      <c r="L244" s="185"/>
      <c r="M244" s="185"/>
      <c r="N244" s="185"/>
      <c r="P244" s="3"/>
      <c r="Q244" s="3"/>
      <c r="R244" s="3"/>
      <c r="S244" s="3"/>
      <c r="T244" s="3"/>
      <c r="U244" s="3"/>
    </row>
    <row r="245" spans="1:21" ht="13.5" customHeight="1"/>
    <row r="246" spans="1:21" ht="13.5" customHeight="1">
      <c r="A246" s="3"/>
      <c r="B246" s="187" t="s">
        <v>139</v>
      </c>
      <c r="D246" s="3"/>
      <c r="F246" s="185"/>
      <c r="G246" s="185"/>
      <c r="H246" s="185"/>
      <c r="I246" s="185"/>
      <c r="J246" s="185"/>
      <c r="K246" s="185"/>
      <c r="L246" s="185"/>
      <c r="M246" s="185"/>
      <c r="N246" s="185"/>
      <c r="P246" s="3"/>
      <c r="Q246" s="3"/>
      <c r="R246" s="3"/>
      <c r="S246" s="3"/>
      <c r="T246" s="3"/>
      <c r="U246" s="3"/>
    </row>
    <row r="247" spans="1:21" ht="13.5" customHeight="1">
      <c r="A247" s="3"/>
      <c r="B247" s="663" t="s">
        <v>106</v>
      </c>
      <c r="C247" s="188" t="s">
        <v>107</v>
      </c>
      <c r="D247" s="659" t="s">
        <v>106</v>
      </c>
      <c r="E247" s="188" t="s">
        <v>108</v>
      </c>
      <c r="F247" s="661" t="s">
        <v>109</v>
      </c>
      <c r="G247" s="665"/>
      <c r="H247" s="665"/>
      <c r="I247" s="665"/>
      <c r="J247" s="665"/>
      <c r="K247" s="661" t="s">
        <v>131</v>
      </c>
      <c r="L247" s="662"/>
      <c r="M247" s="661" t="s">
        <v>110</v>
      </c>
      <c r="N247" s="662"/>
      <c r="P247" s="3"/>
      <c r="Q247" s="3"/>
      <c r="R247" s="3"/>
      <c r="S247" s="3"/>
      <c r="T247" s="3"/>
      <c r="U247" s="3"/>
    </row>
    <row r="248" spans="1:21" ht="13.5" customHeight="1">
      <c r="A248" s="190"/>
      <c r="B248" s="664"/>
      <c r="C248" s="191" t="s">
        <v>29</v>
      </c>
      <c r="D248" s="660"/>
      <c r="E248" s="191" t="s">
        <v>188</v>
      </c>
      <c r="F248" s="192">
        <v>1</v>
      </c>
      <c r="G248" s="192">
        <v>2</v>
      </c>
      <c r="H248" s="192">
        <v>3</v>
      </c>
      <c r="I248" s="192">
        <v>4</v>
      </c>
      <c r="J248" s="192">
        <v>5</v>
      </c>
      <c r="K248" s="192" t="s">
        <v>130</v>
      </c>
      <c r="L248" s="192" t="s">
        <v>78</v>
      </c>
      <c r="M248" s="192" t="s">
        <v>111</v>
      </c>
      <c r="N248" s="192" t="s">
        <v>112</v>
      </c>
      <c r="P248" s="3"/>
      <c r="Q248" s="3"/>
      <c r="R248" s="3"/>
      <c r="S248" s="3"/>
      <c r="T248" s="3"/>
      <c r="U248" s="3"/>
    </row>
    <row r="249" spans="1:21" ht="13.5" customHeight="1">
      <c r="A249" s="193"/>
      <c r="B249" s="194" t="s">
        <v>8</v>
      </c>
      <c r="C249" s="195" t="s">
        <v>151</v>
      </c>
      <c r="D249" s="300" t="s">
        <v>9</v>
      </c>
      <c r="E249" s="195" t="s">
        <v>430</v>
      </c>
      <c r="F249" s="196">
        <v>-2</v>
      </c>
      <c r="G249" s="196">
        <v>-2</v>
      </c>
      <c r="H249" s="196">
        <v>-2</v>
      </c>
      <c r="I249" s="196"/>
      <c r="J249" s="196"/>
      <c r="K249" s="196"/>
      <c r="L249" s="196"/>
      <c r="M249" s="197">
        <f t="shared" ref="M249:M253" si="66">IF(OR(U249=1,U249=2,U249=3),1,0)</f>
        <v>0</v>
      </c>
      <c r="N249" s="197">
        <f t="shared" ref="N249:N253" si="67">IF(OR(U249=-1,U249=-2,U249=-3),1,0)</f>
        <v>1</v>
      </c>
      <c r="P249" s="198">
        <f t="shared" ref="P249:T253" si="68">SIGN(F249)</f>
        <v>-1</v>
      </c>
      <c r="Q249" s="198">
        <f t="shared" si="68"/>
        <v>-1</v>
      </c>
      <c r="R249" s="198">
        <f t="shared" si="68"/>
        <v>-1</v>
      </c>
      <c r="S249" s="198">
        <f t="shared" si="68"/>
        <v>0</v>
      </c>
      <c r="T249" s="198">
        <f t="shared" si="68"/>
        <v>0</v>
      </c>
      <c r="U249" s="198">
        <f>P249+Q249+R249+S249+T249</f>
        <v>-3</v>
      </c>
    </row>
    <row r="250" spans="1:21" ht="13.5" customHeight="1">
      <c r="A250" s="193"/>
      <c r="B250" s="194" t="s">
        <v>10</v>
      </c>
      <c r="C250" s="199" t="s">
        <v>458</v>
      </c>
      <c r="D250" s="300" t="s">
        <v>11</v>
      </c>
      <c r="E250" s="201" t="s">
        <v>431</v>
      </c>
      <c r="F250" s="196">
        <v>6</v>
      </c>
      <c r="G250" s="196">
        <v>-8</v>
      </c>
      <c r="H250" s="196">
        <v>-9</v>
      </c>
      <c r="I250" s="196">
        <v>7</v>
      </c>
      <c r="J250" s="196">
        <v>-8</v>
      </c>
      <c r="K250" s="196"/>
      <c r="L250" s="196"/>
      <c r="M250" s="197">
        <f t="shared" si="66"/>
        <v>0</v>
      </c>
      <c r="N250" s="197">
        <f t="shared" si="67"/>
        <v>1</v>
      </c>
      <c r="P250" s="198">
        <f t="shared" si="68"/>
        <v>1</v>
      </c>
      <c r="Q250" s="198">
        <f t="shared" si="68"/>
        <v>-1</v>
      </c>
      <c r="R250" s="198">
        <f t="shared" si="68"/>
        <v>-1</v>
      </c>
      <c r="S250" s="198">
        <f t="shared" si="68"/>
        <v>1</v>
      </c>
      <c r="T250" s="198">
        <f t="shared" si="68"/>
        <v>-1</v>
      </c>
      <c r="U250" s="198">
        <f>P250+Q250+R250+S250+T250</f>
        <v>-1</v>
      </c>
    </row>
    <row r="251" spans="1:21" ht="13.5" customHeight="1">
      <c r="A251" s="193">
        <f>A249</f>
        <v>0</v>
      </c>
      <c r="B251" s="200" t="s">
        <v>132</v>
      </c>
      <c r="C251" s="199" t="s">
        <v>405</v>
      </c>
      <c r="D251" s="300" t="s">
        <v>12</v>
      </c>
      <c r="E251" s="201" t="s">
        <v>432</v>
      </c>
      <c r="F251" s="202">
        <v>-7</v>
      </c>
      <c r="G251" s="202">
        <v>9</v>
      </c>
      <c r="H251" s="202">
        <v>-12</v>
      </c>
      <c r="I251" s="202">
        <v>-9</v>
      </c>
      <c r="J251" s="202"/>
      <c r="K251" s="202"/>
      <c r="L251" s="202"/>
      <c r="M251" s="202">
        <f t="shared" si="66"/>
        <v>0</v>
      </c>
      <c r="N251" s="202">
        <f t="shared" si="67"/>
        <v>1</v>
      </c>
      <c r="P251" s="198">
        <f t="shared" si="68"/>
        <v>-1</v>
      </c>
      <c r="Q251" s="198">
        <f t="shared" si="68"/>
        <v>1</v>
      </c>
      <c r="R251" s="198">
        <f t="shared" si="68"/>
        <v>-1</v>
      </c>
      <c r="S251" s="198">
        <f t="shared" si="68"/>
        <v>-1</v>
      </c>
      <c r="T251" s="198">
        <f t="shared" si="68"/>
        <v>0</v>
      </c>
      <c r="U251" s="198">
        <f>P251+Q251+R251+S251+T251</f>
        <v>-2</v>
      </c>
    </row>
    <row r="252" spans="1:21" ht="13.5" customHeight="1">
      <c r="A252" s="193">
        <f>A249</f>
        <v>0</v>
      </c>
      <c r="B252" s="194" t="s">
        <v>8</v>
      </c>
      <c r="C252" s="199" t="str">
        <f>C249</f>
        <v>ТУТУЕВА</v>
      </c>
      <c r="D252" s="300" t="str">
        <f>D250</f>
        <v>Y</v>
      </c>
      <c r="E252" s="201" t="str">
        <f>E250</f>
        <v>БОЛАТБЕККЫЗЫ</v>
      </c>
      <c r="F252" s="196"/>
      <c r="G252" s="196"/>
      <c r="H252" s="196"/>
      <c r="I252" s="196"/>
      <c r="J252" s="196"/>
      <c r="K252" s="196"/>
      <c r="L252" s="196"/>
      <c r="M252" s="197">
        <f t="shared" si="66"/>
        <v>0</v>
      </c>
      <c r="N252" s="197">
        <f t="shared" si="67"/>
        <v>0</v>
      </c>
      <c r="P252" s="198">
        <f t="shared" si="68"/>
        <v>0</v>
      </c>
      <c r="Q252" s="198">
        <f t="shared" si="68"/>
        <v>0</v>
      </c>
      <c r="R252" s="198">
        <f t="shared" si="68"/>
        <v>0</v>
      </c>
      <c r="S252" s="198">
        <f t="shared" si="68"/>
        <v>0</v>
      </c>
      <c r="T252" s="198">
        <f t="shared" si="68"/>
        <v>0</v>
      </c>
      <c r="U252" s="198">
        <f>P252+Q252+R252+S252+T252</f>
        <v>0</v>
      </c>
    </row>
    <row r="253" spans="1:21" ht="13.5" customHeight="1" thickBot="1">
      <c r="A253" s="193">
        <f>A250</f>
        <v>0</v>
      </c>
      <c r="B253" s="194" t="s">
        <v>10</v>
      </c>
      <c r="C253" s="199" t="str">
        <f>C250</f>
        <v>БУЛАТОВА</v>
      </c>
      <c r="D253" s="300" t="str">
        <f>D249</f>
        <v>X</v>
      </c>
      <c r="E253" s="199" t="str">
        <f>E249</f>
        <v>БИСЕН</v>
      </c>
      <c r="F253" s="196"/>
      <c r="G253" s="196"/>
      <c r="H253" s="196"/>
      <c r="I253" s="196"/>
      <c r="J253" s="196"/>
      <c r="K253" s="196"/>
      <c r="L253" s="196"/>
      <c r="M253" s="197">
        <f t="shared" si="66"/>
        <v>0</v>
      </c>
      <c r="N253" s="197">
        <f t="shared" si="67"/>
        <v>0</v>
      </c>
      <c r="P253" s="198">
        <f t="shared" si="68"/>
        <v>0</v>
      </c>
      <c r="Q253" s="198">
        <f t="shared" si="68"/>
        <v>0</v>
      </c>
      <c r="R253" s="198">
        <f t="shared" si="68"/>
        <v>0</v>
      </c>
      <c r="S253" s="198">
        <f t="shared" si="68"/>
        <v>0</v>
      </c>
      <c r="T253" s="198">
        <f t="shared" si="68"/>
        <v>0</v>
      </c>
      <c r="U253" s="198">
        <f>P253+Q253+R253+S253+T253</f>
        <v>0</v>
      </c>
    </row>
    <row r="254" spans="1:21" ht="13.5" customHeight="1" thickBot="1">
      <c r="A254" s="3"/>
      <c r="B254" s="185"/>
      <c r="D254" s="301"/>
      <c r="F254" s="185"/>
      <c r="G254" s="185"/>
      <c r="H254" s="185"/>
      <c r="I254" s="203" t="s">
        <v>113</v>
      </c>
      <c r="J254" s="185"/>
      <c r="K254" s="185"/>
      <c r="L254" s="185"/>
      <c r="M254" s="204">
        <f>SUM(M249,M250,M251,M252,M253)</f>
        <v>0</v>
      </c>
      <c r="N254" s="205">
        <f>SUM(N249,N250,N251,N252,N253,)</f>
        <v>3</v>
      </c>
      <c r="P254" s="3"/>
      <c r="Q254" s="3"/>
      <c r="R254" s="3"/>
      <c r="S254" s="3"/>
      <c r="T254" s="3"/>
      <c r="U254" s="3"/>
    </row>
    <row r="255" spans="1:21" ht="13.5" customHeight="1">
      <c r="A255" s="3"/>
      <c r="B255" s="185"/>
      <c r="C255" s="206" t="s">
        <v>114</v>
      </c>
      <c r="D255" s="297"/>
      <c r="E255" s="207"/>
      <c r="F255" s="185"/>
      <c r="G255" s="185"/>
      <c r="H255" s="185"/>
      <c r="I255" s="185"/>
      <c r="J255" s="185"/>
      <c r="K255" s="185"/>
      <c r="L255" s="185"/>
      <c r="M255" s="185"/>
      <c r="N255" s="185"/>
      <c r="P255" s="3"/>
      <c r="Q255" s="3"/>
      <c r="R255" s="3"/>
      <c r="S255" s="3"/>
      <c r="T255" s="3"/>
      <c r="U255" s="3"/>
    </row>
    <row r="256" spans="1:21" ht="13.5" customHeight="1">
      <c r="A256" s="3"/>
      <c r="B256" s="185"/>
      <c r="C256" s="206"/>
      <c r="D256" s="297"/>
      <c r="E256" s="207"/>
      <c r="F256" s="185"/>
      <c r="G256" s="185"/>
      <c r="H256" s="185"/>
      <c r="I256" s="185"/>
      <c r="J256" s="185"/>
      <c r="K256" s="185"/>
      <c r="L256" s="185"/>
      <c r="M256" s="185"/>
      <c r="N256" s="185"/>
      <c r="P256" s="3"/>
      <c r="Q256" s="3"/>
      <c r="R256" s="3"/>
      <c r="S256" s="3"/>
      <c r="T256" s="3"/>
      <c r="U256" s="3"/>
    </row>
    <row r="257" spans="1:21" ht="13.5" customHeight="1">
      <c r="A257" s="3"/>
      <c r="B257" s="187" t="s">
        <v>140</v>
      </c>
      <c r="D257" s="3"/>
      <c r="F257" s="185"/>
      <c r="G257" s="185"/>
      <c r="H257" s="185"/>
      <c r="I257" s="185"/>
      <c r="J257" s="185"/>
      <c r="K257" s="185"/>
      <c r="L257" s="185"/>
      <c r="M257" s="185"/>
      <c r="N257" s="185"/>
      <c r="P257" s="3"/>
      <c r="Q257" s="3"/>
      <c r="R257" s="3"/>
      <c r="S257" s="3"/>
      <c r="T257" s="3"/>
      <c r="U257" s="3"/>
    </row>
    <row r="258" spans="1:21" ht="13.5" customHeight="1">
      <c r="A258" s="3"/>
      <c r="B258" s="663" t="s">
        <v>106</v>
      </c>
      <c r="C258" s="188" t="s">
        <v>107</v>
      </c>
      <c r="D258" s="659" t="s">
        <v>106</v>
      </c>
      <c r="E258" s="188" t="s">
        <v>108</v>
      </c>
      <c r="F258" s="661" t="s">
        <v>109</v>
      </c>
      <c r="G258" s="665"/>
      <c r="H258" s="665"/>
      <c r="I258" s="665"/>
      <c r="J258" s="665"/>
      <c r="K258" s="661" t="s">
        <v>131</v>
      </c>
      <c r="L258" s="662"/>
      <c r="M258" s="661" t="s">
        <v>110</v>
      </c>
      <c r="N258" s="662"/>
      <c r="P258" s="3"/>
      <c r="Q258" s="3"/>
      <c r="R258" s="3"/>
      <c r="S258" s="3"/>
      <c r="T258" s="3"/>
      <c r="U258" s="3"/>
    </row>
    <row r="259" spans="1:21" ht="13.5" customHeight="1">
      <c r="A259" s="190"/>
      <c r="B259" s="664"/>
      <c r="C259" s="191" t="s">
        <v>433</v>
      </c>
      <c r="D259" s="660"/>
      <c r="E259" s="191" t="s">
        <v>451</v>
      </c>
      <c r="F259" s="192">
        <v>1</v>
      </c>
      <c r="G259" s="192">
        <v>2</v>
      </c>
      <c r="H259" s="192">
        <v>3</v>
      </c>
      <c r="I259" s="192">
        <v>4</v>
      </c>
      <c r="J259" s="192">
        <v>5</v>
      </c>
      <c r="K259" s="192" t="s">
        <v>130</v>
      </c>
      <c r="L259" s="192" t="s">
        <v>78</v>
      </c>
      <c r="M259" s="192" t="s">
        <v>111</v>
      </c>
      <c r="N259" s="192" t="s">
        <v>112</v>
      </c>
      <c r="P259" s="3"/>
      <c r="Q259" s="3"/>
      <c r="R259" s="3"/>
      <c r="S259" s="3"/>
      <c r="T259" s="3"/>
      <c r="U259" s="3"/>
    </row>
    <row r="260" spans="1:21" ht="13.5" customHeight="1">
      <c r="A260" s="193"/>
      <c r="B260" s="194" t="s">
        <v>8</v>
      </c>
      <c r="C260" s="199" t="s">
        <v>438</v>
      </c>
      <c r="D260" s="300" t="s">
        <v>9</v>
      </c>
      <c r="E260" s="199" t="s">
        <v>453</v>
      </c>
      <c r="F260" s="196">
        <v>9</v>
      </c>
      <c r="G260" s="196">
        <v>6</v>
      </c>
      <c r="H260" s="196">
        <v>6</v>
      </c>
      <c r="I260" s="196"/>
      <c r="J260" s="196"/>
      <c r="K260" s="196"/>
      <c r="L260" s="196"/>
      <c r="M260" s="197">
        <f t="shared" ref="M260:M264" si="69">IF(OR(U260=1,U260=2,U260=3),1,0)</f>
        <v>1</v>
      </c>
      <c r="N260" s="197">
        <f t="shared" ref="N260:N264" si="70">IF(OR(U260=-1,U260=-2,U260=-3),1,0)</f>
        <v>0</v>
      </c>
      <c r="P260" s="198">
        <f t="shared" ref="P260:T264" si="71">SIGN(F260)</f>
        <v>1</v>
      </c>
      <c r="Q260" s="198">
        <f t="shared" si="71"/>
        <v>1</v>
      </c>
      <c r="R260" s="198">
        <f t="shared" si="71"/>
        <v>1</v>
      </c>
      <c r="S260" s="198">
        <f t="shared" si="71"/>
        <v>0</v>
      </c>
      <c r="T260" s="198">
        <f t="shared" si="71"/>
        <v>0</v>
      </c>
      <c r="U260" s="198">
        <f>P260+Q260+R260+S260+T260</f>
        <v>3</v>
      </c>
    </row>
    <row r="261" spans="1:21" ht="13.5" customHeight="1">
      <c r="A261" s="193"/>
      <c r="B261" s="194" t="s">
        <v>10</v>
      </c>
      <c r="C261" s="195" t="s">
        <v>437</v>
      </c>
      <c r="D261" s="300" t="s">
        <v>11</v>
      </c>
      <c r="E261" s="199" t="s">
        <v>452</v>
      </c>
      <c r="F261" s="196">
        <v>6</v>
      </c>
      <c r="G261" s="196">
        <v>4</v>
      </c>
      <c r="H261" s="196">
        <v>2</v>
      </c>
      <c r="I261" s="196"/>
      <c r="J261" s="196"/>
      <c r="K261" s="196"/>
      <c r="L261" s="196"/>
      <c r="M261" s="197">
        <f t="shared" si="69"/>
        <v>1</v>
      </c>
      <c r="N261" s="197">
        <f t="shared" si="70"/>
        <v>0</v>
      </c>
      <c r="P261" s="198">
        <f t="shared" si="71"/>
        <v>1</v>
      </c>
      <c r="Q261" s="198">
        <f t="shared" si="71"/>
        <v>1</v>
      </c>
      <c r="R261" s="198">
        <f t="shared" si="71"/>
        <v>1</v>
      </c>
      <c r="S261" s="198">
        <f t="shared" si="71"/>
        <v>0</v>
      </c>
      <c r="T261" s="198">
        <f t="shared" si="71"/>
        <v>0</v>
      </c>
      <c r="U261" s="198">
        <f>P261+Q261+R261+S261+T261</f>
        <v>3</v>
      </c>
    </row>
    <row r="262" spans="1:21" ht="13.5" customHeight="1">
      <c r="A262" s="193">
        <f>A260</f>
        <v>0</v>
      </c>
      <c r="B262" s="200" t="s">
        <v>132</v>
      </c>
      <c r="C262" s="199" t="s">
        <v>521</v>
      </c>
      <c r="D262" s="300" t="s">
        <v>12</v>
      </c>
      <c r="E262" s="201" t="s">
        <v>454</v>
      </c>
      <c r="F262" s="202">
        <v>-4</v>
      </c>
      <c r="G262" s="202">
        <v>-4</v>
      </c>
      <c r="H262" s="202">
        <v>-10</v>
      </c>
      <c r="I262" s="202"/>
      <c r="J262" s="202"/>
      <c r="K262" s="202"/>
      <c r="L262" s="202"/>
      <c r="M262" s="202">
        <f t="shared" si="69"/>
        <v>0</v>
      </c>
      <c r="N262" s="202">
        <f t="shared" si="70"/>
        <v>1</v>
      </c>
      <c r="P262" s="198">
        <f t="shared" si="71"/>
        <v>-1</v>
      </c>
      <c r="Q262" s="198">
        <f t="shared" si="71"/>
        <v>-1</v>
      </c>
      <c r="R262" s="198">
        <f t="shared" si="71"/>
        <v>-1</v>
      </c>
      <c r="S262" s="198">
        <f t="shared" si="71"/>
        <v>0</v>
      </c>
      <c r="T262" s="198">
        <f t="shared" si="71"/>
        <v>0</v>
      </c>
      <c r="U262" s="198">
        <f>P262+Q262+R262+S262+T262</f>
        <v>-3</v>
      </c>
    </row>
    <row r="263" spans="1:21" ht="13.5" customHeight="1">
      <c r="A263" s="193">
        <f>A260</f>
        <v>0</v>
      </c>
      <c r="B263" s="194" t="s">
        <v>8</v>
      </c>
      <c r="C263" s="199" t="str">
        <f>C260</f>
        <v>НУРЛАН</v>
      </c>
      <c r="D263" s="300" t="str">
        <f>D261</f>
        <v>Y</v>
      </c>
      <c r="E263" s="199" t="str">
        <f>E261</f>
        <v>МУРАТОВА</v>
      </c>
      <c r="F263" s="196">
        <v>5</v>
      </c>
      <c r="G263" s="196">
        <v>5</v>
      </c>
      <c r="H263" s="196">
        <v>-10</v>
      </c>
      <c r="I263" s="196">
        <v>1</v>
      </c>
      <c r="J263" s="196"/>
      <c r="K263" s="196"/>
      <c r="L263" s="196"/>
      <c r="M263" s="197">
        <f t="shared" si="69"/>
        <v>1</v>
      </c>
      <c r="N263" s="197">
        <f t="shared" si="70"/>
        <v>0</v>
      </c>
      <c r="P263" s="198">
        <f t="shared" si="71"/>
        <v>1</v>
      </c>
      <c r="Q263" s="198">
        <f t="shared" si="71"/>
        <v>1</v>
      </c>
      <c r="R263" s="198">
        <f t="shared" si="71"/>
        <v>-1</v>
      </c>
      <c r="S263" s="198">
        <f t="shared" si="71"/>
        <v>1</v>
      </c>
      <c r="T263" s="198">
        <f t="shared" si="71"/>
        <v>0</v>
      </c>
      <c r="U263" s="198">
        <f>P263+Q263+R263+S263+T263</f>
        <v>2</v>
      </c>
    </row>
    <row r="264" spans="1:21" ht="13.5" customHeight="1" thickBot="1">
      <c r="A264" s="193">
        <f>A261</f>
        <v>0</v>
      </c>
      <c r="B264" s="194" t="s">
        <v>10</v>
      </c>
      <c r="C264" s="199" t="str">
        <f>C261</f>
        <v>ЕРБОСЫН</v>
      </c>
      <c r="D264" s="300" t="str">
        <f>D260</f>
        <v>X</v>
      </c>
      <c r="E264" s="199" t="str">
        <f>E260</f>
        <v>СУЙИНБЕК</v>
      </c>
      <c r="F264" s="196"/>
      <c r="G264" s="196"/>
      <c r="H264" s="196"/>
      <c r="I264" s="196"/>
      <c r="J264" s="196"/>
      <c r="K264" s="196"/>
      <c r="L264" s="196"/>
      <c r="M264" s="197">
        <f t="shared" si="69"/>
        <v>0</v>
      </c>
      <c r="N264" s="197">
        <f t="shared" si="70"/>
        <v>0</v>
      </c>
      <c r="P264" s="198">
        <f t="shared" si="71"/>
        <v>0</v>
      </c>
      <c r="Q264" s="198">
        <f t="shared" si="71"/>
        <v>0</v>
      </c>
      <c r="R264" s="198">
        <f t="shared" si="71"/>
        <v>0</v>
      </c>
      <c r="S264" s="198">
        <f t="shared" si="71"/>
        <v>0</v>
      </c>
      <c r="T264" s="198">
        <f t="shared" si="71"/>
        <v>0</v>
      </c>
      <c r="U264" s="198">
        <f>P264+Q264+R264+S264+T264</f>
        <v>0</v>
      </c>
    </row>
    <row r="265" spans="1:21" ht="13.5" customHeight="1" thickBot="1">
      <c r="A265" s="3"/>
      <c r="B265" s="185"/>
      <c r="D265" s="301"/>
      <c r="F265" s="185"/>
      <c r="G265" s="185"/>
      <c r="H265" s="185"/>
      <c r="I265" s="203" t="s">
        <v>113</v>
      </c>
      <c r="J265" s="185"/>
      <c r="K265" s="185"/>
      <c r="L265" s="185"/>
      <c r="M265" s="204">
        <f>SUM(M260,M261,M262,M263,M264)</f>
        <v>3</v>
      </c>
      <c r="N265" s="205">
        <f>SUM(N260,N261,N262,N263,N264,)</f>
        <v>1</v>
      </c>
      <c r="P265" s="3"/>
      <c r="Q265" s="3"/>
      <c r="R265" s="3"/>
      <c r="S265" s="3"/>
      <c r="T265" s="3"/>
      <c r="U265" s="3"/>
    </row>
    <row r="266" spans="1:21" ht="13.5" customHeight="1">
      <c r="A266" s="3"/>
      <c r="B266" s="185"/>
      <c r="C266" s="206" t="s">
        <v>114</v>
      </c>
      <c r="D266" s="297"/>
      <c r="E266" s="207" t="str">
        <f>C259</f>
        <v>АЛМАТИНСКАЯ обл.</v>
      </c>
      <c r="F266" s="185"/>
      <c r="G266" s="185"/>
      <c r="H266" s="185"/>
      <c r="I266" s="185"/>
      <c r="J266" s="185"/>
      <c r="K266" s="185"/>
      <c r="L266" s="185"/>
      <c r="M266" s="185"/>
      <c r="N266" s="185"/>
      <c r="P266" s="3"/>
      <c r="Q266" s="3"/>
      <c r="R266" s="3"/>
      <c r="S266" s="3"/>
      <c r="T266" s="3"/>
      <c r="U266" s="3"/>
    </row>
    <row r="267" spans="1:21" ht="13.5" customHeight="1"/>
    <row r="268" spans="1:21" ht="13.5" customHeight="1">
      <c r="A268" s="3"/>
      <c r="B268" s="187" t="s">
        <v>141</v>
      </c>
      <c r="D268" s="3"/>
      <c r="F268" s="185"/>
      <c r="G268" s="185"/>
      <c r="H268" s="185"/>
      <c r="I268" s="185"/>
      <c r="J268" s="185"/>
      <c r="K268" s="185"/>
      <c r="L268" s="185"/>
      <c r="M268" s="185"/>
      <c r="N268" s="185"/>
      <c r="P268" s="3"/>
      <c r="Q268" s="3"/>
      <c r="R268" s="3"/>
      <c r="S268" s="3"/>
      <c r="T268" s="3"/>
      <c r="U268" s="3"/>
    </row>
    <row r="269" spans="1:21" ht="13.5" customHeight="1">
      <c r="A269" s="3"/>
      <c r="B269" s="663" t="s">
        <v>106</v>
      </c>
      <c r="C269" s="188" t="s">
        <v>107</v>
      </c>
      <c r="D269" s="659" t="s">
        <v>106</v>
      </c>
      <c r="E269" s="188" t="s">
        <v>108</v>
      </c>
      <c r="F269" s="661" t="s">
        <v>109</v>
      </c>
      <c r="G269" s="665"/>
      <c r="H269" s="665"/>
      <c r="I269" s="665"/>
      <c r="J269" s="665"/>
      <c r="K269" s="661" t="s">
        <v>131</v>
      </c>
      <c r="L269" s="662"/>
      <c r="M269" s="661" t="s">
        <v>110</v>
      </c>
      <c r="N269" s="662"/>
      <c r="P269" s="3"/>
      <c r="Q269" s="3"/>
      <c r="R269" s="3"/>
      <c r="S269" s="3"/>
      <c r="T269" s="3"/>
      <c r="U269" s="3"/>
    </row>
    <row r="270" spans="1:21" ht="13.5" customHeight="1">
      <c r="A270" s="190"/>
      <c r="B270" s="664"/>
      <c r="C270" s="191" t="s">
        <v>65</v>
      </c>
      <c r="D270" s="660"/>
      <c r="E270" s="191" t="s">
        <v>20</v>
      </c>
      <c r="F270" s="192">
        <v>1</v>
      </c>
      <c r="G270" s="192">
        <v>2</v>
      </c>
      <c r="H270" s="192">
        <v>3</v>
      </c>
      <c r="I270" s="192">
        <v>4</v>
      </c>
      <c r="J270" s="192">
        <v>5</v>
      </c>
      <c r="K270" s="192" t="s">
        <v>130</v>
      </c>
      <c r="L270" s="192" t="s">
        <v>78</v>
      </c>
      <c r="M270" s="192" t="s">
        <v>111</v>
      </c>
      <c r="N270" s="192" t="s">
        <v>112</v>
      </c>
      <c r="P270" s="3"/>
      <c r="Q270" s="3"/>
      <c r="R270" s="3"/>
      <c r="S270" s="3"/>
      <c r="T270" s="3"/>
      <c r="U270" s="3"/>
    </row>
    <row r="271" spans="1:21" ht="13.5" customHeight="1">
      <c r="A271" s="193"/>
      <c r="B271" s="194" t="s">
        <v>8</v>
      </c>
      <c r="C271" s="199" t="s">
        <v>176</v>
      </c>
      <c r="D271" s="300" t="s">
        <v>9</v>
      </c>
      <c r="E271" s="195" t="s">
        <v>181</v>
      </c>
      <c r="F271" s="196">
        <v>8</v>
      </c>
      <c r="G271" s="196">
        <v>-7</v>
      </c>
      <c r="H271" s="196">
        <v>6</v>
      </c>
      <c r="I271" s="196">
        <v>10</v>
      </c>
      <c r="J271" s="196"/>
      <c r="K271" s="196"/>
      <c r="L271" s="196"/>
      <c r="M271" s="197">
        <f t="shared" ref="M271:M275" si="72">IF(OR(U271=1,U271=2,U271=3),1,0)</f>
        <v>1</v>
      </c>
      <c r="N271" s="197">
        <f t="shared" ref="N271:N275" si="73">IF(OR(U271=-1,U271=-2,U271=-3),1,0)</f>
        <v>0</v>
      </c>
      <c r="P271" s="198">
        <f t="shared" ref="P271:T275" si="74">SIGN(F271)</f>
        <v>1</v>
      </c>
      <c r="Q271" s="198">
        <f t="shared" si="74"/>
        <v>-1</v>
      </c>
      <c r="R271" s="198">
        <f t="shared" si="74"/>
        <v>1</v>
      </c>
      <c r="S271" s="198">
        <f t="shared" si="74"/>
        <v>1</v>
      </c>
      <c r="T271" s="198">
        <f t="shared" si="74"/>
        <v>0</v>
      </c>
      <c r="U271" s="198">
        <f>P271+Q271+R271+S271+T271</f>
        <v>2</v>
      </c>
    </row>
    <row r="272" spans="1:21" ht="13.5" customHeight="1">
      <c r="A272" s="193"/>
      <c r="B272" s="194" t="s">
        <v>10</v>
      </c>
      <c r="C272" s="195" t="s">
        <v>179</v>
      </c>
      <c r="D272" s="300" t="s">
        <v>11</v>
      </c>
      <c r="E272" s="199" t="s">
        <v>178</v>
      </c>
      <c r="F272" s="196">
        <v>9</v>
      </c>
      <c r="G272" s="196">
        <v>-9</v>
      </c>
      <c r="H272" s="196">
        <v>-10</v>
      </c>
      <c r="I272" s="196">
        <v>9</v>
      </c>
      <c r="J272" s="196">
        <v>-3</v>
      </c>
      <c r="K272" s="196"/>
      <c r="L272" s="196"/>
      <c r="M272" s="197">
        <f t="shared" si="72"/>
        <v>0</v>
      </c>
      <c r="N272" s="197">
        <f t="shared" si="73"/>
        <v>1</v>
      </c>
      <c r="P272" s="198">
        <f t="shared" si="74"/>
        <v>1</v>
      </c>
      <c r="Q272" s="198">
        <f t="shared" si="74"/>
        <v>-1</v>
      </c>
      <c r="R272" s="198">
        <f t="shared" si="74"/>
        <v>-1</v>
      </c>
      <c r="S272" s="198">
        <f t="shared" si="74"/>
        <v>1</v>
      </c>
      <c r="T272" s="198">
        <f t="shared" si="74"/>
        <v>-1</v>
      </c>
      <c r="U272" s="198">
        <f>P272+Q272+R272+S272+T272</f>
        <v>-1</v>
      </c>
    </row>
    <row r="273" spans="1:21" ht="13.5" customHeight="1">
      <c r="A273" s="193">
        <f>A271</f>
        <v>0</v>
      </c>
      <c r="B273" s="200" t="s">
        <v>132</v>
      </c>
      <c r="C273" s="199" t="s">
        <v>180</v>
      </c>
      <c r="D273" s="300" t="s">
        <v>12</v>
      </c>
      <c r="E273" s="201" t="s">
        <v>458</v>
      </c>
      <c r="F273" s="202">
        <v>-11</v>
      </c>
      <c r="G273" s="202">
        <v>3</v>
      </c>
      <c r="H273" s="202">
        <v>9</v>
      </c>
      <c r="I273" s="202">
        <v>4</v>
      </c>
      <c r="J273" s="202"/>
      <c r="K273" s="202"/>
      <c r="L273" s="202"/>
      <c r="M273" s="202">
        <f t="shared" si="72"/>
        <v>1</v>
      </c>
      <c r="N273" s="202">
        <f t="shared" si="73"/>
        <v>0</v>
      </c>
      <c r="P273" s="198">
        <f t="shared" si="74"/>
        <v>-1</v>
      </c>
      <c r="Q273" s="198">
        <f t="shared" si="74"/>
        <v>1</v>
      </c>
      <c r="R273" s="198">
        <f t="shared" si="74"/>
        <v>1</v>
      </c>
      <c r="S273" s="198">
        <f t="shared" si="74"/>
        <v>1</v>
      </c>
      <c r="T273" s="198">
        <f t="shared" si="74"/>
        <v>0</v>
      </c>
      <c r="U273" s="198">
        <f>P273+Q273+R273+S273+T273</f>
        <v>2</v>
      </c>
    </row>
    <row r="274" spans="1:21" ht="13.5" customHeight="1">
      <c r="A274" s="193">
        <f>A271</f>
        <v>0</v>
      </c>
      <c r="B274" s="194" t="s">
        <v>8</v>
      </c>
      <c r="C274" s="199" t="str">
        <f>C271</f>
        <v>МОЧАЛКИНА</v>
      </c>
      <c r="D274" s="300" t="str">
        <f>D272</f>
        <v>Y</v>
      </c>
      <c r="E274" s="199" t="str">
        <f>E272</f>
        <v>БЕКИШ</v>
      </c>
      <c r="F274" s="196">
        <v>9</v>
      </c>
      <c r="G274" s="196">
        <v>8</v>
      </c>
      <c r="H274" s="196">
        <v>9</v>
      </c>
      <c r="I274" s="196"/>
      <c r="J274" s="196"/>
      <c r="K274" s="196"/>
      <c r="L274" s="196"/>
      <c r="M274" s="197">
        <f t="shared" si="72"/>
        <v>1</v>
      </c>
      <c r="N274" s="197">
        <f t="shared" si="73"/>
        <v>0</v>
      </c>
      <c r="P274" s="198">
        <f t="shared" si="74"/>
        <v>1</v>
      </c>
      <c r="Q274" s="198">
        <f t="shared" si="74"/>
        <v>1</v>
      </c>
      <c r="R274" s="198">
        <f t="shared" si="74"/>
        <v>1</v>
      </c>
      <c r="S274" s="198">
        <f t="shared" si="74"/>
        <v>0</v>
      </c>
      <c r="T274" s="198">
        <f t="shared" si="74"/>
        <v>0</v>
      </c>
      <c r="U274" s="198">
        <f>P274+Q274+R274+S274+T274</f>
        <v>3</v>
      </c>
    </row>
    <row r="275" spans="1:21" ht="13.5" customHeight="1" thickBot="1">
      <c r="A275" s="193">
        <f>A272</f>
        <v>0</v>
      </c>
      <c r="B275" s="194" t="s">
        <v>10</v>
      </c>
      <c r="C275" s="199" t="str">
        <f>C272</f>
        <v>ОХМАК</v>
      </c>
      <c r="D275" s="300" t="str">
        <f>D271</f>
        <v>X</v>
      </c>
      <c r="E275" s="199" t="str">
        <f>E271</f>
        <v>ИЛЬЯС</v>
      </c>
      <c r="F275" s="196"/>
      <c r="G275" s="196"/>
      <c r="H275" s="196"/>
      <c r="I275" s="196"/>
      <c r="J275" s="196"/>
      <c r="K275" s="196"/>
      <c r="L275" s="196"/>
      <c r="M275" s="197">
        <f t="shared" si="72"/>
        <v>0</v>
      </c>
      <c r="N275" s="197">
        <f t="shared" si="73"/>
        <v>0</v>
      </c>
      <c r="P275" s="198">
        <f t="shared" si="74"/>
        <v>0</v>
      </c>
      <c r="Q275" s="198">
        <f t="shared" si="74"/>
        <v>0</v>
      </c>
      <c r="R275" s="198">
        <f t="shared" si="74"/>
        <v>0</v>
      </c>
      <c r="S275" s="198">
        <f t="shared" si="74"/>
        <v>0</v>
      </c>
      <c r="T275" s="198">
        <f t="shared" si="74"/>
        <v>0</v>
      </c>
      <c r="U275" s="198">
        <f>P275+Q275+R275+S275+T275</f>
        <v>0</v>
      </c>
    </row>
    <row r="276" spans="1:21" ht="13.5" customHeight="1" thickBot="1">
      <c r="A276" s="3"/>
      <c r="B276" s="185"/>
      <c r="D276" s="301"/>
      <c r="F276" s="185"/>
      <c r="G276" s="185"/>
      <c r="H276" s="185"/>
      <c r="I276" s="203" t="s">
        <v>113</v>
      </c>
      <c r="J276" s="185"/>
      <c r="K276" s="185"/>
      <c r="L276" s="185"/>
      <c r="M276" s="204">
        <f>SUM(M271,M272,M273,M274,M275)</f>
        <v>3</v>
      </c>
      <c r="N276" s="205">
        <f>SUM(N271,N272,N273,N274,N275,)</f>
        <v>1</v>
      </c>
      <c r="P276" s="3"/>
      <c r="Q276" s="3"/>
      <c r="R276" s="3"/>
      <c r="S276" s="3"/>
      <c r="T276" s="3"/>
      <c r="U276" s="3"/>
    </row>
    <row r="277" spans="1:21" ht="13.5" customHeight="1">
      <c r="A277" s="3"/>
      <c r="B277" s="185"/>
      <c r="C277" s="206" t="s">
        <v>114</v>
      </c>
      <c r="D277" s="297"/>
      <c r="E277" s="207" t="str">
        <f>C270</f>
        <v>КАРАГАНДИНСКАЯ обл.</v>
      </c>
      <c r="F277" s="185"/>
      <c r="G277" s="185"/>
      <c r="H277" s="185"/>
      <c r="I277" s="185"/>
      <c r="J277" s="185"/>
      <c r="K277" s="185"/>
      <c r="L277" s="185"/>
      <c r="M277" s="185"/>
      <c r="N277" s="185"/>
      <c r="P277" s="3"/>
      <c r="Q277" s="3"/>
      <c r="R277" s="3"/>
      <c r="S277" s="3"/>
      <c r="T277" s="3"/>
      <c r="U277" s="3"/>
    </row>
    <row r="278" spans="1:21" ht="13.5" customHeight="1"/>
    <row r="279" spans="1:21" ht="13.5" customHeight="1">
      <c r="A279" s="3"/>
      <c r="B279" s="187" t="s">
        <v>142</v>
      </c>
      <c r="D279" s="3"/>
      <c r="F279" s="185"/>
      <c r="G279" s="185"/>
      <c r="H279" s="185"/>
      <c r="I279" s="185"/>
      <c r="J279" s="185"/>
      <c r="K279" s="185"/>
      <c r="L279" s="185"/>
      <c r="M279" s="185"/>
      <c r="N279" s="185"/>
      <c r="P279" s="3"/>
      <c r="Q279" s="3"/>
      <c r="R279" s="3"/>
      <c r="S279" s="3"/>
      <c r="T279" s="3"/>
      <c r="U279" s="3"/>
    </row>
    <row r="280" spans="1:21" ht="13.5" customHeight="1">
      <c r="A280" s="3"/>
      <c r="B280" s="663" t="s">
        <v>106</v>
      </c>
      <c r="C280" s="188" t="s">
        <v>107</v>
      </c>
      <c r="D280" s="659" t="s">
        <v>106</v>
      </c>
      <c r="E280" s="188" t="s">
        <v>108</v>
      </c>
      <c r="F280" s="661" t="s">
        <v>109</v>
      </c>
      <c r="G280" s="665"/>
      <c r="H280" s="665"/>
      <c r="I280" s="665"/>
      <c r="J280" s="665"/>
      <c r="K280" s="661" t="s">
        <v>131</v>
      </c>
      <c r="L280" s="662"/>
      <c r="M280" s="661" t="s">
        <v>110</v>
      </c>
      <c r="N280" s="662"/>
      <c r="P280" s="3"/>
      <c r="Q280" s="3"/>
      <c r="R280" s="3"/>
      <c r="S280" s="3"/>
      <c r="T280" s="3"/>
      <c r="U280" s="3"/>
    </row>
    <row r="281" spans="1:21" ht="13.5" customHeight="1">
      <c r="A281" s="190"/>
      <c r="B281" s="664"/>
      <c r="C281" s="191" t="s">
        <v>350</v>
      </c>
      <c r="D281" s="660"/>
      <c r="E281" s="191" t="s">
        <v>25</v>
      </c>
      <c r="F281" s="192">
        <v>1</v>
      </c>
      <c r="G281" s="192">
        <v>2</v>
      </c>
      <c r="H281" s="192">
        <v>3</v>
      </c>
      <c r="I281" s="192">
        <v>4</v>
      </c>
      <c r="J281" s="192">
        <v>5</v>
      </c>
      <c r="K281" s="192" t="s">
        <v>130</v>
      </c>
      <c r="L281" s="192" t="s">
        <v>78</v>
      </c>
      <c r="M281" s="192" t="s">
        <v>111</v>
      </c>
      <c r="N281" s="192" t="s">
        <v>112</v>
      </c>
      <c r="P281" s="3"/>
      <c r="Q281" s="3"/>
      <c r="R281" s="3"/>
      <c r="S281" s="3"/>
      <c r="T281" s="3"/>
      <c r="U281" s="3"/>
    </row>
    <row r="282" spans="1:21" ht="13.5" customHeight="1">
      <c r="A282" s="193"/>
      <c r="B282" s="194" t="s">
        <v>8</v>
      </c>
      <c r="C282" s="199" t="s">
        <v>435</v>
      </c>
      <c r="D282" s="300" t="s">
        <v>9</v>
      </c>
      <c r="E282" s="199" t="s">
        <v>408</v>
      </c>
      <c r="F282" s="196">
        <v>-7</v>
      </c>
      <c r="G282" s="196">
        <v>-7</v>
      </c>
      <c r="H282" s="196">
        <v>10</v>
      </c>
      <c r="I282" s="196">
        <v>8</v>
      </c>
      <c r="J282" s="196">
        <v>10</v>
      </c>
      <c r="K282" s="196"/>
      <c r="L282" s="196"/>
      <c r="M282" s="197">
        <f t="shared" ref="M282:M286" si="75">IF(OR(U282=1,U282=2,U282=3),1,0)</f>
        <v>1</v>
      </c>
      <c r="N282" s="197">
        <f t="shared" ref="N282:N286" si="76">IF(OR(U282=-1,U282=-2,U282=-3),1,0)</f>
        <v>0</v>
      </c>
      <c r="P282" s="198">
        <f t="shared" ref="P282:T286" si="77">SIGN(F282)</f>
        <v>-1</v>
      </c>
      <c r="Q282" s="198">
        <f t="shared" si="77"/>
        <v>-1</v>
      </c>
      <c r="R282" s="198">
        <f t="shared" si="77"/>
        <v>1</v>
      </c>
      <c r="S282" s="198">
        <f t="shared" si="77"/>
        <v>1</v>
      </c>
      <c r="T282" s="198">
        <f t="shared" si="77"/>
        <v>1</v>
      </c>
      <c r="U282" s="198">
        <f>P282+Q282+R282+S282+T282</f>
        <v>1</v>
      </c>
    </row>
    <row r="283" spans="1:21" ht="13.5" customHeight="1">
      <c r="A283" s="193"/>
      <c r="B283" s="194" t="s">
        <v>10</v>
      </c>
      <c r="C283" s="195" t="s">
        <v>434</v>
      </c>
      <c r="D283" s="300" t="s">
        <v>11</v>
      </c>
      <c r="E283" s="195" t="s">
        <v>407</v>
      </c>
      <c r="F283" s="196">
        <v>4</v>
      </c>
      <c r="G283" s="196">
        <v>11</v>
      </c>
      <c r="H283" s="196">
        <v>5</v>
      </c>
      <c r="I283" s="196"/>
      <c r="J283" s="196"/>
      <c r="K283" s="196"/>
      <c r="L283" s="196"/>
      <c r="M283" s="197">
        <f t="shared" si="75"/>
        <v>1</v>
      </c>
      <c r="N283" s="197">
        <f t="shared" si="76"/>
        <v>0</v>
      </c>
      <c r="P283" s="198">
        <f t="shared" si="77"/>
        <v>1</v>
      </c>
      <c r="Q283" s="198">
        <f t="shared" si="77"/>
        <v>1</v>
      </c>
      <c r="R283" s="198">
        <f t="shared" si="77"/>
        <v>1</v>
      </c>
      <c r="S283" s="198">
        <f t="shared" si="77"/>
        <v>0</v>
      </c>
      <c r="T283" s="198">
        <f t="shared" si="77"/>
        <v>0</v>
      </c>
      <c r="U283" s="198">
        <f>P283+Q283+R283+S283+T283</f>
        <v>3</v>
      </c>
    </row>
    <row r="284" spans="1:21" ht="13.5" customHeight="1">
      <c r="A284" s="193">
        <f>A282</f>
        <v>0</v>
      </c>
      <c r="B284" s="200" t="s">
        <v>132</v>
      </c>
      <c r="C284" s="201" t="s">
        <v>436</v>
      </c>
      <c r="D284" s="300" t="s">
        <v>12</v>
      </c>
      <c r="E284" s="201" t="s">
        <v>177</v>
      </c>
      <c r="F284" s="202">
        <v>6</v>
      </c>
      <c r="G284" s="202">
        <v>9</v>
      </c>
      <c r="H284" s="202">
        <v>4</v>
      </c>
      <c r="I284" s="202"/>
      <c r="J284" s="202"/>
      <c r="K284" s="202"/>
      <c r="L284" s="202"/>
      <c r="M284" s="202">
        <f t="shared" si="75"/>
        <v>1</v>
      </c>
      <c r="N284" s="202">
        <f t="shared" si="76"/>
        <v>0</v>
      </c>
      <c r="P284" s="198">
        <f t="shared" si="77"/>
        <v>1</v>
      </c>
      <c r="Q284" s="198">
        <f t="shared" si="77"/>
        <v>1</v>
      </c>
      <c r="R284" s="198">
        <f t="shared" si="77"/>
        <v>1</v>
      </c>
      <c r="S284" s="198">
        <f t="shared" si="77"/>
        <v>0</v>
      </c>
      <c r="T284" s="198">
        <f t="shared" si="77"/>
        <v>0</v>
      </c>
      <c r="U284" s="198">
        <f>P284+Q284+R284+S284+T284</f>
        <v>3</v>
      </c>
    </row>
    <row r="285" spans="1:21" ht="13.5" customHeight="1">
      <c r="A285" s="193">
        <f>A282</f>
        <v>0</v>
      </c>
      <c r="B285" s="194" t="s">
        <v>8</v>
      </c>
      <c r="C285" s="199" t="str">
        <f>C282</f>
        <v>СЕРИКБАЙ</v>
      </c>
      <c r="D285" s="300" t="str">
        <f>D283</f>
        <v>Y</v>
      </c>
      <c r="E285" s="199" t="str">
        <f>E283</f>
        <v>ЯСАКОВА</v>
      </c>
      <c r="F285" s="196"/>
      <c r="G285" s="196"/>
      <c r="H285" s="196"/>
      <c r="I285" s="196"/>
      <c r="J285" s="196"/>
      <c r="K285" s="196"/>
      <c r="L285" s="196"/>
      <c r="M285" s="197">
        <f t="shared" si="75"/>
        <v>0</v>
      </c>
      <c r="N285" s="197">
        <f t="shared" si="76"/>
        <v>0</v>
      </c>
      <c r="P285" s="198">
        <f t="shared" si="77"/>
        <v>0</v>
      </c>
      <c r="Q285" s="198">
        <f t="shared" si="77"/>
        <v>0</v>
      </c>
      <c r="R285" s="198">
        <f t="shared" si="77"/>
        <v>0</v>
      </c>
      <c r="S285" s="198">
        <f t="shared" si="77"/>
        <v>0</v>
      </c>
      <c r="T285" s="198">
        <f t="shared" si="77"/>
        <v>0</v>
      </c>
      <c r="U285" s="198">
        <f>P285+Q285+R285+S285+T285</f>
        <v>0</v>
      </c>
    </row>
    <row r="286" spans="1:21" ht="13.5" customHeight="1" thickBot="1">
      <c r="A286" s="193">
        <f>A283</f>
        <v>0</v>
      </c>
      <c r="B286" s="194" t="s">
        <v>10</v>
      </c>
      <c r="C286" s="199" t="str">
        <f>C283</f>
        <v>АХМАДАЛИЕВА</v>
      </c>
      <c r="D286" s="300" t="str">
        <f>D282</f>
        <v>X</v>
      </c>
      <c r="E286" s="199" t="str">
        <f>E282</f>
        <v>АСЕТ</v>
      </c>
      <c r="F286" s="196"/>
      <c r="G286" s="196"/>
      <c r="H286" s="196"/>
      <c r="I286" s="196"/>
      <c r="J286" s="196"/>
      <c r="K286" s="196"/>
      <c r="L286" s="196"/>
      <c r="M286" s="197">
        <f t="shared" si="75"/>
        <v>0</v>
      </c>
      <c r="N286" s="197">
        <f t="shared" si="76"/>
        <v>0</v>
      </c>
      <c r="P286" s="198">
        <f t="shared" si="77"/>
        <v>0</v>
      </c>
      <c r="Q286" s="198">
        <f t="shared" si="77"/>
        <v>0</v>
      </c>
      <c r="R286" s="198">
        <f t="shared" si="77"/>
        <v>0</v>
      </c>
      <c r="S286" s="198">
        <f t="shared" si="77"/>
        <v>0</v>
      </c>
      <c r="T286" s="198">
        <f t="shared" si="77"/>
        <v>0</v>
      </c>
      <c r="U286" s="198">
        <f>P286+Q286+R286+S286+T286</f>
        <v>0</v>
      </c>
    </row>
    <row r="287" spans="1:21" ht="13.5" customHeight="1" thickBot="1">
      <c r="A287" s="3"/>
      <c r="B287" s="185"/>
      <c r="D287" s="301"/>
      <c r="F287" s="185"/>
      <c r="G287" s="185"/>
      <c r="H287" s="185"/>
      <c r="I287" s="203" t="s">
        <v>113</v>
      </c>
      <c r="J287" s="185"/>
      <c r="K287" s="185"/>
      <c r="L287" s="185"/>
      <c r="M287" s="204">
        <f>SUM(M282,M283,M284,M285,M286)</f>
        <v>3</v>
      </c>
      <c r="N287" s="205">
        <f>SUM(N282,N283,N284,N285,N286,)</f>
        <v>0</v>
      </c>
      <c r="P287" s="3"/>
      <c r="Q287" s="3"/>
      <c r="R287" s="3"/>
      <c r="S287" s="3"/>
      <c r="T287" s="3"/>
      <c r="U287" s="3"/>
    </row>
    <row r="288" spans="1:21" ht="13.5" customHeight="1">
      <c r="A288" s="3"/>
      <c r="B288" s="185"/>
      <c r="C288" s="206" t="s">
        <v>114</v>
      </c>
      <c r="D288" s="297"/>
      <c r="E288" s="207" t="str">
        <f>C281</f>
        <v>ТУРКЕСТАНСКАЯ обл.</v>
      </c>
      <c r="F288" s="185"/>
      <c r="G288" s="185"/>
      <c r="H288" s="185"/>
      <c r="I288" s="185"/>
      <c r="J288" s="185"/>
      <c r="K288" s="185"/>
      <c r="L288" s="185"/>
      <c r="M288" s="185"/>
      <c r="N288" s="185"/>
      <c r="P288" s="3"/>
      <c r="Q288" s="3"/>
      <c r="R288" s="3"/>
      <c r="S288" s="3"/>
      <c r="T288" s="3"/>
      <c r="U288" s="3"/>
    </row>
    <row r="289" spans="1:21" ht="13.5" customHeight="1"/>
    <row r="290" spans="1:21" ht="13.5" customHeight="1">
      <c r="A290" s="3"/>
      <c r="B290" s="187" t="s">
        <v>143</v>
      </c>
      <c r="D290" s="3"/>
      <c r="F290" s="185"/>
      <c r="G290" s="185"/>
      <c r="H290" s="185"/>
      <c r="I290" s="185"/>
      <c r="J290" s="185"/>
      <c r="K290" s="185"/>
      <c r="L290" s="185"/>
      <c r="M290" s="185"/>
      <c r="N290" s="185"/>
      <c r="P290" s="3"/>
      <c r="Q290" s="3"/>
      <c r="R290" s="3"/>
      <c r="S290" s="3"/>
      <c r="T290" s="3"/>
      <c r="U290" s="3"/>
    </row>
    <row r="291" spans="1:21" ht="13.5" customHeight="1">
      <c r="A291" s="3"/>
      <c r="B291" s="663" t="s">
        <v>106</v>
      </c>
      <c r="C291" s="188" t="s">
        <v>107</v>
      </c>
      <c r="D291" s="659" t="s">
        <v>106</v>
      </c>
      <c r="E291" s="188" t="s">
        <v>108</v>
      </c>
      <c r="F291" s="661" t="s">
        <v>109</v>
      </c>
      <c r="G291" s="665"/>
      <c r="H291" s="665"/>
      <c r="I291" s="665"/>
      <c r="J291" s="665"/>
      <c r="K291" s="661" t="s">
        <v>131</v>
      </c>
      <c r="L291" s="662"/>
      <c r="M291" s="661" t="s">
        <v>110</v>
      </c>
      <c r="N291" s="662"/>
      <c r="P291" s="3"/>
      <c r="Q291" s="3"/>
      <c r="R291" s="3"/>
      <c r="S291" s="3"/>
      <c r="T291" s="3"/>
      <c r="U291" s="3"/>
    </row>
    <row r="292" spans="1:21" ht="13.5" customHeight="1">
      <c r="A292" s="190"/>
      <c r="B292" s="664"/>
      <c r="C292" s="191" t="s">
        <v>402</v>
      </c>
      <c r="D292" s="660"/>
      <c r="E292" s="191" t="s">
        <v>68</v>
      </c>
      <c r="F292" s="192">
        <v>1</v>
      </c>
      <c r="G292" s="192">
        <v>2</v>
      </c>
      <c r="H292" s="192">
        <v>3</v>
      </c>
      <c r="I292" s="192">
        <v>4</v>
      </c>
      <c r="J292" s="192">
        <v>5</v>
      </c>
      <c r="K292" s="192" t="s">
        <v>130</v>
      </c>
      <c r="L292" s="192" t="s">
        <v>78</v>
      </c>
      <c r="M292" s="192" t="s">
        <v>111</v>
      </c>
      <c r="N292" s="192" t="s">
        <v>112</v>
      </c>
      <c r="P292" s="3"/>
      <c r="Q292" s="3"/>
      <c r="R292" s="3"/>
      <c r="S292" s="3"/>
      <c r="T292" s="3"/>
      <c r="U292" s="3"/>
    </row>
    <row r="293" spans="1:21" ht="13.5" customHeight="1">
      <c r="A293" s="193"/>
      <c r="B293" s="194" t="s">
        <v>8</v>
      </c>
      <c r="C293" s="195" t="s">
        <v>175</v>
      </c>
      <c r="D293" s="300" t="s">
        <v>9</v>
      </c>
      <c r="E293" s="199" t="s">
        <v>522</v>
      </c>
      <c r="F293" s="196">
        <v>3</v>
      </c>
      <c r="G293" s="196">
        <v>3</v>
      </c>
      <c r="H293" s="196">
        <v>4</v>
      </c>
      <c r="I293" s="196"/>
      <c r="J293" s="196"/>
      <c r="K293" s="196"/>
      <c r="L293" s="196"/>
      <c r="M293" s="197">
        <f t="shared" ref="M293:M297" si="78">IF(OR(U293=1,U293=2,U293=3),1,0)</f>
        <v>1</v>
      </c>
      <c r="N293" s="197">
        <f t="shared" ref="N293:N297" si="79">IF(OR(U293=-1,U293=-2,U293=-3),1,0)</f>
        <v>0</v>
      </c>
      <c r="P293" s="198">
        <f t="shared" ref="P293:T297" si="80">SIGN(F293)</f>
        <v>1</v>
      </c>
      <c r="Q293" s="198">
        <f t="shared" si="80"/>
        <v>1</v>
      </c>
      <c r="R293" s="198">
        <f t="shared" si="80"/>
        <v>1</v>
      </c>
      <c r="S293" s="198">
        <f t="shared" si="80"/>
        <v>0</v>
      </c>
      <c r="T293" s="198">
        <f t="shared" si="80"/>
        <v>0</v>
      </c>
      <c r="U293" s="198">
        <f>P293+Q293+R293+S293+T293</f>
        <v>3</v>
      </c>
    </row>
    <row r="294" spans="1:21" ht="13.5" customHeight="1">
      <c r="A294" s="193"/>
      <c r="B294" s="194" t="s">
        <v>10</v>
      </c>
      <c r="C294" s="201" t="s">
        <v>456</v>
      </c>
      <c r="D294" s="300" t="s">
        <v>11</v>
      </c>
      <c r="E294" s="195" t="s">
        <v>183</v>
      </c>
      <c r="F294" s="196">
        <v>-9</v>
      </c>
      <c r="G294" s="196">
        <v>-5</v>
      </c>
      <c r="H294" s="196">
        <v>-7</v>
      </c>
      <c r="I294" s="196"/>
      <c r="J294" s="196"/>
      <c r="K294" s="196"/>
      <c r="L294" s="196"/>
      <c r="M294" s="197">
        <f t="shared" si="78"/>
        <v>0</v>
      </c>
      <c r="N294" s="197">
        <f t="shared" si="79"/>
        <v>1</v>
      </c>
      <c r="P294" s="198">
        <f t="shared" si="80"/>
        <v>-1</v>
      </c>
      <c r="Q294" s="198">
        <f t="shared" si="80"/>
        <v>-1</v>
      </c>
      <c r="R294" s="198">
        <f t="shared" si="80"/>
        <v>-1</v>
      </c>
      <c r="S294" s="198">
        <f t="shared" si="80"/>
        <v>0</v>
      </c>
      <c r="T294" s="198">
        <f t="shared" si="80"/>
        <v>0</v>
      </c>
      <c r="U294" s="198">
        <f>P294+Q294+R294+S294+T294</f>
        <v>-3</v>
      </c>
    </row>
    <row r="295" spans="1:21" ht="13.5" customHeight="1">
      <c r="A295" s="193">
        <f>A293</f>
        <v>0</v>
      </c>
      <c r="B295" s="200" t="s">
        <v>132</v>
      </c>
      <c r="C295" s="199" t="s">
        <v>403</v>
      </c>
      <c r="D295" s="300" t="s">
        <v>12</v>
      </c>
      <c r="E295" s="201" t="s">
        <v>447</v>
      </c>
      <c r="F295" s="202">
        <v>-8</v>
      </c>
      <c r="G295" s="202">
        <v>-11</v>
      </c>
      <c r="H295" s="202">
        <v>8</v>
      </c>
      <c r="I295" s="202">
        <v>5</v>
      </c>
      <c r="J295" s="202">
        <v>7</v>
      </c>
      <c r="K295" s="202"/>
      <c r="L295" s="202"/>
      <c r="M295" s="202">
        <f t="shared" si="78"/>
        <v>1</v>
      </c>
      <c r="N295" s="202">
        <f t="shared" si="79"/>
        <v>0</v>
      </c>
      <c r="P295" s="198">
        <f t="shared" si="80"/>
        <v>-1</v>
      </c>
      <c r="Q295" s="198">
        <f t="shared" si="80"/>
        <v>-1</v>
      </c>
      <c r="R295" s="198">
        <f t="shared" si="80"/>
        <v>1</v>
      </c>
      <c r="S295" s="198">
        <f t="shared" si="80"/>
        <v>1</v>
      </c>
      <c r="T295" s="198">
        <f t="shared" si="80"/>
        <v>1</v>
      </c>
      <c r="U295" s="198">
        <f>P295+Q295+R295+S295+T295</f>
        <v>1</v>
      </c>
    </row>
    <row r="296" spans="1:21" ht="13.5" customHeight="1">
      <c r="A296" s="193">
        <f>A293</f>
        <v>0</v>
      </c>
      <c r="B296" s="194" t="s">
        <v>8</v>
      </c>
      <c r="C296" s="199" t="str">
        <f>C293</f>
        <v>ЦВИГУН</v>
      </c>
      <c r="D296" s="300" t="str">
        <f>D294</f>
        <v>Y</v>
      </c>
      <c r="E296" s="199" t="str">
        <f>E294</f>
        <v>УСИПБАЕВА</v>
      </c>
      <c r="F296" s="196">
        <v>-8</v>
      </c>
      <c r="G296" s="196">
        <v>6</v>
      </c>
      <c r="H296" s="196">
        <v>13</v>
      </c>
      <c r="I296" s="196">
        <v>7</v>
      </c>
      <c r="J296" s="196"/>
      <c r="K296" s="196"/>
      <c r="L296" s="196"/>
      <c r="M296" s="197">
        <f t="shared" si="78"/>
        <v>1</v>
      </c>
      <c r="N296" s="197">
        <f t="shared" si="79"/>
        <v>0</v>
      </c>
      <c r="P296" s="198">
        <f t="shared" si="80"/>
        <v>-1</v>
      </c>
      <c r="Q296" s="198">
        <f t="shared" si="80"/>
        <v>1</v>
      </c>
      <c r="R296" s="198">
        <f t="shared" si="80"/>
        <v>1</v>
      </c>
      <c r="S296" s="198">
        <f t="shared" si="80"/>
        <v>1</v>
      </c>
      <c r="T296" s="198">
        <f t="shared" si="80"/>
        <v>0</v>
      </c>
      <c r="U296" s="198">
        <f>P296+Q296+R296+S296+T296</f>
        <v>2</v>
      </c>
    </row>
    <row r="297" spans="1:21" ht="13.5" customHeight="1" thickBot="1">
      <c r="A297" s="193">
        <f>A294</f>
        <v>0</v>
      </c>
      <c r="B297" s="194" t="s">
        <v>10</v>
      </c>
      <c r="C297" s="199" t="str">
        <f>C294</f>
        <v>ШАЙХИНА</v>
      </c>
      <c r="D297" s="300" t="str">
        <f>D293</f>
        <v>X</v>
      </c>
      <c r="E297" s="199" t="str">
        <f>E293</f>
        <v>ТУРЫСБЕК</v>
      </c>
      <c r="F297" s="196"/>
      <c r="G297" s="196"/>
      <c r="H297" s="196"/>
      <c r="I297" s="196"/>
      <c r="J297" s="196"/>
      <c r="K297" s="196"/>
      <c r="L297" s="196"/>
      <c r="M297" s="197">
        <f t="shared" si="78"/>
        <v>0</v>
      </c>
      <c r="N297" s="197">
        <f t="shared" si="79"/>
        <v>0</v>
      </c>
      <c r="P297" s="198">
        <f t="shared" si="80"/>
        <v>0</v>
      </c>
      <c r="Q297" s="198">
        <f t="shared" si="80"/>
        <v>0</v>
      </c>
      <c r="R297" s="198">
        <f t="shared" si="80"/>
        <v>0</v>
      </c>
      <c r="S297" s="198">
        <f t="shared" si="80"/>
        <v>0</v>
      </c>
      <c r="T297" s="198">
        <f t="shared" si="80"/>
        <v>0</v>
      </c>
      <c r="U297" s="198">
        <f>P297+Q297+R297+S297+T297</f>
        <v>0</v>
      </c>
    </row>
    <row r="298" spans="1:21" ht="13.5" customHeight="1" thickBot="1">
      <c r="A298" s="3"/>
      <c r="B298" s="185"/>
      <c r="D298" s="301"/>
      <c r="F298" s="185"/>
      <c r="G298" s="185"/>
      <c r="H298" s="185"/>
      <c r="I298" s="203" t="s">
        <v>113</v>
      </c>
      <c r="J298" s="185"/>
      <c r="K298" s="185"/>
      <c r="L298" s="185"/>
      <c r="M298" s="204">
        <f>SUM(M293,M294,M295,M296,M297)</f>
        <v>3</v>
      </c>
      <c r="N298" s="205">
        <f>SUM(N293,N294,N295,N296,N297,)</f>
        <v>1</v>
      </c>
      <c r="P298" s="3"/>
      <c r="Q298" s="3"/>
      <c r="R298" s="3"/>
      <c r="S298" s="3"/>
      <c r="T298" s="3"/>
      <c r="U298" s="3"/>
    </row>
    <row r="299" spans="1:21" ht="13.5" customHeight="1">
      <c r="A299" s="3"/>
      <c r="B299" s="185"/>
      <c r="C299" s="206" t="s">
        <v>114</v>
      </c>
      <c r="D299" s="297"/>
      <c r="E299" s="207" t="str">
        <f>C292</f>
        <v>г.НУР-СУЛТАН</v>
      </c>
      <c r="F299" s="185"/>
      <c r="G299" s="185"/>
      <c r="H299" s="185"/>
      <c r="I299" s="185"/>
      <c r="J299" s="185"/>
      <c r="K299" s="185"/>
      <c r="L299" s="185"/>
      <c r="M299" s="185"/>
      <c r="N299" s="185"/>
      <c r="P299" s="3"/>
      <c r="Q299" s="3"/>
      <c r="R299" s="3"/>
      <c r="S299" s="3"/>
      <c r="T299" s="3"/>
      <c r="U299" s="3"/>
    </row>
    <row r="300" spans="1:21" ht="13.5" customHeight="1"/>
    <row r="301" spans="1:21" ht="13.5" customHeight="1">
      <c r="A301" s="3"/>
      <c r="B301" s="187" t="s">
        <v>144</v>
      </c>
      <c r="D301" s="3"/>
      <c r="F301" s="185"/>
      <c r="G301" s="185"/>
      <c r="H301" s="185"/>
      <c r="I301" s="185"/>
      <c r="J301" s="185"/>
      <c r="K301" s="185"/>
      <c r="L301" s="185"/>
      <c r="M301" s="185"/>
      <c r="N301" s="185"/>
      <c r="P301" s="3"/>
      <c r="Q301" s="3"/>
      <c r="R301" s="3"/>
      <c r="S301" s="3"/>
      <c r="T301" s="3"/>
      <c r="U301" s="3"/>
    </row>
    <row r="302" spans="1:21" ht="13.5" customHeight="1">
      <c r="A302" s="3"/>
      <c r="B302" s="663" t="s">
        <v>106</v>
      </c>
      <c r="C302" s="188" t="s">
        <v>107</v>
      </c>
      <c r="D302" s="659" t="s">
        <v>106</v>
      </c>
      <c r="E302" s="188" t="s">
        <v>108</v>
      </c>
      <c r="F302" s="661" t="s">
        <v>109</v>
      </c>
      <c r="G302" s="665"/>
      <c r="H302" s="665"/>
      <c r="I302" s="665"/>
      <c r="J302" s="665"/>
      <c r="K302" s="661" t="s">
        <v>131</v>
      </c>
      <c r="L302" s="662"/>
      <c r="M302" s="661" t="s">
        <v>110</v>
      </c>
      <c r="N302" s="662"/>
      <c r="P302" s="3"/>
      <c r="Q302" s="3"/>
      <c r="R302" s="3"/>
      <c r="S302" s="3"/>
      <c r="T302" s="3"/>
      <c r="U302" s="3"/>
    </row>
    <row r="303" spans="1:21" ht="13.5" customHeight="1">
      <c r="A303" s="190"/>
      <c r="B303" s="664"/>
      <c r="C303" s="191" t="s">
        <v>98</v>
      </c>
      <c r="D303" s="660"/>
      <c r="E303" s="191" t="s">
        <v>440</v>
      </c>
      <c r="F303" s="192">
        <v>1</v>
      </c>
      <c r="G303" s="192">
        <v>2</v>
      </c>
      <c r="H303" s="192">
        <v>3</v>
      </c>
      <c r="I303" s="192">
        <v>4</v>
      </c>
      <c r="J303" s="192">
        <v>5</v>
      </c>
      <c r="K303" s="192" t="s">
        <v>130</v>
      </c>
      <c r="L303" s="192" t="s">
        <v>78</v>
      </c>
      <c r="M303" s="192" t="s">
        <v>111</v>
      </c>
      <c r="N303" s="192" t="s">
        <v>112</v>
      </c>
      <c r="P303" s="3"/>
      <c r="Q303" s="3"/>
      <c r="R303" s="3"/>
      <c r="S303" s="3"/>
      <c r="T303" s="3"/>
      <c r="U303" s="3"/>
    </row>
    <row r="304" spans="1:21" ht="13.5" customHeight="1">
      <c r="A304" s="193"/>
      <c r="B304" s="194" t="s">
        <v>8</v>
      </c>
      <c r="C304" s="195" t="s">
        <v>186</v>
      </c>
      <c r="D304" s="300" t="s">
        <v>9</v>
      </c>
      <c r="E304" s="201" t="s">
        <v>443</v>
      </c>
      <c r="F304" s="196">
        <v>4</v>
      </c>
      <c r="G304" s="196">
        <v>8</v>
      </c>
      <c r="H304" s="196">
        <v>6</v>
      </c>
      <c r="I304" s="196"/>
      <c r="J304" s="196"/>
      <c r="K304" s="196"/>
      <c r="L304" s="196"/>
      <c r="M304" s="197">
        <f t="shared" ref="M304:M308" si="81">IF(OR(U304=1,U304=2,U304=3),1,0)</f>
        <v>1</v>
      </c>
      <c r="N304" s="197">
        <f t="shared" ref="N304:N308" si="82">IF(OR(U304=-1,U304=-2,U304=-3),1,0)</f>
        <v>0</v>
      </c>
      <c r="P304" s="198">
        <f t="shared" ref="P304:T308" si="83">SIGN(F304)</f>
        <v>1</v>
      </c>
      <c r="Q304" s="198">
        <f t="shared" si="83"/>
        <v>1</v>
      </c>
      <c r="R304" s="198">
        <f t="shared" si="83"/>
        <v>1</v>
      </c>
      <c r="S304" s="198">
        <f t="shared" si="83"/>
        <v>0</v>
      </c>
      <c r="T304" s="198">
        <f t="shared" si="83"/>
        <v>0</v>
      </c>
      <c r="U304" s="198">
        <f>P304+Q304+R304+S304+T304</f>
        <v>3</v>
      </c>
    </row>
    <row r="305" spans="1:21" ht="13.5" customHeight="1">
      <c r="A305" s="193"/>
      <c r="B305" s="194" t="s">
        <v>10</v>
      </c>
      <c r="C305" s="201" t="s">
        <v>428</v>
      </c>
      <c r="D305" s="300" t="s">
        <v>11</v>
      </c>
      <c r="E305" s="195" t="s">
        <v>441</v>
      </c>
      <c r="F305" s="196">
        <v>8</v>
      </c>
      <c r="G305" s="196">
        <v>-7</v>
      </c>
      <c r="H305" s="196">
        <v>-12</v>
      </c>
      <c r="I305" s="196">
        <v>9</v>
      </c>
      <c r="J305" s="196">
        <v>7</v>
      </c>
      <c r="K305" s="196"/>
      <c r="L305" s="196"/>
      <c r="M305" s="197">
        <f t="shared" si="81"/>
        <v>1</v>
      </c>
      <c r="N305" s="197">
        <f t="shared" si="82"/>
        <v>0</v>
      </c>
      <c r="P305" s="198">
        <f t="shared" si="83"/>
        <v>1</v>
      </c>
      <c r="Q305" s="198">
        <f t="shared" si="83"/>
        <v>-1</v>
      </c>
      <c r="R305" s="198">
        <f t="shared" si="83"/>
        <v>-1</v>
      </c>
      <c r="S305" s="198">
        <f t="shared" si="83"/>
        <v>1</v>
      </c>
      <c r="T305" s="198">
        <f t="shared" si="83"/>
        <v>1</v>
      </c>
      <c r="U305" s="198">
        <f>P305+Q305+R305+S305+T305</f>
        <v>1</v>
      </c>
    </row>
    <row r="306" spans="1:21" ht="13.5" customHeight="1">
      <c r="A306" s="193">
        <f>A304</f>
        <v>0</v>
      </c>
      <c r="B306" s="200" t="s">
        <v>132</v>
      </c>
      <c r="C306" s="201" t="s">
        <v>523</v>
      </c>
      <c r="D306" s="300" t="s">
        <v>12</v>
      </c>
      <c r="E306" s="199" t="s">
        <v>442</v>
      </c>
      <c r="F306" s="202">
        <v>-9</v>
      </c>
      <c r="G306" s="202">
        <v>6</v>
      </c>
      <c r="H306" s="202">
        <v>10</v>
      </c>
      <c r="I306" s="202">
        <v>8</v>
      </c>
      <c r="J306" s="202"/>
      <c r="K306" s="202"/>
      <c r="L306" s="202"/>
      <c r="M306" s="202">
        <f t="shared" si="81"/>
        <v>1</v>
      </c>
      <c r="N306" s="202">
        <f t="shared" si="82"/>
        <v>0</v>
      </c>
      <c r="P306" s="198">
        <f t="shared" si="83"/>
        <v>-1</v>
      </c>
      <c r="Q306" s="198">
        <f t="shared" si="83"/>
        <v>1</v>
      </c>
      <c r="R306" s="198">
        <f t="shared" si="83"/>
        <v>1</v>
      </c>
      <c r="S306" s="198">
        <f t="shared" si="83"/>
        <v>1</v>
      </c>
      <c r="T306" s="198">
        <f t="shared" si="83"/>
        <v>0</v>
      </c>
      <c r="U306" s="198">
        <f>P306+Q306+R306+S306+T306</f>
        <v>2</v>
      </c>
    </row>
    <row r="307" spans="1:21" ht="13.5" customHeight="1">
      <c r="A307" s="193">
        <f>A304</f>
        <v>0</v>
      </c>
      <c r="B307" s="194" t="s">
        <v>8</v>
      </c>
      <c r="C307" s="199" t="str">
        <f>C304</f>
        <v>ТЕМИРХАНОВА</v>
      </c>
      <c r="D307" s="300" t="str">
        <f>D305</f>
        <v>Y</v>
      </c>
      <c r="E307" s="201" t="str">
        <f>E305</f>
        <v>АДИЛЬГЕРЕЕВА</v>
      </c>
      <c r="F307" s="196"/>
      <c r="G307" s="196"/>
      <c r="H307" s="196"/>
      <c r="I307" s="196"/>
      <c r="J307" s="196"/>
      <c r="K307" s="196"/>
      <c r="L307" s="196"/>
      <c r="M307" s="197">
        <f t="shared" si="81"/>
        <v>0</v>
      </c>
      <c r="N307" s="197">
        <f t="shared" si="82"/>
        <v>0</v>
      </c>
      <c r="P307" s="198">
        <f t="shared" si="83"/>
        <v>0</v>
      </c>
      <c r="Q307" s="198">
        <f t="shared" si="83"/>
        <v>0</v>
      </c>
      <c r="R307" s="198">
        <f t="shared" si="83"/>
        <v>0</v>
      </c>
      <c r="S307" s="198">
        <f t="shared" si="83"/>
        <v>0</v>
      </c>
      <c r="T307" s="198">
        <f t="shared" si="83"/>
        <v>0</v>
      </c>
      <c r="U307" s="198">
        <f>P307+Q307+R307+S307+T307</f>
        <v>0</v>
      </c>
    </row>
    <row r="308" spans="1:21" ht="13.5" customHeight="1" thickBot="1">
      <c r="A308" s="193">
        <f>A305</f>
        <v>0</v>
      </c>
      <c r="B308" s="194" t="s">
        <v>10</v>
      </c>
      <c r="C308" s="199" t="str">
        <f>C304</f>
        <v>ТЕМИРХАНОВА</v>
      </c>
      <c r="D308" s="300" t="str">
        <f>D304</f>
        <v>X</v>
      </c>
      <c r="E308" s="199" t="str">
        <f>E304</f>
        <v>МЕНДЫГАЛИЕВА</v>
      </c>
      <c r="F308" s="196"/>
      <c r="G308" s="196"/>
      <c r="H308" s="196"/>
      <c r="I308" s="196"/>
      <c r="J308" s="196"/>
      <c r="K308" s="196"/>
      <c r="L308" s="196"/>
      <c r="M308" s="197">
        <f t="shared" si="81"/>
        <v>0</v>
      </c>
      <c r="N308" s="197">
        <f t="shared" si="82"/>
        <v>0</v>
      </c>
      <c r="P308" s="198">
        <f t="shared" si="83"/>
        <v>0</v>
      </c>
      <c r="Q308" s="198">
        <f t="shared" si="83"/>
        <v>0</v>
      </c>
      <c r="R308" s="198">
        <f t="shared" si="83"/>
        <v>0</v>
      </c>
      <c r="S308" s="198">
        <f t="shared" si="83"/>
        <v>0</v>
      </c>
      <c r="T308" s="198">
        <f t="shared" si="83"/>
        <v>0</v>
      </c>
      <c r="U308" s="198">
        <f>P308+Q308+R308+S308+T308</f>
        <v>0</v>
      </c>
    </row>
    <row r="309" spans="1:21" ht="13.5" customHeight="1" thickBot="1">
      <c r="A309" s="3"/>
      <c r="B309" s="185"/>
      <c r="D309" s="301"/>
      <c r="F309" s="185"/>
      <c r="G309" s="185"/>
      <c r="H309" s="185"/>
      <c r="I309" s="203" t="s">
        <v>113</v>
      </c>
      <c r="J309" s="185"/>
      <c r="K309" s="185"/>
      <c r="L309" s="185"/>
      <c r="M309" s="204">
        <f>SUM(M304,M305,M306,M307,M308)</f>
        <v>3</v>
      </c>
      <c r="N309" s="205">
        <f>SUM(N304,N305,N306,N307,N308,)</f>
        <v>0</v>
      </c>
      <c r="P309" s="3"/>
      <c r="Q309" s="3"/>
      <c r="R309" s="3"/>
      <c r="S309" s="3"/>
      <c r="T309" s="3"/>
      <c r="U309" s="3"/>
    </row>
    <row r="310" spans="1:21" ht="13.5" customHeight="1">
      <c r="A310" s="3"/>
      <c r="B310" s="185"/>
      <c r="C310" s="206" t="s">
        <v>114</v>
      </c>
      <c r="D310" s="297"/>
      <c r="E310" s="207" t="str">
        <f>C303</f>
        <v>МАНГИСТАУСКАЯ обл.</v>
      </c>
      <c r="F310" s="185"/>
      <c r="G310" s="185"/>
      <c r="H310" s="185"/>
      <c r="I310" s="185"/>
      <c r="J310" s="185"/>
      <c r="K310" s="185"/>
      <c r="L310" s="185"/>
      <c r="M310" s="185"/>
      <c r="N310" s="185"/>
      <c r="P310" s="3"/>
      <c r="Q310" s="3"/>
      <c r="R310" s="3"/>
      <c r="S310" s="3"/>
      <c r="T310" s="3"/>
      <c r="U310" s="3"/>
    </row>
    <row r="311" spans="1:21" ht="13.5" customHeight="1"/>
    <row r="312" spans="1:21" ht="13.5" customHeight="1">
      <c r="A312" s="3"/>
      <c r="B312" s="187" t="s">
        <v>145</v>
      </c>
      <c r="D312" s="3"/>
      <c r="F312" s="185"/>
      <c r="G312" s="185"/>
      <c r="H312" s="185"/>
      <c r="I312" s="185"/>
      <c r="J312" s="185"/>
      <c r="K312" s="185"/>
      <c r="L312" s="185"/>
      <c r="M312" s="185"/>
      <c r="N312" s="185"/>
      <c r="P312" s="3"/>
      <c r="Q312" s="3"/>
      <c r="R312" s="3"/>
      <c r="S312" s="3"/>
      <c r="T312" s="3"/>
      <c r="U312" s="3"/>
    </row>
    <row r="313" spans="1:21" ht="13.5" customHeight="1">
      <c r="A313" s="3"/>
      <c r="B313" s="663" t="s">
        <v>106</v>
      </c>
      <c r="C313" s="188" t="s">
        <v>107</v>
      </c>
      <c r="D313" s="659" t="s">
        <v>106</v>
      </c>
      <c r="E313" s="188" t="s">
        <v>108</v>
      </c>
      <c r="F313" s="661" t="s">
        <v>109</v>
      </c>
      <c r="G313" s="665"/>
      <c r="H313" s="665"/>
      <c r="I313" s="665"/>
      <c r="J313" s="665"/>
      <c r="K313" s="661" t="s">
        <v>131</v>
      </c>
      <c r="L313" s="662"/>
      <c r="M313" s="661" t="s">
        <v>110</v>
      </c>
      <c r="N313" s="662"/>
      <c r="P313" s="3"/>
      <c r="Q313" s="3"/>
      <c r="R313" s="3"/>
      <c r="S313" s="3"/>
      <c r="T313" s="3"/>
      <c r="U313" s="3"/>
    </row>
    <row r="314" spans="1:21" ht="13.5" customHeight="1">
      <c r="A314" s="190"/>
      <c r="B314" s="664"/>
      <c r="C314" s="191" t="s">
        <v>97</v>
      </c>
      <c r="D314" s="660"/>
      <c r="E314" s="191" t="s">
        <v>69</v>
      </c>
      <c r="F314" s="192">
        <v>1</v>
      </c>
      <c r="G314" s="192">
        <v>2</v>
      </c>
      <c r="H314" s="192">
        <v>3</v>
      </c>
      <c r="I314" s="192">
        <v>4</v>
      </c>
      <c r="J314" s="192">
        <v>5</v>
      </c>
      <c r="K314" s="192" t="s">
        <v>130</v>
      </c>
      <c r="L314" s="192" t="s">
        <v>78</v>
      </c>
      <c r="M314" s="192" t="s">
        <v>111</v>
      </c>
      <c r="N314" s="192" t="s">
        <v>112</v>
      </c>
      <c r="P314" s="3"/>
      <c r="Q314" s="3"/>
      <c r="R314" s="3"/>
      <c r="S314" s="3"/>
      <c r="T314" s="3"/>
      <c r="U314" s="3"/>
    </row>
    <row r="315" spans="1:21" ht="13.5" customHeight="1">
      <c r="A315" s="193"/>
      <c r="B315" s="194" t="s">
        <v>8</v>
      </c>
      <c r="C315" s="199" t="s">
        <v>185</v>
      </c>
      <c r="D315" s="300" t="s">
        <v>9</v>
      </c>
      <c r="E315" s="201" t="s">
        <v>445</v>
      </c>
      <c r="F315" s="196">
        <v>6</v>
      </c>
      <c r="G315" s="196">
        <v>8</v>
      </c>
      <c r="H315" s="196">
        <v>7</v>
      </c>
      <c r="I315" s="196"/>
      <c r="J315" s="196"/>
      <c r="K315" s="196"/>
      <c r="L315" s="196"/>
      <c r="M315" s="197">
        <f t="shared" ref="M315:M319" si="84">IF(OR(U315=1,U315=2,U315=3),1,0)</f>
        <v>1</v>
      </c>
      <c r="N315" s="197">
        <f t="shared" ref="N315:N319" si="85">IF(OR(U315=-1,U315=-2,U315=-3),1,0)</f>
        <v>0</v>
      </c>
      <c r="P315" s="198">
        <f t="shared" ref="P315:T319" si="86">SIGN(F315)</f>
        <v>1</v>
      </c>
      <c r="Q315" s="198">
        <f t="shared" si="86"/>
        <v>1</v>
      </c>
      <c r="R315" s="198">
        <f t="shared" si="86"/>
        <v>1</v>
      </c>
      <c r="S315" s="198">
        <f t="shared" si="86"/>
        <v>0</v>
      </c>
      <c r="T315" s="198">
        <f t="shared" si="86"/>
        <v>0</v>
      </c>
      <c r="U315" s="198">
        <f>P315+Q315+R315+S315+T315</f>
        <v>3</v>
      </c>
    </row>
    <row r="316" spans="1:21" ht="13.5" customHeight="1">
      <c r="A316" s="193"/>
      <c r="B316" s="194" t="s">
        <v>10</v>
      </c>
      <c r="C316" s="201" t="s">
        <v>409</v>
      </c>
      <c r="D316" s="300" t="s">
        <v>11</v>
      </c>
      <c r="E316" s="199" t="s">
        <v>184</v>
      </c>
      <c r="F316" s="196">
        <v>-7</v>
      </c>
      <c r="G316" s="196">
        <v>-8</v>
      </c>
      <c r="H316" s="196">
        <v>4</v>
      </c>
      <c r="I316" s="196">
        <v>5</v>
      </c>
      <c r="J316" s="196">
        <v>-8</v>
      </c>
      <c r="K316" s="196"/>
      <c r="L316" s="196"/>
      <c r="M316" s="197">
        <f t="shared" si="84"/>
        <v>0</v>
      </c>
      <c r="N316" s="197">
        <f t="shared" si="85"/>
        <v>1</v>
      </c>
      <c r="P316" s="198">
        <f t="shared" si="86"/>
        <v>-1</v>
      </c>
      <c r="Q316" s="198">
        <f t="shared" si="86"/>
        <v>-1</v>
      </c>
      <c r="R316" s="198">
        <f t="shared" si="86"/>
        <v>1</v>
      </c>
      <c r="S316" s="198">
        <f t="shared" si="86"/>
        <v>1</v>
      </c>
      <c r="T316" s="198">
        <f t="shared" si="86"/>
        <v>-1</v>
      </c>
      <c r="U316" s="198">
        <f>P316+Q316+R316+S316+T316</f>
        <v>-1</v>
      </c>
    </row>
    <row r="317" spans="1:21" ht="13.5" customHeight="1">
      <c r="A317" s="193">
        <f>A315</f>
        <v>0</v>
      </c>
      <c r="B317" s="200" t="s">
        <v>132</v>
      </c>
      <c r="C317" s="201" t="s">
        <v>410</v>
      </c>
      <c r="D317" s="300" t="s">
        <v>12</v>
      </c>
      <c r="E317" s="201" t="s">
        <v>444</v>
      </c>
      <c r="F317" s="202">
        <v>-9</v>
      </c>
      <c r="G317" s="202">
        <v>6</v>
      </c>
      <c r="H317" s="202">
        <v>9</v>
      </c>
      <c r="I317" s="202">
        <v>1</v>
      </c>
      <c r="J317" s="202"/>
      <c r="K317" s="202"/>
      <c r="L317" s="202"/>
      <c r="M317" s="202">
        <f t="shared" si="84"/>
        <v>1</v>
      </c>
      <c r="N317" s="202">
        <f t="shared" si="85"/>
        <v>0</v>
      </c>
      <c r="P317" s="198">
        <f t="shared" si="86"/>
        <v>-1</v>
      </c>
      <c r="Q317" s="198">
        <f t="shared" si="86"/>
        <v>1</v>
      </c>
      <c r="R317" s="198">
        <f t="shared" si="86"/>
        <v>1</v>
      </c>
      <c r="S317" s="198">
        <f t="shared" si="86"/>
        <v>1</v>
      </c>
      <c r="T317" s="198">
        <f t="shared" si="86"/>
        <v>0</v>
      </c>
      <c r="U317" s="198">
        <f>P317+Q317+R317+S317+T317</f>
        <v>2</v>
      </c>
    </row>
    <row r="318" spans="1:21" ht="13.5" customHeight="1">
      <c r="A318" s="193">
        <f>A315</f>
        <v>0</v>
      </c>
      <c r="B318" s="194" t="s">
        <v>8</v>
      </c>
      <c r="C318" s="201" t="str">
        <f>C315</f>
        <v>ШОКОБАЛИНОВА</v>
      </c>
      <c r="D318" s="300" t="str">
        <f>D316</f>
        <v>Y</v>
      </c>
      <c r="E318" s="199" t="str">
        <f>E316</f>
        <v>ШЛЕТГАУЭР</v>
      </c>
      <c r="F318" s="196">
        <v>-6</v>
      </c>
      <c r="G318" s="196">
        <v>-11</v>
      </c>
      <c r="H318" s="196">
        <v>-6</v>
      </c>
      <c r="I318" s="196"/>
      <c r="J318" s="196"/>
      <c r="K318" s="196"/>
      <c r="L318" s="196"/>
      <c r="M318" s="197">
        <f t="shared" si="84"/>
        <v>0</v>
      </c>
      <c r="N318" s="197">
        <f t="shared" si="85"/>
        <v>1</v>
      </c>
      <c r="P318" s="198">
        <f t="shared" si="86"/>
        <v>-1</v>
      </c>
      <c r="Q318" s="198">
        <f t="shared" si="86"/>
        <v>-1</v>
      </c>
      <c r="R318" s="198">
        <f t="shared" si="86"/>
        <v>-1</v>
      </c>
      <c r="S318" s="198">
        <f t="shared" si="86"/>
        <v>0</v>
      </c>
      <c r="T318" s="198">
        <f t="shared" si="86"/>
        <v>0</v>
      </c>
      <c r="U318" s="198">
        <f>P318+Q318+R318+S318+T318</f>
        <v>-3</v>
      </c>
    </row>
    <row r="319" spans="1:21" ht="13.5" customHeight="1" thickBot="1">
      <c r="A319" s="193">
        <f>A316</f>
        <v>0</v>
      </c>
      <c r="B319" s="194" t="s">
        <v>10</v>
      </c>
      <c r="C319" s="199" t="str">
        <f>C316</f>
        <v>РАВИНСКАЯ</v>
      </c>
      <c r="D319" s="300" t="str">
        <f>D315</f>
        <v>X</v>
      </c>
      <c r="E319" s="199" t="str">
        <f>E315</f>
        <v>ИСКАКОВА</v>
      </c>
      <c r="F319" s="196">
        <v>-5</v>
      </c>
      <c r="G319" s="196">
        <v>5</v>
      </c>
      <c r="H319" s="196">
        <v>4</v>
      </c>
      <c r="I319" s="196">
        <v>5</v>
      </c>
      <c r="J319" s="196"/>
      <c r="K319" s="196"/>
      <c r="L319" s="196"/>
      <c r="M319" s="197">
        <f t="shared" si="84"/>
        <v>1</v>
      </c>
      <c r="N319" s="197">
        <f t="shared" si="85"/>
        <v>0</v>
      </c>
      <c r="P319" s="198">
        <f t="shared" si="86"/>
        <v>-1</v>
      </c>
      <c r="Q319" s="198">
        <f t="shared" si="86"/>
        <v>1</v>
      </c>
      <c r="R319" s="198">
        <f t="shared" si="86"/>
        <v>1</v>
      </c>
      <c r="S319" s="198">
        <f t="shared" si="86"/>
        <v>1</v>
      </c>
      <c r="T319" s="198">
        <f t="shared" si="86"/>
        <v>0</v>
      </c>
      <c r="U319" s="198">
        <f>P319+Q319+R319+S319+T319</f>
        <v>2</v>
      </c>
    </row>
    <row r="320" spans="1:21" ht="13.5" customHeight="1" thickBot="1">
      <c r="A320" s="3"/>
      <c r="B320" s="185"/>
      <c r="D320" s="301"/>
      <c r="F320" s="185"/>
      <c r="G320" s="185"/>
      <c r="H320" s="185"/>
      <c r="I320" s="203" t="s">
        <v>113</v>
      </c>
      <c r="J320" s="185"/>
      <c r="K320" s="185"/>
      <c r="L320" s="185"/>
      <c r="M320" s="204">
        <f>SUM(M315,M316,M317,M318,M319)</f>
        <v>3</v>
      </c>
      <c r="N320" s="205">
        <f>SUM(N315,N316,N317,N318,N319,)</f>
        <v>2</v>
      </c>
      <c r="P320" s="3"/>
      <c r="Q320" s="3"/>
      <c r="R320" s="3"/>
      <c r="S320" s="3"/>
      <c r="T320" s="3"/>
      <c r="U320" s="3"/>
    </row>
    <row r="321" spans="1:21" ht="13.5" customHeight="1">
      <c r="A321" s="3"/>
      <c r="B321" s="185"/>
      <c r="C321" s="206" t="s">
        <v>114</v>
      </c>
      <c r="D321" s="297"/>
      <c r="E321" s="207" t="str">
        <f>C314</f>
        <v>КОСТАНАЙСКАЯ обл.</v>
      </c>
      <c r="F321" s="185"/>
      <c r="G321" s="185"/>
      <c r="H321" s="185"/>
      <c r="I321" s="185"/>
      <c r="J321" s="185"/>
      <c r="K321" s="185"/>
      <c r="L321" s="185"/>
      <c r="M321" s="185"/>
      <c r="N321" s="185"/>
      <c r="P321" s="3"/>
      <c r="Q321" s="3"/>
      <c r="R321" s="3"/>
      <c r="S321" s="3"/>
      <c r="T321" s="3"/>
      <c r="U321" s="3"/>
    </row>
    <row r="322" spans="1:21" ht="13.5" customHeight="1"/>
    <row r="323" spans="1:21" ht="13.5" customHeight="1">
      <c r="A323" s="3"/>
      <c r="B323" s="187" t="s">
        <v>146</v>
      </c>
      <c r="D323" s="3"/>
      <c r="F323" s="185"/>
      <c r="G323" s="185"/>
      <c r="H323" s="185"/>
      <c r="I323" s="185"/>
      <c r="J323" s="185"/>
      <c r="K323" s="185"/>
      <c r="L323" s="185"/>
      <c r="M323" s="185"/>
      <c r="N323" s="185"/>
      <c r="P323" s="3"/>
      <c r="Q323" s="3"/>
      <c r="R323" s="3"/>
      <c r="S323" s="3"/>
      <c r="T323" s="3"/>
      <c r="U323" s="3"/>
    </row>
    <row r="324" spans="1:21" ht="13.5" customHeight="1">
      <c r="A324" s="3"/>
      <c r="B324" s="663" t="s">
        <v>106</v>
      </c>
      <c r="C324" s="188" t="s">
        <v>107</v>
      </c>
      <c r="D324" s="659" t="s">
        <v>106</v>
      </c>
      <c r="E324" s="188" t="s">
        <v>108</v>
      </c>
      <c r="F324" s="661" t="s">
        <v>109</v>
      </c>
      <c r="G324" s="665"/>
      <c r="H324" s="665"/>
      <c r="I324" s="665"/>
      <c r="J324" s="665"/>
      <c r="K324" s="661" t="s">
        <v>131</v>
      </c>
      <c r="L324" s="662"/>
      <c r="M324" s="661" t="s">
        <v>110</v>
      </c>
      <c r="N324" s="662"/>
      <c r="P324" s="3"/>
      <c r="Q324" s="3"/>
      <c r="R324" s="3"/>
      <c r="S324" s="3"/>
      <c r="T324" s="3"/>
      <c r="U324" s="3"/>
    </row>
    <row r="325" spans="1:21" ht="13.5" customHeight="1">
      <c r="A325" s="190"/>
      <c r="B325" s="664"/>
      <c r="C325" s="191" t="s">
        <v>70</v>
      </c>
      <c r="D325" s="660"/>
      <c r="E325" s="191" t="s">
        <v>67</v>
      </c>
      <c r="F325" s="192">
        <v>1</v>
      </c>
      <c r="G325" s="192">
        <v>2</v>
      </c>
      <c r="H325" s="192">
        <v>3</v>
      </c>
      <c r="I325" s="192">
        <v>4</v>
      </c>
      <c r="J325" s="192">
        <v>5</v>
      </c>
      <c r="K325" s="192" t="s">
        <v>130</v>
      </c>
      <c r="L325" s="192" t="s">
        <v>78</v>
      </c>
      <c r="M325" s="192" t="s">
        <v>111</v>
      </c>
      <c r="N325" s="192" t="s">
        <v>112</v>
      </c>
      <c r="P325" s="3"/>
      <c r="Q325" s="3"/>
      <c r="R325" s="3"/>
      <c r="S325" s="3"/>
      <c r="T325" s="3"/>
      <c r="U325" s="3"/>
    </row>
    <row r="326" spans="1:21" ht="13.5" customHeight="1">
      <c r="A326" s="193"/>
      <c r="B326" s="194" t="s">
        <v>8</v>
      </c>
      <c r="C326" s="199" t="s">
        <v>152</v>
      </c>
      <c r="D326" s="300" t="s">
        <v>9</v>
      </c>
      <c r="E326" s="201" t="s">
        <v>450</v>
      </c>
      <c r="F326" s="196">
        <v>7</v>
      </c>
      <c r="G326" s="196">
        <v>1</v>
      </c>
      <c r="H326" s="196">
        <v>4</v>
      </c>
      <c r="I326" s="196"/>
      <c r="J326" s="196"/>
      <c r="K326" s="196"/>
      <c r="L326" s="196"/>
      <c r="M326" s="197">
        <f t="shared" ref="M326:M330" si="87">IF(OR(U326=1,U326=2,U326=3),1,0)</f>
        <v>1</v>
      </c>
      <c r="N326" s="197">
        <f t="shared" ref="N326:N330" si="88">IF(OR(U326=-1,U326=-2,U326=-3),1,0)</f>
        <v>0</v>
      </c>
      <c r="P326" s="198">
        <f t="shared" ref="P326:T330" si="89">SIGN(F326)</f>
        <v>1</v>
      </c>
      <c r="Q326" s="198">
        <f t="shared" si="89"/>
        <v>1</v>
      </c>
      <c r="R326" s="198">
        <f t="shared" si="89"/>
        <v>1</v>
      </c>
      <c r="S326" s="198">
        <f t="shared" si="89"/>
        <v>0</v>
      </c>
      <c r="T326" s="198">
        <f t="shared" si="89"/>
        <v>0</v>
      </c>
      <c r="U326" s="198">
        <f>P326+Q326+R326+S326+T326</f>
        <v>3</v>
      </c>
    </row>
    <row r="327" spans="1:21" ht="13.5" customHeight="1">
      <c r="A327" s="193"/>
      <c r="B327" s="194" t="s">
        <v>10</v>
      </c>
      <c r="C327" s="195" t="s">
        <v>429</v>
      </c>
      <c r="D327" s="300" t="s">
        <v>11</v>
      </c>
      <c r="E327" s="199" t="s">
        <v>449</v>
      </c>
      <c r="F327" s="196">
        <v>-6</v>
      </c>
      <c r="G327" s="196">
        <v>-5</v>
      </c>
      <c r="H327" s="196">
        <v>-7</v>
      </c>
      <c r="I327" s="196"/>
      <c r="J327" s="196"/>
      <c r="K327" s="196"/>
      <c r="L327" s="196"/>
      <c r="M327" s="197">
        <f t="shared" si="87"/>
        <v>0</v>
      </c>
      <c r="N327" s="197">
        <f t="shared" si="88"/>
        <v>1</v>
      </c>
      <c r="P327" s="198">
        <f t="shared" si="89"/>
        <v>-1</v>
      </c>
      <c r="Q327" s="198">
        <f t="shared" si="89"/>
        <v>-1</v>
      </c>
      <c r="R327" s="198">
        <f t="shared" si="89"/>
        <v>-1</v>
      </c>
      <c r="S327" s="198">
        <f t="shared" si="89"/>
        <v>0</v>
      </c>
      <c r="T327" s="198">
        <f t="shared" si="89"/>
        <v>0</v>
      </c>
      <c r="U327" s="198">
        <f>P327+Q327+R327+S327+T327</f>
        <v>-3</v>
      </c>
    </row>
    <row r="328" spans="1:21" ht="13.5" customHeight="1">
      <c r="A328" s="193">
        <f>A326</f>
        <v>0</v>
      </c>
      <c r="B328" s="200" t="s">
        <v>132</v>
      </c>
      <c r="C328" s="199" t="s">
        <v>182</v>
      </c>
      <c r="D328" s="300" t="s">
        <v>12</v>
      </c>
      <c r="E328" s="195" t="s">
        <v>448</v>
      </c>
      <c r="F328" s="202">
        <v>9</v>
      </c>
      <c r="G328" s="202">
        <v>-7</v>
      </c>
      <c r="H328" s="202">
        <v>-10</v>
      </c>
      <c r="I328" s="202">
        <v>-5</v>
      </c>
      <c r="J328" s="202"/>
      <c r="K328" s="202"/>
      <c r="L328" s="202"/>
      <c r="M328" s="202">
        <f t="shared" si="87"/>
        <v>0</v>
      </c>
      <c r="N328" s="202">
        <f t="shared" si="88"/>
        <v>1</v>
      </c>
      <c r="P328" s="198">
        <f t="shared" si="89"/>
        <v>1</v>
      </c>
      <c r="Q328" s="198">
        <f t="shared" si="89"/>
        <v>-1</v>
      </c>
      <c r="R328" s="198">
        <f t="shared" si="89"/>
        <v>-1</v>
      </c>
      <c r="S328" s="198">
        <f t="shared" si="89"/>
        <v>-1</v>
      </c>
      <c r="T328" s="198">
        <f t="shared" si="89"/>
        <v>0</v>
      </c>
      <c r="U328" s="198">
        <f>P328+Q328+R328+S328+T328</f>
        <v>-2</v>
      </c>
    </row>
    <row r="329" spans="1:21" ht="13.5" customHeight="1">
      <c r="A329" s="193">
        <f>A326</f>
        <v>0</v>
      </c>
      <c r="B329" s="194" t="s">
        <v>8</v>
      </c>
      <c r="C329" s="199" t="str">
        <f>C326</f>
        <v>КУАТОВА</v>
      </c>
      <c r="D329" s="300" t="str">
        <f>D327</f>
        <v>Y</v>
      </c>
      <c r="E329" s="199" t="str">
        <f>E327</f>
        <v>МУКАШ</v>
      </c>
      <c r="F329" s="196">
        <v>-2</v>
      </c>
      <c r="G329" s="196">
        <v>4</v>
      </c>
      <c r="H329" s="196">
        <v>5</v>
      </c>
      <c r="I329" s="196">
        <v>3</v>
      </c>
      <c r="J329" s="196"/>
      <c r="K329" s="196"/>
      <c r="L329" s="196"/>
      <c r="M329" s="197">
        <f t="shared" si="87"/>
        <v>1</v>
      </c>
      <c r="N329" s="197">
        <f t="shared" si="88"/>
        <v>0</v>
      </c>
      <c r="P329" s="198">
        <f t="shared" si="89"/>
        <v>-1</v>
      </c>
      <c r="Q329" s="198">
        <f t="shared" si="89"/>
        <v>1</v>
      </c>
      <c r="R329" s="198">
        <f t="shared" si="89"/>
        <v>1</v>
      </c>
      <c r="S329" s="198">
        <f t="shared" si="89"/>
        <v>1</v>
      </c>
      <c r="T329" s="198">
        <f t="shared" si="89"/>
        <v>0</v>
      </c>
      <c r="U329" s="198">
        <f>P329+Q329+R329+S329+T329</f>
        <v>2</v>
      </c>
    </row>
    <row r="330" spans="1:21" ht="13.5" customHeight="1" thickBot="1">
      <c r="A330" s="193">
        <f>A327</f>
        <v>0</v>
      </c>
      <c r="B330" s="194" t="s">
        <v>10</v>
      </c>
      <c r="C330" s="195" t="str">
        <f>C327</f>
        <v>ДОШИМОВА</v>
      </c>
      <c r="D330" s="300" t="str">
        <f>D326</f>
        <v>X</v>
      </c>
      <c r="E330" s="199" t="str">
        <f>E326</f>
        <v>САДЫКБАЙ</v>
      </c>
      <c r="F330" s="196">
        <v>5</v>
      </c>
      <c r="G330" s="196">
        <v>-8</v>
      </c>
      <c r="H330" s="196">
        <v>8</v>
      </c>
      <c r="I330" s="196">
        <v>-6</v>
      </c>
      <c r="J330" s="196">
        <v>9</v>
      </c>
      <c r="K330" s="196"/>
      <c r="L330" s="196"/>
      <c r="M330" s="197">
        <f t="shared" si="87"/>
        <v>1</v>
      </c>
      <c r="N330" s="197">
        <f t="shared" si="88"/>
        <v>0</v>
      </c>
      <c r="P330" s="198">
        <f t="shared" si="89"/>
        <v>1</v>
      </c>
      <c r="Q330" s="198">
        <f t="shared" si="89"/>
        <v>-1</v>
      </c>
      <c r="R330" s="198">
        <f t="shared" si="89"/>
        <v>1</v>
      </c>
      <c r="S330" s="198">
        <f t="shared" si="89"/>
        <v>-1</v>
      </c>
      <c r="T330" s="198">
        <f t="shared" si="89"/>
        <v>1</v>
      </c>
      <c r="U330" s="198">
        <f>P330+Q330+R330+S330+T330</f>
        <v>1</v>
      </c>
    </row>
    <row r="331" spans="1:21" ht="13.5" customHeight="1" thickBot="1">
      <c r="A331" s="3"/>
      <c r="B331" s="185"/>
      <c r="D331" s="301"/>
      <c r="F331" s="185"/>
      <c r="G331" s="185"/>
      <c r="H331" s="185"/>
      <c r="I331" s="203" t="s">
        <v>113</v>
      </c>
      <c r="J331" s="185"/>
      <c r="K331" s="185"/>
      <c r="L331" s="185"/>
      <c r="M331" s="204">
        <f>SUM(M326,M327,M328,M329,M330)</f>
        <v>3</v>
      </c>
      <c r="N331" s="205">
        <f>SUM(N326,N327,N328,N329,N330,)</f>
        <v>2</v>
      </c>
      <c r="P331" s="3"/>
      <c r="Q331" s="3"/>
      <c r="R331" s="3"/>
      <c r="S331" s="3"/>
      <c r="T331" s="3"/>
      <c r="U331" s="3"/>
    </row>
    <row r="332" spans="1:21" ht="13.5" customHeight="1">
      <c r="A332" s="3"/>
      <c r="B332" s="185"/>
      <c r="C332" s="206" t="s">
        <v>114</v>
      </c>
      <c r="D332" s="297"/>
      <c r="E332" s="207" t="str">
        <f>C325</f>
        <v>АКТЮБИНСКАЯ обл.</v>
      </c>
      <c r="F332" s="185"/>
      <c r="G332" s="185"/>
      <c r="H332" s="185"/>
      <c r="I332" s="185"/>
      <c r="J332" s="185"/>
      <c r="K332" s="185"/>
      <c r="L332" s="185"/>
      <c r="M332" s="185"/>
      <c r="N332" s="185"/>
      <c r="P332" s="3"/>
      <c r="Q332" s="3"/>
      <c r="R332" s="3"/>
      <c r="S332" s="3"/>
      <c r="T332" s="3"/>
      <c r="U332" s="3"/>
    </row>
    <row r="333" spans="1:21" ht="13.5" customHeight="1"/>
    <row r="334" spans="1:21" ht="13.5" customHeight="1">
      <c r="A334" s="3"/>
      <c r="B334" s="187" t="s">
        <v>147</v>
      </c>
      <c r="D334" s="3"/>
      <c r="F334" s="185"/>
      <c r="G334" s="185"/>
      <c r="H334" s="185"/>
      <c r="I334" s="185"/>
      <c r="J334" s="185"/>
      <c r="K334" s="185"/>
      <c r="L334" s="185"/>
      <c r="M334" s="185"/>
      <c r="N334" s="185"/>
      <c r="P334" s="3"/>
      <c r="Q334" s="3"/>
      <c r="R334" s="3"/>
      <c r="S334" s="3"/>
      <c r="T334" s="3"/>
      <c r="U334" s="3"/>
    </row>
    <row r="335" spans="1:21" ht="13.5" customHeight="1">
      <c r="A335" s="3"/>
      <c r="B335" s="663" t="s">
        <v>106</v>
      </c>
      <c r="C335" s="188" t="s">
        <v>107</v>
      </c>
      <c r="D335" s="659" t="s">
        <v>106</v>
      </c>
      <c r="E335" s="188" t="s">
        <v>108</v>
      </c>
      <c r="F335" s="661" t="s">
        <v>109</v>
      </c>
      <c r="G335" s="665"/>
      <c r="H335" s="665"/>
      <c r="I335" s="665"/>
      <c r="J335" s="665"/>
      <c r="K335" s="661" t="s">
        <v>131</v>
      </c>
      <c r="L335" s="662"/>
      <c r="M335" s="661" t="s">
        <v>110</v>
      </c>
      <c r="N335" s="662"/>
      <c r="P335" s="3"/>
      <c r="Q335" s="3"/>
      <c r="R335" s="3"/>
      <c r="S335" s="3"/>
      <c r="T335" s="3"/>
      <c r="U335" s="3"/>
    </row>
    <row r="336" spans="1:21" ht="13.5" customHeight="1">
      <c r="A336" s="190"/>
      <c r="B336" s="664"/>
      <c r="C336" s="191" t="s">
        <v>188</v>
      </c>
      <c r="D336" s="660"/>
      <c r="E336" s="191" t="s">
        <v>433</v>
      </c>
      <c r="F336" s="192">
        <v>1</v>
      </c>
      <c r="G336" s="192">
        <v>2</v>
      </c>
      <c r="H336" s="192">
        <v>3</v>
      </c>
      <c r="I336" s="192">
        <v>4</v>
      </c>
      <c r="J336" s="192">
        <v>5</v>
      </c>
      <c r="K336" s="192" t="s">
        <v>130</v>
      </c>
      <c r="L336" s="192" t="s">
        <v>78</v>
      </c>
      <c r="M336" s="192" t="s">
        <v>111</v>
      </c>
      <c r="N336" s="192" t="s">
        <v>112</v>
      </c>
      <c r="P336" s="3"/>
      <c r="Q336" s="3"/>
      <c r="R336" s="3"/>
      <c r="S336" s="3"/>
      <c r="T336" s="3"/>
      <c r="U336" s="3"/>
    </row>
    <row r="337" spans="1:24" ht="13.5" customHeight="1">
      <c r="A337" s="193"/>
      <c r="B337" s="194" t="s">
        <v>8</v>
      </c>
      <c r="C337" s="195" t="s">
        <v>430</v>
      </c>
      <c r="D337" s="300" t="s">
        <v>9</v>
      </c>
      <c r="E337" s="199" t="s">
        <v>438</v>
      </c>
      <c r="F337" s="196">
        <v>9</v>
      </c>
      <c r="G337" s="196">
        <v>7</v>
      </c>
      <c r="H337" s="196">
        <v>7</v>
      </c>
      <c r="I337" s="196"/>
      <c r="J337" s="196"/>
      <c r="K337" s="196"/>
      <c r="L337" s="196"/>
      <c r="M337" s="197">
        <f t="shared" ref="M337:M341" si="90">IF(OR(U337=1,U337=2,U337=3),1,0)</f>
        <v>1</v>
      </c>
      <c r="N337" s="197">
        <f t="shared" ref="N337:N341" si="91">IF(OR(U337=-1,U337=-2,U337=-3),1,0)</f>
        <v>0</v>
      </c>
      <c r="P337" s="198">
        <f t="shared" ref="P337:T341" si="92">SIGN(F337)</f>
        <v>1</v>
      </c>
      <c r="Q337" s="198">
        <f t="shared" si="92"/>
        <v>1</v>
      </c>
      <c r="R337" s="198">
        <f t="shared" si="92"/>
        <v>1</v>
      </c>
      <c r="S337" s="198">
        <f t="shared" si="92"/>
        <v>0</v>
      </c>
      <c r="T337" s="198">
        <f t="shared" si="92"/>
        <v>0</v>
      </c>
      <c r="U337" s="198">
        <f>P337+Q337+R337+S337+T337</f>
        <v>3</v>
      </c>
    </row>
    <row r="338" spans="1:24" ht="13.5" customHeight="1">
      <c r="A338" s="193"/>
      <c r="B338" s="194" t="s">
        <v>10</v>
      </c>
      <c r="C338" s="201" t="s">
        <v>431</v>
      </c>
      <c r="D338" s="300" t="s">
        <v>11</v>
      </c>
      <c r="E338" s="195" t="s">
        <v>437</v>
      </c>
      <c r="F338" s="196">
        <v>-7</v>
      </c>
      <c r="G338" s="196">
        <v>-11</v>
      </c>
      <c r="H338" s="196">
        <v>-7</v>
      </c>
      <c r="I338" s="196"/>
      <c r="J338" s="196"/>
      <c r="K338" s="196"/>
      <c r="L338" s="196"/>
      <c r="M338" s="197">
        <f t="shared" si="90"/>
        <v>0</v>
      </c>
      <c r="N338" s="197">
        <f t="shared" si="91"/>
        <v>1</v>
      </c>
      <c r="P338" s="198">
        <f t="shared" si="92"/>
        <v>-1</v>
      </c>
      <c r="Q338" s="198">
        <f t="shared" si="92"/>
        <v>-1</v>
      </c>
      <c r="R338" s="198">
        <f t="shared" si="92"/>
        <v>-1</v>
      </c>
      <c r="S338" s="198">
        <f t="shared" si="92"/>
        <v>0</v>
      </c>
      <c r="T338" s="198">
        <f t="shared" si="92"/>
        <v>0</v>
      </c>
      <c r="U338" s="198">
        <f>P338+Q338+R338+S338+T338</f>
        <v>-3</v>
      </c>
    </row>
    <row r="339" spans="1:24" ht="13.5" customHeight="1">
      <c r="A339" s="193">
        <f>A337</f>
        <v>0</v>
      </c>
      <c r="B339" s="200" t="s">
        <v>132</v>
      </c>
      <c r="C339" s="201" t="s">
        <v>432</v>
      </c>
      <c r="D339" s="300" t="s">
        <v>12</v>
      </c>
      <c r="E339" s="199" t="s">
        <v>524</v>
      </c>
      <c r="F339" s="202">
        <v>-5</v>
      </c>
      <c r="G339" s="202">
        <v>-3</v>
      </c>
      <c r="H339" s="202">
        <v>5</v>
      </c>
      <c r="I339" s="202">
        <v>8</v>
      </c>
      <c r="J339" s="202">
        <v>-9</v>
      </c>
      <c r="K339" s="202"/>
      <c r="L339" s="202"/>
      <c r="M339" s="202">
        <f t="shared" si="90"/>
        <v>0</v>
      </c>
      <c r="N339" s="202">
        <f t="shared" si="91"/>
        <v>1</v>
      </c>
      <c r="P339" s="198">
        <f t="shared" si="92"/>
        <v>-1</v>
      </c>
      <c r="Q339" s="198">
        <f t="shared" si="92"/>
        <v>-1</v>
      </c>
      <c r="R339" s="198">
        <f t="shared" si="92"/>
        <v>1</v>
      </c>
      <c r="S339" s="198">
        <f t="shared" si="92"/>
        <v>1</v>
      </c>
      <c r="T339" s="198">
        <f t="shared" si="92"/>
        <v>-1</v>
      </c>
      <c r="U339" s="198">
        <f>P339+Q339+R339+S339+T339</f>
        <v>-1</v>
      </c>
    </row>
    <row r="340" spans="1:24" ht="13.5" customHeight="1">
      <c r="A340" s="193">
        <f>A337</f>
        <v>0</v>
      </c>
      <c r="B340" s="194" t="s">
        <v>8</v>
      </c>
      <c r="C340" s="199" t="str">
        <f>C337</f>
        <v>БИСЕН</v>
      </c>
      <c r="D340" s="300" t="str">
        <f>D338</f>
        <v>Y</v>
      </c>
      <c r="E340" s="199" t="str">
        <f>E338</f>
        <v>ЕРБОСЫН</v>
      </c>
      <c r="F340" s="196">
        <v>4</v>
      </c>
      <c r="G340" s="196">
        <v>2</v>
      </c>
      <c r="H340" s="196">
        <v>9</v>
      </c>
      <c r="I340" s="196"/>
      <c r="J340" s="196"/>
      <c r="K340" s="196"/>
      <c r="L340" s="196"/>
      <c r="M340" s="197">
        <f t="shared" si="90"/>
        <v>1</v>
      </c>
      <c r="N340" s="197">
        <f t="shared" si="91"/>
        <v>0</v>
      </c>
      <c r="P340" s="198">
        <f t="shared" si="92"/>
        <v>1</v>
      </c>
      <c r="Q340" s="198">
        <f t="shared" si="92"/>
        <v>1</v>
      </c>
      <c r="R340" s="198">
        <f t="shared" si="92"/>
        <v>1</v>
      </c>
      <c r="S340" s="198">
        <f t="shared" si="92"/>
        <v>0</v>
      </c>
      <c r="T340" s="198">
        <f t="shared" si="92"/>
        <v>0</v>
      </c>
      <c r="U340" s="198">
        <f>P340+Q340+R340+S340+T340</f>
        <v>3</v>
      </c>
    </row>
    <row r="341" spans="1:24" ht="13.5" customHeight="1" thickBot="1">
      <c r="A341" s="193">
        <f>A338</f>
        <v>0</v>
      </c>
      <c r="B341" s="194" t="s">
        <v>10</v>
      </c>
      <c r="C341" s="199" t="str">
        <f>C338</f>
        <v>БОЛАТБЕККЫЗЫ</v>
      </c>
      <c r="D341" s="300" t="str">
        <f>D337</f>
        <v>X</v>
      </c>
      <c r="E341" s="199" t="str">
        <f>E337</f>
        <v>НУРЛАН</v>
      </c>
      <c r="F341" s="196">
        <v>-7</v>
      </c>
      <c r="G341" s="196">
        <v>-6</v>
      </c>
      <c r="H341" s="196">
        <v>7</v>
      </c>
      <c r="I341" s="196">
        <v>-7</v>
      </c>
      <c r="J341" s="196"/>
      <c r="K341" s="196"/>
      <c r="L341" s="196"/>
      <c r="M341" s="197">
        <f t="shared" si="90"/>
        <v>0</v>
      </c>
      <c r="N341" s="197">
        <f t="shared" si="91"/>
        <v>1</v>
      </c>
      <c r="P341" s="198">
        <f t="shared" si="92"/>
        <v>-1</v>
      </c>
      <c r="Q341" s="198">
        <f t="shared" si="92"/>
        <v>-1</v>
      </c>
      <c r="R341" s="198">
        <f t="shared" si="92"/>
        <v>1</v>
      </c>
      <c r="S341" s="198">
        <f t="shared" si="92"/>
        <v>-1</v>
      </c>
      <c r="T341" s="198">
        <f t="shared" si="92"/>
        <v>0</v>
      </c>
      <c r="U341" s="198">
        <f>P341+Q341+R341+S341+T341</f>
        <v>-2</v>
      </c>
      <c r="W341" s="209"/>
      <c r="X341" s="209"/>
    </row>
    <row r="342" spans="1:24" ht="13.5" customHeight="1" thickBot="1">
      <c r="A342" s="3"/>
      <c r="B342" s="185"/>
      <c r="D342" s="301"/>
      <c r="F342" s="185"/>
      <c r="G342" s="185"/>
      <c r="H342" s="185"/>
      <c r="I342" s="203" t="s">
        <v>113</v>
      </c>
      <c r="J342" s="185"/>
      <c r="K342" s="185"/>
      <c r="L342" s="185"/>
      <c r="M342" s="204">
        <f>SUM(M337,M338,M339,M340,M341)</f>
        <v>2</v>
      </c>
      <c r="N342" s="205">
        <f>SUM(N337,N338,N339,N340,N341,)</f>
        <v>3</v>
      </c>
      <c r="P342" s="3"/>
      <c r="Q342" s="3"/>
      <c r="R342" s="3"/>
      <c r="S342" s="3"/>
      <c r="T342" s="3"/>
      <c r="U342" s="3"/>
      <c r="W342" s="209"/>
      <c r="X342" s="209"/>
    </row>
    <row r="343" spans="1:24" ht="13.5" customHeight="1">
      <c r="A343" s="3"/>
      <c r="B343" s="185"/>
      <c r="C343" s="206" t="s">
        <v>114</v>
      </c>
      <c r="D343" s="297"/>
      <c r="E343" s="207" t="str">
        <f>E336</f>
        <v>АЛМАТИНСКАЯ обл.</v>
      </c>
      <c r="F343" s="185"/>
      <c r="G343" s="185"/>
      <c r="H343" s="185"/>
      <c r="I343" s="185"/>
      <c r="J343" s="185"/>
      <c r="K343" s="185"/>
      <c r="L343" s="185"/>
      <c r="M343" s="185"/>
      <c r="N343" s="185"/>
      <c r="P343" s="3"/>
      <c r="Q343" s="3"/>
      <c r="R343" s="3"/>
      <c r="S343" s="3"/>
      <c r="T343" s="3"/>
      <c r="U343" s="3"/>
    </row>
    <row r="344" spans="1:24" ht="13.5" customHeight="1"/>
    <row r="345" spans="1:24" ht="13.5" customHeight="1">
      <c r="A345" s="3"/>
      <c r="B345" s="187" t="s">
        <v>148</v>
      </c>
      <c r="D345" s="3"/>
      <c r="F345" s="185"/>
      <c r="G345" s="185"/>
      <c r="H345" s="185"/>
      <c r="I345" s="185"/>
      <c r="J345" s="185"/>
      <c r="K345" s="185"/>
      <c r="L345" s="185"/>
      <c r="M345" s="185"/>
      <c r="N345" s="185"/>
      <c r="P345" s="3"/>
      <c r="Q345" s="3"/>
      <c r="R345" s="3"/>
      <c r="S345" s="3"/>
      <c r="T345" s="3"/>
      <c r="U345" s="3"/>
    </row>
    <row r="346" spans="1:24" ht="13.5" customHeight="1">
      <c r="A346" s="3"/>
      <c r="B346" s="663" t="s">
        <v>106</v>
      </c>
      <c r="C346" s="188" t="s">
        <v>107</v>
      </c>
      <c r="D346" s="659" t="s">
        <v>106</v>
      </c>
      <c r="E346" s="188" t="s">
        <v>108</v>
      </c>
      <c r="F346" s="661" t="s">
        <v>109</v>
      </c>
      <c r="G346" s="665"/>
      <c r="H346" s="665"/>
      <c r="I346" s="665"/>
      <c r="J346" s="665"/>
      <c r="K346" s="661" t="s">
        <v>131</v>
      </c>
      <c r="L346" s="662"/>
      <c r="M346" s="661" t="s">
        <v>110</v>
      </c>
      <c r="N346" s="662"/>
      <c r="P346" s="3"/>
      <c r="Q346" s="3"/>
      <c r="R346" s="3"/>
      <c r="S346" s="3"/>
      <c r="T346" s="3"/>
      <c r="U346" s="3"/>
    </row>
    <row r="347" spans="1:24" ht="13.5" customHeight="1">
      <c r="A347" s="190"/>
      <c r="B347" s="664"/>
      <c r="C347" s="191" t="s">
        <v>29</v>
      </c>
      <c r="D347" s="660"/>
      <c r="E347" s="191" t="s">
        <v>451</v>
      </c>
      <c r="F347" s="192">
        <v>1</v>
      </c>
      <c r="G347" s="192">
        <v>2</v>
      </c>
      <c r="H347" s="192">
        <v>3</v>
      </c>
      <c r="I347" s="192">
        <v>4</v>
      </c>
      <c r="J347" s="192">
        <v>5</v>
      </c>
      <c r="K347" s="192" t="s">
        <v>130</v>
      </c>
      <c r="L347" s="192" t="s">
        <v>78</v>
      </c>
      <c r="M347" s="192" t="s">
        <v>111</v>
      </c>
      <c r="N347" s="192" t="s">
        <v>112</v>
      </c>
      <c r="P347" s="3"/>
      <c r="Q347" s="3"/>
      <c r="R347" s="3"/>
      <c r="S347" s="3"/>
      <c r="T347" s="3"/>
      <c r="U347" s="3"/>
    </row>
    <row r="348" spans="1:24" ht="13.5" customHeight="1">
      <c r="A348" s="193"/>
      <c r="B348" s="194" t="s">
        <v>8</v>
      </c>
      <c r="C348" s="195" t="s">
        <v>151</v>
      </c>
      <c r="D348" s="300" t="s">
        <v>9</v>
      </c>
      <c r="E348" s="199" t="s">
        <v>453</v>
      </c>
      <c r="F348" s="196">
        <v>7</v>
      </c>
      <c r="G348" s="196">
        <v>8</v>
      </c>
      <c r="H348" s="196">
        <v>4</v>
      </c>
      <c r="I348" s="196"/>
      <c r="J348" s="196"/>
      <c r="K348" s="196"/>
      <c r="L348" s="196"/>
      <c r="M348" s="197">
        <f t="shared" ref="M348:M352" si="93">IF(OR(U348=1,U348=2,U348=3),1,0)</f>
        <v>1</v>
      </c>
      <c r="N348" s="197">
        <f t="shared" ref="N348:N352" si="94">IF(OR(U348=-1,U348=-2,U348=-3),1,0)</f>
        <v>0</v>
      </c>
      <c r="P348" s="198">
        <f t="shared" ref="P348:T352" si="95">SIGN(F348)</f>
        <v>1</v>
      </c>
      <c r="Q348" s="198">
        <f t="shared" si="95"/>
        <v>1</v>
      </c>
      <c r="R348" s="198">
        <f t="shared" si="95"/>
        <v>1</v>
      </c>
      <c r="S348" s="198">
        <f t="shared" si="95"/>
        <v>0</v>
      </c>
      <c r="T348" s="198">
        <f t="shared" si="95"/>
        <v>0</v>
      </c>
      <c r="U348" s="198">
        <f>P348+Q348+R348+S348+T348</f>
        <v>3</v>
      </c>
    </row>
    <row r="349" spans="1:24" ht="13.5" customHeight="1">
      <c r="A349" s="193"/>
      <c r="B349" s="194" t="s">
        <v>10</v>
      </c>
      <c r="C349" s="199" t="s">
        <v>405</v>
      </c>
      <c r="D349" s="300" t="s">
        <v>11</v>
      </c>
      <c r="E349" s="201" t="s">
        <v>454</v>
      </c>
      <c r="F349" s="196">
        <v>-6</v>
      </c>
      <c r="G349" s="196">
        <v>3</v>
      </c>
      <c r="H349" s="196">
        <v>-9</v>
      </c>
      <c r="I349" s="196">
        <v>-7</v>
      </c>
      <c r="J349" s="196"/>
      <c r="K349" s="196"/>
      <c r="L349" s="196"/>
      <c r="M349" s="197">
        <f t="shared" si="93"/>
        <v>0</v>
      </c>
      <c r="N349" s="197">
        <f t="shared" si="94"/>
        <v>1</v>
      </c>
      <c r="P349" s="198">
        <f t="shared" si="95"/>
        <v>-1</v>
      </c>
      <c r="Q349" s="198">
        <f t="shared" si="95"/>
        <v>1</v>
      </c>
      <c r="R349" s="198">
        <f t="shared" si="95"/>
        <v>-1</v>
      </c>
      <c r="S349" s="198">
        <f t="shared" si="95"/>
        <v>-1</v>
      </c>
      <c r="T349" s="198">
        <f t="shared" si="95"/>
        <v>0</v>
      </c>
      <c r="U349" s="198">
        <f>P349+Q349+R349+S349+T349</f>
        <v>-2</v>
      </c>
    </row>
    <row r="350" spans="1:24" ht="13.5" customHeight="1">
      <c r="A350" s="193">
        <f>A348</f>
        <v>0</v>
      </c>
      <c r="B350" s="200" t="s">
        <v>132</v>
      </c>
      <c r="C350" s="199" t="s">
        <v>406</v>
      </c>
      <c r="D350" s="300" t="s">
        <v>12</v>
      </c>
      <c r="E350" s="199" t="s">
        <v>452</v>
      </c>
      <c r="F350" s="202">
        <v>4</v>
      </c>
      <c r="G350" s="202">
        <v>10</v>
      </c>
      <c r="H350" s="202">
        <v>5</v>
      </c>
      <c r="I350" s="202"/>
      <c r="J350" s="202"/>
      <c r="K350" s="202"/>
      <c r="L350" s="202"/>
      <c r="M350" s="202">
        <f t="shared" si="93"/>
        <v>1</v>
      </c>
      <c r="N350" s="202">
        <f t="shared" si="94"/>
        <v>0</v>
      </c>
      <c r="P350" s="198">
        <f t="shared" si="95"/>
        <v>1</v>
      </c>
      <c r="Q350" s="198">
        <f t="shared" si="95"/>
        <v>1</v>
      </c>
      <c r="R350" s="198">
        <f t="shared" si="95"/>
        <v>1</v>
      </c>
      <c r="S350" s="198">
        <f t="shared" si="95"/>
        <v>0</v>
      </c>
      <c r="T350" s="198">
        <f t="shared" si="95"/>
        <v>0</v>
      </c>
      <c r="U350" s="198">
        <f>P350+Q350+R350+S350+T350</f>
        <v>3</v>
      </c>
    </row>
    <row r="351" spans="1:24" ht="13.5" customHeight="1">
      <c r="A351" s="193">
        <f>A348</f>
        <v>0</v>
      </c>
      <c r="B351" s="194" t="s">
        <v>8</v>
      </c>
      <c r="C351" s="199" t="str">
        <f>C348</f>
        <v>ТУТУЕВА</v>
      </c>
      <c r="D351" s="300" t="str">
        <f>D349</f>
        <v>Y</v>
      </c>
      <c r="E351" s="201" t="str">
        <f>E349</f>
        <v>ОРАЗБАЙ</v>
      </c>
      <c r="F351" s="196">
        <v>-9</v>
      </c>
      <c r="G351" s="196">
        <v>-8</v>
      </c>
      <c r="H351" s="196">
        <v>-4</v>
      </c>
      <c r="I351" s="196"/>
      <c r="J351" s="196"/>
      <c r="K351" s="196"/>
      <c r="L351" s="196"/>
      <c r="M351" s="197">
        <f t="shared" si="93"/>
        <v>0</v>
      </c>
      <c r="N351" s="197">
        <f t="shared" si="94"/>
        <v>1</v>
      </c>
      <c r="P351" s="198">
        <f t="shared" si="95"/>
        <v>-1</v>
      </c>
      <c r="Q351" s="198">
        <f t="shared" si="95"/>
        <v>-1</v>
      </c>
      <c r="R351" s="198">
        <f t="shared" si="95"/>
        <v>-1</v>
      </c>
      <c r="S351" s="198">
        <f t="shared" si="95"/>
        <v>0</v>
      </c>
      <c r="T351" s="198">
        <f t="shared" si="95"/>
        <v>0</v>
      </c>
      <c r="U351" s="198">
        <f>P351+Q351+R351+S351+T351</f>
        <v>-3</v>
      </c>
    </row>
    <row r="352" spans="1:24" ht="13.5" customHeight="1" thickBot="1">
      <c r="A352" s="193">
        <f>A349</f>
        <v>0</v>
      </c>
      <c r="B352" s="194" t="s">
        <v>10</v>
      </c>
      <c r="C352" s="199" t="str">
        <f>C349</f>
        <v>МЕЛЬНИК</v>
      </c>
      <c r="D352" s="300" t="str">
        <f>D348</f>
        <v>X</v>
      </c>
      <c r="E352" s="199" t="str">
        <f>E348</f>
        <v>СУЙИНБЕК</v>
      </c>
      <c r="F352" s="196">
        <v>4</v>
      </c>
      <c r="G352" s="196">
        <v>-10</v>
      </c>
      <c r="H352" s="196">
        <v>4</v>
      </c>
      <c r="I352" s="196">
        <v>9</v>
      </c>
      <c r="J352" s="196"/>
      <c r="K352" s="196"/>
      <c r="L352" s="196"/>
      <c r="M352" s="197">
        <f t="shared" si="93"/>
        <v>1</v>
      </c>
      <c r="N352" s="197">
        <f t="shared" si="94"/>
        <v>0</v>
      </c>
      <c r="P352" s="198">
        <f t="shared" si="95"/>
        <v>1</v>
      </c>
      <c r="Q352" s="198">
        <f t="shared" si="95"/>
        <v>-1</v>
      </c>
      <c r="R352" s="198">
        <f t="shared" si="95"/>
        <v>1</v>
      </c>
      <c r="S352" s="198">
        <f t="shared" si="95"/>
        <v>1</v>
      </c>
      <c r="T352" s="198">
        <f t="shared" si="95"/>
        <v>0</v>
      </c>
      <c r="U352" s="198">
        <f>P352+Q352+R352+S352+T352</f>
        <v>2</v>
      </c>
    </row>
    <row r="353" spans="1:21" ht="13.5" customHeight="1" thickBot="1">
      <c r="A353" s="3"/>
      <c r="B353" s="185"/>
      <c r="D353" s="301"/>
      <c r="F353" s="185"/>
      <c r="G353" s="185"/>
      <c r="H353" s="185"/>
      <c r="I353" s="203" t="s">
        <v>113</v>
      </c>
      <c r="J353" s="185"/>
      <c r="K353" s="185"/>
      <c r="L353" s="185"/>
      <c r="M353" s="204">
        <f>SUM(M348,M349,M350,M351,M352)</f>
        <v>3</v>
      </c>
      <c r="N353" s="205">
        <f>SUM(N348,N349,N350,N351,N352,)</f>
        <v>2</v>
      </c>
      <c r="P353" s="3"/>
      <c r="Q353" s="3"/>
      <c r="R353" s="3"/>
      <c r="S353" s="3"/>
      <c r="T353" s="3"/>
      <c r="U353" s="3"/>
    </row>
    <row r="354" spans="1:21" ht="13.5" customHeight="1">
      <c r="A354" s="3"/>
      <c r="B354" s="185"/>
      <c r="C354" s="206" t="s">
        <v>114</v>
      </c>
      <c r="D354" s="297"/>
      <c r="E354" s="207" t="str">
        <f>C347</f>
        <v>СКО</v>
      </c>
      <c r="F354" s="185"/>
      <c r="G354" s="185"/>
      <c r="H354" s="185"/>
      <c r="I354" s="185"/>
      <c r="J354" s="185"/>
      <c r="K354" s="185"/>
      <c r="L354" s="185"/>
      <c r="M354" s="185"/>
      <c r="N354" s="185"/>
      <c r="P354" s="3"/>
      <c r="Q354" s="3"/>
      <c r="R354" s="3"/>
      <c r="S354" s="3"/>
      <c r="T354" s="3"/>
      <c r="U354" s="3"/>
    </row>
    <row r="355" spans="1:21" ht="13.5" customHeight="1"/>
    <row r="356" spans="1:21" ht="13.5" customHeight="1">
      <c r="C356" s="208" t="s">
        <v>301</v>
      </c>
      <c r="I356" s="208" t="s">
        <v>302</v>
      </c>
    </row>
    <row r="357" spans="1:21" ht="13.5" customHeight="1">
      <c r="C357" s="208" t="s">
        <v>304</v>
      </c>
      <c r="I357" s="208" t="s">
        <v>303</v>
      </c>
    </row>
    <row r="358" spans="1:21" ht="13.5" customHeight="1"/>
    <row r="359" spans="1:21" ht="13.5" customHeight="1"/>
    <row r="360" spans="1:21" ht="13.5" customHeight="1"/>
    <row r="361" spans="1:21" ht="13.5" customHeight="1"/>
    <row r="362" spans="1:21" ht="13.5" customHeight="1"/>
    <row r="363" spans="1:21" ht="13.5" customHeight="1"/>
    <row r="364" spans="1:21" ht="13.5" customHeight="1"/>
    <row r="365" spans="1:21" ht="13.5" customHeight="1"/>
    <row r="366" spans="1:21" ht="13.5" customHeight="1"/>
    <row r="367" spans="1:21" ht="13.5" customHeight="1"/>
    <row r="368" spans="1:21" ht="13.5" customHeight="1"/>
    <row r="369" ht="13.5" customHeight="1"/>
    <row r="370" ht="13.5" customHeight="1"/>
    <row r="371" ht="13.5" customHeight="1"/>
    <row r="372" ht="13.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</sheetData>
  <autoFilter ref="A1:U47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dataConsolidate/>
  <mergeCells count="163">
    <mergeCell ref="B1:N1"/>
    <mergeCell ref="B3:N3"/>
    <mergeCell ref="B4:N4"/>
    <mergeCell ref="B6:B7"/>
    <mergeCell ref="D6:D7"/>
    <mergeCell ref="F6:J6"/>
    <mergeCell ref="K6:L6"/>
    <mergeCell ref="M6:N6"/>
    <mergeCell ref="B17:B18"/>
    <mergeCell ref="D17:D18"/>
    <mergeCell ref="F17:J17"/>
    <mergeCell ref="K17:L17"/>
    <mergeCell ref="M17:N17"/>
    <mergeCell ref="B28:B29"/>
    <mergeCell ref="D28:D29"/>
    <mergeCell ref="F28:J28"/>
    <mergeCell ref="K28:L28"/>
    <mergeCell ref="M28:N28"/>
    <mergeCell ref="B39:B40"/>
    <mergeCell ref="D39:D40"/>
    <mergeCell ref="F39:J39"/>
    <mergeCell ref="K39:L39"/>
    <mergeCell ref="M39:N39"/>
    <mergeCell ref="B50:B51"/>
    <mergeCell ref="D50:D51"/>
    <mergeCell ref="F50:J50"/>
    <mergeCell ref="K50:L50"/>
    <mergeCell ref="M50:N50"/>
    <mergeCell ref="B61:B62"/>
    <mergeCell ref="D61:D62"/>
    <mergeCell ref="F61:J61"/>
    <mergeCell ref="K61:L61"/>
    <mergeCell ref="M61:N61"/>
    <mergeCell ref="B72:B73"/>
    <mergeCell ref="D72:D73"/>
    <mergeCell ref="F72:J72"/>
    <mergeCell ref="K72:L72"/>
    <mergeCell ref="M72:N72"/>
    <mergeCell ref="B83:B84"/>
    <mergeCell ref="D83:D84"/>
    <mergeCell ref="F83:J83"/>
    <mergeCell ref="K83:L83"/>
    <mergeCell ref="M83:N83"/>
    <mergeCell ref="B94:B95"/>
    <mergeCell ref="D94:D95"/>
    <mergeCell ref="F94:J94"/>
    <mergeCell ref="K94:L94"/>
    <mergeCell ref="M94:N94"/>
    <mergeCell ref="B105:B106"/>
    <mergeCell ref="D105:D106"/>
    <mergeCell ref="F105:J105"/>
    <mergeCell ref="K105:L105"/>
    <mergeCell ref="M105:N105"/>
    <mergeCell ref="B116:B117"/>
    <mergeCell ref="D116:D117"/>
    <mergeCell ref="F116:J116"/>
    <mergeCell ref="K116:L116"/>
    <mergeCell ref="M116:N116"/>
    <mergeCell ref="B126:B127"/>
    <mergeCell ref="D126:D127"/>
    <mergeCell ref="F126:J126"/>
    <mergeCell ref="K126:L126"/>
    <mergeCell ref="M126:N126"/>
    <mergeCell ref="B137:B138"/>
    <mergeCell ref="D137:D138"/>
    <mergeCell ref="F137:J137"/>
    <mergeCell ref="K137:L137"/>
    <mergeCell ref="M137:N137"/>
    <mergeCell ref="B148:B149"/>
    <mergeCell ref="D148:D149"/>
    <mergeCell ref="F148:J148"/>
    <mergeCell ref="K148:L148"/>
    <mergeCell ref="M148:N148"/>
    <mergeCell ref="B159:B160"/>
    <mergeCell ref="D159:D160"/>
    <mergeCell ref="F159:J159"/>
    <mergeCell ref="K159:L159"/>
    <mergeCell ref="M159:N159"/>
    <mergeCell ref="B181:B182"/>
    <mergeCell ref="D181:D182"/>
    <mergeCell ref="F181:J181"/>
    <mergeCell ref="K181:L181"/>
    <mergeCell ref="M181:N181"/>
    <mergeCell ref="B170:B171"/>
    <mergeCell ref="D170:D171"/>
    <mergeCell ref="F170:J170"/>
    <mergeCell ref="K170:L170"/>
    <mergeCell ref="M170:N170"/>
    <mergeCell ref="B192:B193"/>
    <mergeCell ref="D192:D193"/>
    <mergeCell ref="F192:J192"/>
    <mergeCell ref="K192:L192"/>
    <mergeCell ref="M192:N192"/>
    <mergeCell ref="B203:B204"/>
    <mergeCell ref="D203:D204"/>
    <mergeCell ref="F203:J203"/>
    <mergeCell ref="K203:L203"/>
    <mergeCell ref="M203:N203"/>
    <mergeCell ref="B214:B215"/>
    <mergeCell ref="D214:D215"/>
    <mergeCell ref="F214:J214"/>
    <mergeCell ref="K214:L214"/>
    <mergeCell ref="M214:N214"/>
    <mergeCell ref="B225:B226"/>
    <mergeCell ref="D225:D226"/>
    <mergeCell ref="F225:J225"/>
    <mergeCell ref="K225:L225"/>
    <mergeCell ref="M225:N225"/>
    <mergeCell ref="B236:B237"/>
    <mergeCell ref="D236:D237"/>
    <mergeCell ref="F236:J236"/>
    <mergeCell ref="K236:L236"/>
    <mergeCell ref="M236:N236"/>
    <mergeCell ref="B247:B248"/>
    <mergeCell ref="D247:D248"/>
    <mergeCell ref="F247:J247"/>
    <mergeCell ref="K247:L247"/>
    <mergeCell ref="M247:N247"/>
    <mergeCell ref="B258:B259"/>
    <mergeCell ref="D258:D259"/>
    <mergeCell ref="F258:J258"/>
    <mergeCell ref="K258:L258"/>
    <mergeCell ref="M258:N258"/>
    <mergeCell ref="B269:B270"/>
    <mergeCell ref="D269:D270"/>
    <mergeCell ref="F269:J269"/>
    <mergeCell ref="K269:L269"/>
    <mergeCell ref="M269:N269"/>
    <mergeCell ref="B280:B281"/>
    <mergeCell ref="D280:D281"/>
    <mergeCell ref="F280:J280"/>
    <mergeCell ref="K280:L280"/>
    <mergeCell ref="M280:N280"/>
    <mergeCell ref="B291:B292"/>
    <mergeCell ref="D291:D292"/>
    <mergeCell ref="F291:J291"/>
    <mergeCell ref="K291:L291"/>
    <mergeCell ref="M291:N291"/>
    <mergeCell ref="B302:B303"/>
    <mergeCell ref="D302:D303"/>
    <mergeCell ref="F302:J302"/>
    <mergeCell ref="K302:L302"/>
    <mergeCell ref="M302:N302"/>
    <mergeCell ref="B313:B314"/>
    <mergeCell ref="D313:D314"/>
    <mergeCell ref="F313:J313"/>
    <mergeCell ref="K313:L313"/>
    <mergeCell ref="M313:N313"/>
    <mergeCell ref="B346:B347"/>
    <mergeCell ref="D346:D347"/>
    <mergeCell ref="F346:J346"/>
    <mergeCell ref="K346:L346"/>
    <mergeCell ref="M346:N346"/>
    <mergeCell ref="B324:B325"/>
    <mergeCell ref="D324:D325"/>
    <mergeCell ref="F324:J324"/>
    <mergeCell ref="K324:L324"/>
    <mergeCell ref="M324:N324"/>
    <mergeCell ref="B335:B336"/>
    <mergeCell ref="D335:D336"/>
    <mergeCell ref="F335:J335"/>
    <mergeCell ref="K335:L335"/>
    <mergeCell ref="M335:N335"/>
  </mergeCells>
  <pageMargins left="0.7" right="0.7" top="0.75" bottom="0.75" header="0.3" footer="0.3"/>
  <pageSetup paperSize="9" scale="8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1:U57"/>
  <sheetViews>
    <sheetView topLeftCell="A13" workbookViewId="0">
      <selection activeCell="D49" sqref="D49"/>
    </sheetView>
  </sheetViews>
  <sheetFormatPr defaultColWidth="9.109375" defaultRowHeight="13.2" outlineLevelCol="1"/>
  <cols>
    <col min="1" max="1" width="0.6640625" style="150" customWidth="1"/>
    <col min="2" max="2" width="7.5546875" style="150" customWidth="1"/>
    <col min="3" max="3" width="28" style="150" customWidth="1"/>
    <col min="4" max="4" width="14.44140625" style="150" customWidth="1"/>
    <col min="5" max="5" width="13.6640625" style="150" customWidth="1"/>
    <col min="6" max="6" width="9" style="150" hidden="1" customWidth="1" outlineLevel="1"/>
    <col min="7" max="7" width="22.88671875" style="150" customWidth="1" collapsed="1"/>
    <col min="8" max="8" width="9.109375" style="150"/>
    <col min="9" max="9" width="0" style="150" hidden="1" customWidth="1"/>
    <col min="10" max="10" width="0" style="150" hidden="1" customWidth="1" outlineLevel="1"/>
    <col min="11" max="12" width="9.109375" style="150" hidden="1" customWidth="1" outlineLevel="1"/>
    <col min="13" max="13" width="5.6640625" style="150" hidden="1" customWidth="1" outlineLevel="1"/>
    <col min="14" max="14" width="2.33203125" style="150" hidden="1" customWidth="1" outlineLevel="1"/>
    <col min="15" max="15" width="5.6640625" style="150" hidden="1" customWidth="1" outlineLevel="1"/>
    <col min="16" max="16" width="2.6640625" style="150" hidden="1" customWidth="1" outlineLevel="1"/>
    <col min="17" max="17" width="5.6640625" style="150" hidden="1" customWidth="1" outlineLevel="1"/>
    <col min="18" max="18" width="2.5546875" style="150" hidden="1" customWidth="1" outlineLevel="1"/>
    <col min="19" max="20" width="0" style="150" hidden="1" customWidth="1" outlineLevel="1"/>
    <col min="21" max="21" width="9.109375" style="150" collapsed="1"/>
    <col min="22" max="16384" width="9.109375" style="150"/>
  </cols>
  <sheetData>
    <row r="1" spans="2:19" ht="20.399999999999999">
      <c r="B1" s="679" t="s">
        <v>285</v>
      </c>
      <c r="C1" s="679"/>
      <c r="D1" s="679"/>
      <c r="E1" s="679"/>
      <c r="F1" s="679"/>
      <c r="G1" s="679"/>
      <c r="H1" s="543"/>
      <c r="I1" s="543"/>
      <c r="J1" s="680">
        <v>2</v>
      </c>
      <c r="K1" s="681"/>
      <c r="S1" s="151" t="s">
        <v>86</v>
      </c>
    </row>
    <row r="2" spans="2:19" ht="20.399999999999999">
      <c r="B2" s="679" t="s">
        <v>18</v>
      </c>
      <c r="C2" s="679"/>
      <c r="D2" s="679"/>
      <c r="E2" s="679"/>
      <c r="F2" s="679"/>
      <c r="G2" s="679"/>
      <c r="H2" s="543"/>
      <c r="I2" s="543"/>
      <c r="J2" s="682"/>
      <c r="K2" s="683"/>
      <c r="S2" s="151"/>
    </row>
    <row r="3" spans="2:19" ht="20.399999999999999">
      <c r="B3" s="679" t="s">
        <v>286</v>
      </c>
      <c r="C3" s="679"/>
      <c r="D3" s="679"/>
      <c r="E3" s="679"/>
      <c r="F3" s="679"/>
      <c r="G3" s="679"/>
      <c r="H3" s="543"/>
      <c r="I3" s="543"/>
      <c r="J3" s="682"/>
      <c r="K3" s="683"/>
      <c r="S3" s="151"/>
    </row>
    <row r="4" spans="2:19" ht="20.399999999999999">
      <c r="B4" s="687" t="s">
        <v>287</v>
      </c>
      <c r="C4" s="687"/>
      <c r="D4" s="687"/>
      <c r="E4" s="687"/>
      <c r="F4" s="687"/>
      <c r="G4" s="687"/>
      <c r="H4" s="545"/>
      <c r="I4" s="545"/>
      <c r="J4" s="684"/>
      <c r="K4" s="683"/>
      <c r="S4" s="151"/>
    </row>
    <row r="5" spans="2:19" ht="20.399999999999999">
      <c r="B5" s="688" t="s">
        <v>87</v>
      </c>
      <c r="C5" s="688"/>
      <c r="D5" s="688"/>
      <c r="E5" s="688"/>
      <c r="F5" s="688"/>
      <c r="G5" s="688"/>
      <c r="H5" s="149"/>
      <c r="J5" s="684"/>
      <c r="K5" s="683"/>
      <c r="S5" s="151" t="s">
        <v>88</v>
      </c>
    </row>
    <row r="6" spans="2:19" ht="12.9" customHeight="1">
      <c r="B6" s="544"/>
      <c r="C6" s="544"/>
      <c r="D6" s="544"/>
      <c r="E6" s="544"/>
      <c r="F6" s="544"/>
      <c r="G6" s="544"/>
      <c r="H6" s="149"/>
      <c r="J6" s="684"/>
      <c r="K6" s="683"/>
      <c r="S6" s="151"/>
    </row>
    <row r="7" spans="2:19" ht="12.9" customHeight="1">
      <c r="B7" s="674" t="s">
        <v>293</v>
      </c>
      <c r="C7" s="674"/>
      <c r="D7" s="674"/>
      <c r="E7" s="674"/>
      <c r="F7" s="674"/>
      <c r="G7" s="674"/>
      <c r="H7" s="149"/>
      <c r="J7" s="685"/>
      <c r="K7" s="686"/>
      <c r="S7" s="151" t="s">
        <v>89</v>
      </c>
    </row>
    <row r="8" spans="2:19" ht="12.9" customHeight="1">
      <c r="B8" s="152"/>
      <c r="C8" s="152"/>
      <c r="D8" s="152"/>
      <c r="E8" s="152"/>
      <c r="F8" s="152"/>
      <c r="G8" s="152"/>
      <c r="H8" s="149"/>
    </row>
    <row r="9" spans="2:19" ht="12.9" customHeight="1">
      <c r="B9" s="263" t="s">
        <v>90</v>
      </c>
      <c r="C9" s="154" t="s">
        <v>6</v>
      </c>
      <c r="D9" s="154" t="s">
        <v>91</v>
      </c>
      <c r="E9" s="154" t="s">
        <v>1</v>
      </c>
      <c r="F9" s="154"/>
      <c r="G9" s="153" t="s">
        <v>16</v>
      </c>
      <c r="H9" s="149"/>
      <c r="J9" s="675">
        <v>2</v>
      </c>
      <c r="K9" s="676"/>
    </row>
    <row r="10" spans="2:19" s="157" customFormat="1" ht="12.9" customHeight="1">
      <c r="B10" s="327" t="s">
        <v>3</v>
      </c>
      <c r="C10" s="235" t="s">
        <v>48</v>
      </c>
      <c r="D10" s="236" t="s">
        <v>49</v>
      </c>
      <c r="E10" s="236" t="s">
        <v>72</v>
      </c>
      <c r="F10" s="236">
        <v>62</v>
      </c>
      <c r="G10" s="236" t="s">
        <v>21</v>
      </c>
      <c r="H10" s="156"/>
      <c r="J10" s="677"/>
      <c r="K10" s="678"/>
      <c r="L10" s="158" t="s">
        <v>3</v>
      </c>
      <c r="M10" s="155" t="str">
        <f>'[3]BS-16'!BA37</f>
        <v>-</v>
      </c>
      <c r="O10" s="155" t="str">
        <f>'[3]BS-32'!BD38</f>
        <v>-</v>
      </c>
      <c r="Q10" s="155" t="str">
        <f>'[3]BS-48'!BG68</f>
        <v>-</v>
      </c>
    </row>
    <row r="11" spans="2:19" s="157" customFormat="1" ht="12.9" customHeight="1">
      <c r="B11" s="327" t="s">
        <v>4</v>
      </c>
      <c r="C11" s="235" t="s">
        <v>52</v>
      </c>
      <c r="D11" s="236" t="s">
        <v>53</v>
      </c>
      <c r="E11" s="236" t="s">
        <v>71</v>
      </c>
      <c r="F11" s="236">
        <v>28</v>
      </c>
      <c r="G11" s="236" t="s">
        <v>21</v>
      </c>
      <c r="H11" s="156"/>
      <c r="J11" s="677"/>
      <c r="K11" s="678"/>
      <c r="L11" s="158" t="s">
        <v>4</v>
      </c>
      <c r="M11" s="155" t="str">
        <f>'[3]BS-16'!BA67</f>
        <v>-</v>
      </c>
      <c r="O11" s="155" t="str">
        <f>'[3]BS-32'!BD65</f>
        <v>-</v>
      </c>
      <c r="Q11" s="155" t="str">
        <f>'[3]BS-48'!BG122</f>
        <v>-</v>
      </c>
    </row>
    <row r="12" spans="2:19" s="157" customFormat="1" ht="12.9" customHeight="1">
      <c r="B12" s="327" t="s">
        <v>5</v>
      </c>
      <c r="C12" s="235" t="s">
        <v>50</v>
      </c>
      <c r="D12" s="236" t="s">
        <v>51</v>
      </c>
      <c r="E12" s="236" t="s">
        <v>71</v>
      </c>
      <c r="F12" s="236">
        <v>29</v>
      </c>
      <c r="G12" s="236" t="s">
        <v>20</v>
      </c>
      <c r="H12" s="156"/>
      <c r="J12" s="677"/>
      <c r="K12" s="678"/>
      <c r="L12" s="158" t="s">
        <v>5</v>
      </c>
      <c r="M12" s="155" t="str">
        <f>'[3]BS-16'!BQ11</f>
        <v>-</v>
      </c>
      <c r="O12" s="155" t="str">
        <f>'[3]BS-32'!BZ11</f>
        <v>-</v>
      </c>
      <c r="Q12" s="155" t="str">
        <f>'[3]BS-48'!CF14</f>
        <v>-</v>
      </c>
    </row>
    <row r="13" spans="2:19" ht="12.9" customHeight="1">
      <c r="B13" s="159"/>
      <c r="C13" s="160"/>
      <c r="D13" s="159"/>
      <c r="E13" s="159"/>
      <c r="F13" s="159"/>
      <c r="G13" s="159"/>
      <c r="H13" s="149"/>
    </row>
    <row r="14" spans="2:19" ht="12.9" customHeight="1">
      <c r="B14" s="673" t="s">
        <v>292</v>
      </c>
      <c r="C14" s="673"/>
      <c r="D14" s="673"/>
      <c r="E14" s="673"/>
      <c r="F14" s="673"/>
      <c r="G14" s="673"/>
      <c r="H14" s="149"/>
    </row>
    <row r="15" spans="2:19" ht="12.9" customHeight="1">
      <c r="B15" s="161"/>
      <c r="C15" s="162"/>
      <c r="D15" s="161"/>
      <c r="E15" s="161"/>
      <c r="F15" s="161"/>
      <c r="G15" s="161"/>
      <c r="H15" s="149"/>
    </row>
    <row r="16" spans="2:19" s="157" customFormat="1" ht="12.9" customHeight="1">
      <c r="B16" s="327" t="s">
        <v>3</v>
      </c>
      <c r="C16" s="235" t="s">
        <v>31</v>
      </c>
      <c r="D16" s="236" t="s">
        <v>32</v>
      </c>
      <c r="E16" s="236" t="s">
        <v>71</v>
      </c>
      <c r="F16" s="236">
        <v>38</v>
      </c>
      <c r="G16" s="236" t="s">
        <v>19</v>
      </c>
      <c r="H16" s="156"/>
      <c r="L16" s="158" t="s">
        <v>3</v>
      </c>
      <c r="M16" s="155" t="str">
        <f>'[3]GS-16'!BA37</f>
        <v>-</v>
      </c>
      <c r="O16" s="155" t="str">
        <f>'[3]GS-32'!BD38</f>
        <v>-</v>
      </c>
      <c r="Q16" s="155" t="str">
        <f>'[3]GS-48'!BG68</f>
        <v>-</v>
      </c>
    </row>
    <row r="17" spans="2:17" s="157" customFormat="1" ht="12.9" customHeight="1">
      <c r="B17" s="327" t="s">
        <v>4</v>
      </c>
      <c r="C17" s="235" t="s">
        <v>33</v>
      </c>
      <c r="D17" s="236" t="s">
        <v>34</v>
      </c>
      <c r="E17" s="236" t="s">
        <v>71</v>
      </c>
      <c r="F17" s="236">
        <v>33</v>
      </c>
      <c r="G17" s="236" t="s">
        <v>21</v>
      </c>
      <c r="H17" s="156"/>
      <c r="L17" s="158" t="s">
        <v>4</v>
      </c>
      <c r="M17" s="155" t="str">
        <f>'[3]GS-16'!BA67</f>
        <v>-</v>
      </c>
      <c r="O17" s="155" t="str">
        <f>'[3]GS-32'!BD65</f>
        <v>-</v>
      </c>
      <c r="Q17" s="155" t="str">
        <f>'[3]GS-48'!BG122</f>
        <v>-</v>
      </c>
    </row>
    <row r="18" spans="2:17" s="157" customFormat="1" ht="12.9" customHeight="1">
      <c r="B18" s="327" t="s">
        <v>5</v>
      </c>
      <c r="C18" s="235" t="s">
        <v>41</v>
      </c>
      <c r="D18" s="236" t="s">
        <v>42</v>
      </c>
      <c r="E18" s="236" t="s">
        <v>71</v>
      </c>
      <c r="F18" s="236">
        <v>34</v>
      </c>
      <c r="G18" s="236" t="s">
        <v>21</v>
      </c>
      <c r="H18" s="156"/>
      <c r="L18" s="158" t="s">
        <v>5</v>
      </c>
      <c r="M18" s="155" t="str">
        <f>'[3]GS-16'!BQ11</f>
        <v>-</v>
      </c>
      <c r="O18" s="155" t="str">
        <f>'[3]GS-32'!BZ11</f>
        <v>-</v>
      </c>
      <c r="Q18" s="155" t="str">
        <f>'[3]GS-48'!CF14</f>
        <v>-</v>
      </c>
    </row>
    <row r="19" spans="2:17" ht="12.9" customHeight="1">
      <c r="B19" s="149"/>
      <c r="C19" s="149"/>
      <c r="D19" s="149"/>
      <c r="E19" s="149"/>
      <c r="F19" s="149"/>
      <c r="G19" s="149"/>
      <c r="H19" s="149"/>
    </row>
    <row r="20" spans="2:17" ht="12.9" customHeight="1">
      <c r="B20" s="673" t="s">
        <v>290</v>
      </c>
      <c r="C20" s="673"/>
      <c r="D20" s="673"/>
      <c r="E20" s="673"/>
      <c r="F20" s="673"/>
      <c r="G20" s="673"/>
    </row>
    <row r="21" spans="2:17" ht="12.9" customHeight="1">
      <c r="B21" s="161"/>
      <c r="C21" s="162"/>
      <c r="D21" s="161"/>
      <c r="E21" s="161"/>
      <c r="F21" s="161"/>
      <c r="G21" s="161"/>
    </row>
    <row r="22" spans="2:17" ht="12.9" customHeight="1">
      <c r="B22" s="670" t="s">
        <v>3</v>
      </c>
      <c r="C22" s="235" t="s">
        <v>48</v>
      </c>
      <c r="D22" s="236" t="s">
        <v>49</v>
      </c>
      <c r="E22" s="236" t="s">
        <v>72</v>
      </c>
      <c r="F22" s="236">
        <v>62</v>
      </c>
      <c r="G22" s="236" t="s">
        <v>21</v>
      </c>
    </row>
    <row r="23" spans="2:17" ht="12.9" customHeight="1">
      <c r="B23" s="671"/>
      <c r="C23" s="235" t="s">
        <v>52</v>
      </c>
      <c r="D23" s="236" t="s">
        <v>53</v>
      </c>
      <c r="E23" s="236" t="s">
        <v>71</v>
      </c>
      <c r="F23" s="236">
        <v>28</v>
      </c>
      <c r="G23" s="236" t="s">
        <v>21</v>
      </c>
    </row>
    <row r="24" spans="2:17" ht="12.9" customHeight="1">
      <c r="B24" s="670" t="s">
        <v>4</v>
      </c>
      <c r="C24" s="235" t="s">
        <v>232</v>
      </c>
      <c r="D24" s="237">
        <v>39353</v>
      </c>
      <c r="E24" s="236" t="s">
        <v>71</v>
      </c>
      <c r="F24" s="236"/>
      <c r="G24" s="236" t="s">
        <v>25</v>
      </c>
    </row>
    <row r="25" spans="2:17" ht="12.9" customHeight="1">
      <c r="B25" s="671"/>
      <c r="C25" s="235" t="s">
        <v>209</v>
      </c>
      <c r="D25" s="236" t="s">
        <v>210</v>
      </c>
      <c r="E25" s="236">
        <v>1</v>
      </c>
      <c r="F25" s="236">
        <v>23</v>
      </c>
      <c r="G25" s="236" t="s">
        <v>22</v>
      </c>
    </row>
    <row r="26" spans="2:17" ht="12.9" customHeight="1">
      <c r="B26" s="670" t="s">
        <v>5</v>
      </c>
      <c r="C26" s="235" t="s">
        <v>50</v>
      </c>
      <c r="D26" s="236" t="s">
        <v>51</v>
      </c>
      <c r="E26" s="236" t="s">
        <v>71</v>
      </c>
      <c r="F26" s="236">
        <v>29</v>
      </c>
      <c r="G26" s="236" t="s">
        <v>20</v>
      </c>
    </row>
    <row r="27" spans="2:17" ht="12.9" customHeight="1">
      <c r="B27" s="671"/>
      <c r="C27" s="235" t="s">
        <v>159</v>
      </c>
      <c r="D27" s="236" t="s">
        <v>208</v>
      </c>
      <c r="E27" s="236">
        <v>1</v>
      </c>
      <c r="F27" s="236">
        <v>26</v>
      </c>
      <c r="G27" s="236" t="s">
        <v>24</v>
      </c>
    </row>
    <row r="28" spans="2:17" ht="12.9" customHeight="1"/>
    <row r="29" spans="2:17" ht="12.9" customHeight="1">
      <c r="B29" s="673" t="s">
        <v>291</v>
      </c>
      <c r="C29" s="673"/>
      <c r="D29" s="673"/>
      <c r="E29" s="673"/>
      <c r="F29" s="673"/>
      <c r="G29" s="673"/>
    </row>
    <row r="30" spans="2:17" ht="12.9" customHeight="1">
      <c r="B30" s="161"/>
      <c r="C30" s="162"/>
      <c r="D30" s="161"/>
      <c r="E30" s="161"/>
      <c r="F30" s="161"/>
      <c r="G30" s="161"/>
    </row>
    <row r="31" spans="2:17" ht="12.9" customHeight="1">
      <c r="B31" s="670" t="s">
        <v>3</v>
      </c>
      <c r="C31" s="235" t="s">
        <v>35</v>
      </c>
      <c r="D31" s="236" t="s">
        <v>36</v>
      </c>
      <c r="E31" s="236" t="s">
        <v>71</v>
      </c>
      <c r="F31" s="236">
        <v>25</v>
      </c>
      <c r="G31" s="236" t="s">
        <v>20</v>
      </c>
    </row>
    <row r="32" spans="2:17" ht="12.9" customHeight="1">
      <c r="B32" s="671"/>
      <c r="C32" s="235" t="s">
        <v>37</v>
      </c>
      <c r="D32" s="236" t="s">
        <v>38</v>
      </c>
      <c r="E32" s="236" t="s">
        <v>71</v>
      </c>
      <c r="F32" s="236">
        <v>24</v>
      </c>
      <c r="G32" s="236" t="s">
        <v>20</v>
      </c>
    </row>
    <row r="33" spans="2:14" ht="12.9" customHeight="1">
      <c r="B33" s="670" t="s">
        <v>4</v>
      </c>
      <c r="C33" s="235" t="s">
        <v>31</v>
      </c>
      <c r="D33" s="236" t="s">
        <v>32</v>
      </c>
      <c r="E33" s="236" t="s">
        <v>71</v>
      </c>
      <c r="F33" s="236">
        <v>38</v>
      </c>
      <c r="G33" s="236" t="s">
        <v>19</v>
      </c>
      <c r="J33" s="49"/>
      <c r="K33" s="221"/>
      <c r="L33" s="292" t="s">
        <v>72</v>
      </c>
      <c r="M33" s="45">
        <v>64</v>
      </c>
      <c r="N33" s="45" t="s">
        <v>22</v>
      </c>
    </row>
    <row r="34" spans="2:14" ht="12.9" customHeight="1">
      <c r="B34" s="671"/>
      <c r="C34" s="235" t="s">
        <v>39</v>
      </c>
      <c r="D34" s="236" t="s">
        <v>40</v>
      </c>
      <c r="E34" s="236" t="s">
        <v>71</v>
      </c>
      <c r="F34" s="236">
        <v>23</v>
      </c>
      <c r="G34" s="236" t="s">
        <v>23</v>
      </c>
      <c r="J34" s="49"/>
      <c r="K34" s="221"/>
      <c r="L34" s="292" t="s">
        <v>72</v>
      </c>
      <c r="M34" s="45">
        <v>61</v>
      </c>
      <c r="N34" s="45" t="s">
        <v>24</v>
      </c>
    </row>
    <row r="35" spans="2:14" ht="12.9" customHeight="1">
      <c r="B35" s="670" t="s">
        <v>5</v>
      </c>
      <c r="C35" s="379" t="s">
        <v>215</v>
      </c>
      <c r="D35" s="380" t="s">
        <v>216</v>
      </c>
      <c r="E35" s="380" t="s">
        <v>71</v>
      </c>
      <c r="F35" s="380">
        <v>25</v>
      </c>
      <c r="G35" s="236" t="s">
        <v>205</v>
      </c>
    </row>
    <row r="36" spans="2:14" ht="12.9" customHeight="1">
      <c r="B36" s="671"/>
      <c r="C36" s="379" t="s">
        <v>217</v>
      </c>
      <c r="D36" s="380" t="s">
        <v>218</v>
      </c>
      <c r="E36" s="380" t="s">
        <v>71</v>
      </c>
      <c r="F36" s="380">
        <v>23</v>
      </c>
      <c r="G36" s="236" t="s">
        <v>205</v>
      </c>
    </row>
    <row r="37" spans="2:14" ht="12.9" customHeight="1"/>
    <row r="38" spans="2:14" ht="12.9" customHeight="1">
      <c r="B38" s="674" t="s">
        <v>92</v>
      </c>
      <c r="C38" s="674"/>
      <c r="D38" s="674"/>
      <c r="E38" s="674"/>
      <c r="F38" s="674"/>
      <c r="G38" s="674"/>
    </row>
    <row r="39" spans="2:14" ht="12.9" customHeight="1">
      <c r="B39" s="161"/>
      <c r="C39" s="162"/>
      <c r="D39" s="161"/>
      <c r="E39" s="161"/>
      <c r="F39" s="161"/>
      <c r="G39" s="161"/>
    </row>
    <row r="40" spans="2:14" ht="12.9" customHeight="1">
      <c r="B40" s="670" t="s">
        <v>3</v>
      </c>
      <c r="C40" s="235" t="s">
        <v>48</v>
      </c>
      <c r="D40" s="236" t="s">
        <v>49</v>
      </c>
      <c r="E40" s="236" t="s">
        <v>72</v>
      </c>
      <c r="F40" s="236">
        <v>62</v>
      </c>
      <c r="G40" s="236" t="s">
        <v>21</v>
      </c>
    </row>
    <row r="41" spans="2:14" ht="12.9" customHeight="1">
      <c r="B41" s="671"/>
      <c r="C41" s="235" t="s">
        <v>33</v>
      </c>
      <c r="D41" s="236" t="s">
        <v>34</v>
      </c>
      <c r="E41" s="236" t="s">
        <v>71</v>
      </c>
      <c r="F41" s="236">
        <v>33</v>
      </c>
      <c r="G41" s="523" t="s">
        <v>21</v>
      </c>
      <c r="H41" s="524"/>
    </row>
    <row r="42" spans="2:14" ht="12.9" customHeight="1">
      <c r="B42" s="670" t="s">
        <v>4</v>
      </c>
      <c r="C42" s="235" t="s">
        <v>332</v>
      </c>
      <c r="D42" s="237">
        <v>38787</v>
      </c>
      <c r="E42" s="236">
        <v>2</v>
      </c>
      <c r="F42" s="236"/>
      <c r="G42" s="236" t="s">
        <v>19</v>
      </c>
    </row>
    <row r="43" spans="2:14" ht="12.9" customHeight="1">
      <c r="B43" s="671"/>
      <c r="C43" s="235" t="s">
        <v>155</v>
      </c>
      <c r="D43" s="236" t="s">
        <v>214</v>
      </c>
      <c r="E43" s="236">
        <v>2</v>
      </c>
      <c r="F43" s="236">
        <v>42</v>
      </c>
      <c r="G43" s="236" t="s">
        <v>19</v>
      </c>
    </row>
    <row r="44" spans="2:14" ht="12.9" customHeight="1">
      <c r="B44" s="670" t="s">
        <v>5</v>
      </c>
      <c r="C44" s="235" t="s">
        <v>159</v>
      </c>
      <c r="D44" s="236" t="s">
        <v>208</v>
      </c>
      <c r="E44" s="236">
        <v>1</v>
      </c>
      <c r="F44" s="236">
        <v>26</v>
      </c>
      <c r="G44" s="523" t="s">
        <v>24</v>
      </c>
      <c r="H44" s="524"/>
    </row>
    <row r="45" spans="2:14" ht="12.9" customHeight="1">
      <c r="B45" s="671"/>
      <c r="C45" s="235" t="s">
        <v>39</v>
      </c>
      <c r="D45" s="236" t="s">
        <v>40</v>
      </c>
      <c r="E45" s="236" t="s">
        <v>71</v>
      </c>
      <c r="F45" s="236">
        <v>23</v>
      </c>
      <c r="G45" s="236" t="s">
        <v>23</v>
      </c>
    </row>
    <row r="46" spans="2:14" ht="12.9" customHeight="1">
      <c r="B46" s="163"/>
      <c r="C46" s="163"/>
      <c r="D46" s="163"/>
      <c r="E46" s="163"/>
      <c r="F46" s="163"/>
      <c r="G46" s="29"/>
    </row>
    <row r="47" spans="2:14" ht="12.9" customHeight="1">
      <c r="B47" s="28"/>
      <c r="C47" s="546" t="s">
        <v>288</v>
      </c>
      <c r="D47" s="546"/>
      <c r="E47" s="546"/>
      <c r="F47" s="546"/>
      <c r="G47" s="546"/>
      <c r="H47" s="537"/>
      <c r="I47" s="537"/>
    </row>
    <row r="48" spans="2:14" ht="12.9" customHeight="1">
      <c r="B48" s="28"/>
      <c r="C48" s="672" t="s">
        <v>289</v>
      </c>
      <c r="D48" s="672"/>
      <c r="E48" s="672"/>
      <c r="F48" s="672"/>
      <c r="G48" s="672"/>
      <c r="H48" s="672"/>
      <c r="I48" s="672"/>
      <c r="J48" s="672"/>
    </row>
    <row r="49" spans="3:7" ht="12.9" customHeight="1"/>
    <row r="50" spans="3:7" ht="12.9" customHeight="1">
      <c r="C50" s="270"/>
      <c r="D50" s="271"/>
      <c r="E50" s="271"/>
      <c r="F50" s="271"/>
      <c r="G50" s="221"/>
    </row>
    <row r="51" spans="3:7" ht="12.9" customHeight="1"/>
    <row r="52" spans="3:7" ht="12.9" customHeight="1"/>
    <row r="53" spans="3:7" ht="12.9" customHeight="1"/>
    <row r="54" spans="3:7" ht="12.9" customHeight="1"/>
    <row r="55" spans="3:7" ht="12.9" customHeight="1"/>
    <row r="56" spans="3:7" ht="12.9" customHeight="1"/>
    <row r="57" spans="3:7" ht="12.9" customHeight="1"/>
  </sheetData>
  <mergeCells count="22">
    <mergeCell ref="B26:B27"/>
    <mergeCell ref="B1:G1"/>
    <mergeCell ref="J1:K7"/>
    <mergeCell ref="B2:G2"/>
    <mergeCell ref="B3:G3"/>
    <mergeCell ref="B4:G4"/>
    <mergeCell ref="B5:G5"/>
    <mergeCell ref="B7:G7"/>
    <mergeCell ref="J9:K12"/>
    <mergeCell ref="B14:G14"/>
    <mergeCell ref="B20:G20"/>
    <mergeCell ref="B22:B23"/>
    <mergeCell ref="B24:B25"/>
    <mergeCell ref="B42:B43"/>
    <mergeCell ref="B44:B45"/>
    <mergeCell ref="C48:J48"/>
    <mergeCell ref="B29:G29"/>
    <mergeCell ref="B31:B32"/>
    <mergeCell ref="B33:B34"/>
    <mergeCell ref="B35:B36"/>
    <mergeCell ref="B38:G38"/>
    <mergeCell ref="B40:B4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G64"/>
  <sheetViews>
    <sheetView topLeftCell="E31" workbookViewId="0">
      <selection activeCell="P1" sqref="P1:P5"/>
    </sheetView>
  </sheetViews>
  <sheetFormatPr defaultRowHeight="14.4" outlineLevelCol="1"/>
  <cols>
    <col min="1" max="4" width="5.109375" hidden="1" customWidth="1" outlineLevel="1"/>
    <col min="5" max="5" width="3.5546875" customWidth="1" collapsed="1"/>
    <col min="6" max="6" width="4.44140625" hidden="1" customWidth="1" outlineLevel="1"/>
    <col min="7" max="7" width="34.44140625" customWidth="1" collapsed="1"/>
    <col min="8" max="8" width="17.88671875" style="557" customWidth="1"/>
    <col min="9" max="9" width="13.5546875" style="557" customWidth="1"/>
    <col min="10" max="10" width="12.6640625" hidden="1" customWidth="1" outlineLevel="1"/>
    <col min="11" max="11" width="5.5546875" style="557" hidden="1" customWidth="1" outlineLevel="1"/>
    <col min="12" max="12" width="8.33203125" style="13" hidden="1" customWidth="1" outlineLevel="1"/>
    <col min="13" max="13" width="6.6640625" customWidth="1" collapsed="1"/>
  </cols>
  <sheetData>
    <row r="1" spans="1:33" ht="10.5" customHeight="1">
      <c r="E1" s="715" t="s">
        <v>285</v>
      </c>
      <c r="F1" s="715"/>
      <c r="G1" s="715"/>
      <c r="H1" s="715"/>
      <c r="I1" s="715"/>
      <c r="J1" s="547"/>
      <c r="K1" s="547"/>
      <c r="L1" s="547"/>
      <c r="M1" s="547"/>
      <c r="N1" s="4"/>
      <c r="O1" s="4"/>
      <c r="P1" s="4"/>
      <c r="Q1" s="171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</row>
    <row r="2" spans="1:33" ht="10.5" customHeight="1">
      <c r="E2" s="715" t="s">
        <v>18</v>
      </c>
      <c r="F2" s="715"/>
      <c r="G2" s="715"/>
      <c r="H2" s="715"/>
      <c r="I2" s="715"/>
      <c r="J2" s="547"/>
      <c r="K2" s="547"/>
      <c r="L2" s="547"/>
      <c r="M2" s="547"/>
      <c r="N2" s="6"/>
      <c r="O2" s="6"/>
      <c r="P2" s="6"/>
      <c r="Q2" s="172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7"/>
    </row>
    <row r="3" spans="1:33" ht="10.5" customHeight="1">
      <c r="E3" s="547"/>
      <c r="F3" s="547"/>
      <c r="G3" s="715" t="s">
        <v>294</v>
      </c>
      <c r="H3" s="715"/>
      <c r="I3" s="715"/>
      <c r="J3" s="547"/>
      <c r="K3" s="547"/>
      <c r="L3" s="547"/>
      <c r="M3" s="547"/>
      <c r="N3" s="6"/>
      <c r="O3" s="6"/>
      <c r="P3" s="6"/>
      <c r="Q3" s="172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7"/>
    </row>
    <row r="4" spans="1:33" ht="10.5" customHeight="1">
      <c r="E4" s="548" t="s">
        <v>194</v>
      </c>
      <c r="F4" s="548"/>
      <c r="G4" s="716" t="s">
        <v>295</v>
      </c>
      <c r="H4" s="716"/>
      <c r="I4" s="716"/>
      <c r="J4" s="548"/>
      <c r="K4" s="548"/>
      <c r="L4" s="548"/>
      <c r="M4" s="54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3" ht="10.5" customHeight="1">
      <c r="E5" s="717" t="s">
        <v>569</v>
      </c>
      <c r="F5" s="717"/>
      <c r="G5" s="717"/>
      <c r="H5" s="717"/>
      <c r="I5" s="717"/>
      <c r="J5" s="717"/>
      <c r="K5" s="717"/>
      <c r="L5" s="717"/>
      <c r="M5" s="10"/>
    </row>
    <row r="6" spans="1:33" ht="10.5" customHeight="1">
      <c r="E6" s="689" t="s">
        <v>93</v>
      </c>
      <c r="F6" s="689"/>
      <c r="G6" s="689"/>
      <c r="H6" s="689"/>
      <c r="I6" s="689"/>
      <c r="J6" s="689"/>
      <c r="K6" s="689"/>
      <c r="L6" s="689"/>
    </row>
    <row r="7" spans="1:33" ht="10.5" customHeight="1">
      <c r="A7" s="21">
        <v>7</v>
      </c>
      <c r="B7" s="21"/>
      <c r="C7" s="21"/>
      <c r="D7" s="21"/>
      <c r="E7" s="701" t="s">
        <v>57</v>
      </c>
      <c r="F7" s="701"/>
      <c r="G7" s="701"/>
      <c r="H7" s="701"/>
      <c r="I7" s="701"/>
      <c r="J7" s="701"/>
      <c r="K7" s="701"/>
      <c r="L7" s="293">
        <f>J10+J11+J12</f>
        <v>76</v>
      </c>
      <c r="M7" s="14"/>
    </row>
    <row r="8" spans="1:33" ht="10.5" customHeight="1">
      <c r="A8" t="s">
        <v>13</v>
      </c>
      <c r="E8" s="702" t="s">
        <v>0</v>
      </c>
      <c r="F8" s="549"/>
      <c r="G8" s="704" t="s">
        <v>14</v>
      </c>
      <c r="H8" s="294" t="s">
        <v>15</v>
      </c>
      <c r="I8" s="706" t="s">
        <v>1</v>
      </c>
      <c r="J8" s="702" t="s">
        <v>2</v>
      </c>
      <c r="K8" s="711" t="s">
        <v>16</v>
      </c>
      <c r="L8" s="714"/>
    </row>
    <row r="9" spans="1:33" ht="10.5" customHeight="1">
      <c r="A9" t="s">
        <v>13</v>
      </c>
      <c r="E9" s="703"/>
      <c r="F9" s="550"/>
      <c r="G9" s="705"/>
      <c r="H9" s="549" t="s">
        <v>17</v>
      </c>
      <c r="I9" s="707"/>
      <c r="J9" s="703"/>
      <c r="K9" s="693"/>
      <c r="L9" s="714"/>
    </row>
    <row r="10" spans="1:33" ht="10.5" customHeight="1">
      <c r="A10" t="s">
        <v>13</v>
      </c>
      <c r="E10" s="550">
        <v>1</v>
      </c>
      <c r="F10" s="260">
        <v>61</v>
      </c>
      <c r="G10" s="463" t="s">
        <v>41</v>
      </c>
      <c r="H10" s="464" t="s">
        <v>42</v>
      </c>
      <c r="I10" s="464" t="s">
        <v>71</v>
      </c>
      <c r="J10" s="464">
        <v>34</v>
      </c>
      <c r="K10" s="465" t="s">
        <v>21</v>
      </c>
      <c r="L10" s="466"/>
    </row>
    <row r="11" spans="1:33" ht="10.5" customHeight="1">
      <c r="A11" t="s">
        <v>13</v>
      </c>
      <c r="E11" s="550">
        <v>2</v>
      </c>
      <c r="F11" s="260">
        <f>1+F10</f>
        <v>62</v>
      </c>
      <c r="G11" s="463" t="s">
        <v>33</v>
      </c>
      <c r="H11" s="464" t="s">
        <v>34</v>
      </c>
      <c r="I11" s="464" t="s">
        <v>71</v>
      </c>
      <c r="J11" s="464">
        <v>33</v>
      </c>
      <c r="K11" s="465" t="s">
        <v>21</v>
      </c>
      <c r="L11" s="466"/>
    </row>
    <row r="12" spans="1:33" ht="10.5" customHeight="1">
      <c r="A12" t="s">
        <v>13</v>
      </c>
      <c r="E12" s="550">
        <v>3</v>
      </c>
      <c r="F12" s="260">
        <f>1+F11</f>
        <v>63</v>
      </c>
      <c r="G12" s="463" t="s">
        <v>219</v>
      </c>
      <c r="H12" s="464" t="s">
        <v>220</v>
      </c>
      <c r="I12" s="464" t="s">
        <v>71</v>
      </c>
      <c r="J12" s="464">
        <v>9</v>
      </c>
      <c r="K12" s="465" t="s">
        <v>21</v>
      </c>
      <c r="L12" s="466"/>
    </row>
    <row r="13" spans="1:33" ht="10.5" customHeight="1">
      <c r="A13" t="s">
        <v>13</v>
      </c>
      <c r="E13" s="550">
        <v>4</v>
      </c>
      <c r="F13" s="260">
        <f>1+F12</f>
        <v>64</v>
      </c>
      <c r="G13" s="463" t="s">
        <v>75</v>
      </c>
      <c r="H13" s="467">
        <v>39213</v>
      </c>
      <c r="I13" s="464" t="s">
        <v>71</v>
      </c>
      <c r="J13" s="464">
        <v>0</v>
      </c>
      <c r="K13" s="465" t="s">
        <v>21</v>
      </c>
      <c r="L13" s="466"/>
    </row>
    <row r="14" spans="1:33" ht="10.5" customHeight="1">
      <c r="A14" t="s">
        <v>13</v>
      </c>
      <c r="E14" s="700" t="s">
        <v>94</v>
      </c>
      <c r="F14" s="700"/>
      <c r="G14" s="700"/>
      <c r="H14" s="700"/>
      <c r="I14" s="700"/>
      <c r="J14" s="700"/>
      <c r="K14" s="700"/>
      <c r="L14" s="700"/>
    </row>
    <row r="15" spans="1:33" ht="10.5" customHeight="1">
      <c r="A15" s="21">
        <v>11</v>
      </c>
      <c r="B15" s="21"/>
      <c r="C15" s="21"/>
      <c r="D15" s="21"/>
      <c r="E15" s="701" t="s">
        <v>55</v>
      </c>
      <c r="F15" s="701"/>
      <c r="G15" s="701"/>
      <c r="H15" s="701"/>
      <c r="I15" s="701"/>
      <c r="J15" s="701"/>
      <c r="K15" s="701"/>
      <c r="L15" s="293">
        <f>J18+J19+J20</f>
        <v>49</v>
      </c>
    </row>
    <row r="16" spans="1:33" ht="10.5" customHeight="1">
      <c r="A16" t="s">
        <v>13</v>
      </c>
      <c r="E16" s="702" t="s">
        <v>0</v>
      </c>
      <c r="F16" s="549"/>
      <c r="G16" s="704" t="s">
        <v>14</v>
      </c>
      <c r="H16" s="294" t="s">
        <v>15</v>
      </c>
      <c r="I16" s="706" t="s">
        <v>1</v>
      </c>
      <c r="J16" s="702" t="s">
        <v>2</v>
      </c>
      <c r="K16" s="711" t="s">
        <v>16</v>
      </c>
      <c r="L16" s="714"/>
    </row>
    <row r="17" spans="1:14" ht="10.5" customHeight="1">
      <c r="A17" t="s">
        <v>13</v>
      </c>
      <c r="E17" s="703"/>
      <c r="F17" s="550"/>
      <c r="G17" s="705"/>
      <c r="H17" s="549" t="s">
        <v>17</v>
      </c>
      <c r="I17" s="707"/>
      <c r="J17" s="703"/>
      <c r="K17" s="693"/>
      <c r="L17" s="714"/>
    </row>
    <row r="18" spans="1:14" ht="10.5" customHeight="1">
      <c r="A18" t="s">
        <v>13</v>
      </c>
      <c r="E18" s="550">
        <v>1</v>
      </c>
      <c r="F18" s="260">
        <f>C16*5-4</f>
        <v>-4</v>
      </c>
      <c r="G18" s="463" t="s">
        <v>35</v>
      </c>
      <c r="H18" s="464" t="s">
        <v>36</v>
      </c>
      <c r="I18" s="464" t="s">
        <v>71</v>
      </c>
      <c r="J18" s="464">
        <v>25</v>
      </c>
      <c r="K18" s="468" t="s">
        <v>20</v>
      </c>
      <c r="L18" s="466" t="str">
        <f>IF($C18="","",VLOOKUP($C18,[1]Список!$A:$W,8,FALSE))</f>
        <v/>
      </c>
    </row>
    <row r="19" spans="1:14" ht="10.5" customHeight="1">
      <c r="A19" t="s">
        <v>13</v>
      </c>
      <c r="E19" s="550">
        <v>2</v>
      </c>
      <c r="F19" s="260">
        <f>1+F18</f>
        <v>-3</v>
      </c>
      <c r="G19" s="463" t="s">
        <v>37</v>
      </c>
      <c r="H19" s="464" t="s">
        <v>38</v>
      </c>
      <c r="I19" s="464" t="s">
        <v>71</v>
      </c>
      <c r="J19" s="464">
        <v>24</v>
      </c>
      <c r="K19" s="468" t="s">
        <v>20</v>
      </c>
      <c r="L19" s="466" t="str">
        <f>IF($C19="","",VLOOKUP($C19,[1]Список!$A:$W,8,FALSE))</f>
        <v/>
      </c>
    </row>
    <row r="20" spans="1:14" ht="10.5" customHeight="1">
      <c r="A20" t="s">
        <v>13</v>
      </c>
      <c r="E20" s="550">
        <v>3</v>
      </c>
      <c r="F20" s="260">
        <f>1+F19</f>
        <v>-2</v>
      </c>
      <c r="G20" s="463" t="s">
        <v>314</v>
      </c>
      <c r="H20" s="467">
        <v>38938</v>
      </c>
      <c r="I20" s="464" t="s">
        <v>71</v>
      </c>
      <c r="J20" s="464"/>
      <c r="K20" s="468" t="s">
        <v>20</v>
      </c>
      <c r="L20" s="466" t="str">
        <f>IF($C20="","",VLOOKUP($C20,[1]Список!$A:$W,8,FALSE))</f>
        <v/>
      </c>
    </row>
    <row r="21" spans="1:14" ht="10.5" customHeight="1">
      <c r="A21" t="s">
        <v>13</v>
      </c>
      <c r="E21" s="550">
        <v>4</v>
      </c>
      <c r="F21" s="260">
        <f>1+F20</f>
        <v>-1</v>
      </c>
      <c r="G21" s="463" t="s">
        <v>315</v>
      </c>
      <c r="H21" s="467">
        <v>39753</v>
      </c>
      <c r="I21" s="464" t="s">
        <v>269</v>
      </c>
      <c r="J21" s="464"/>
      <c r="K21" s="468" t="s">
        <v>20</v>
      </c>
      <c r="L21" s="466" t="str">
        <f>IF($C21="","",VLOOKUP($C21,[1]Список!$A:$W,8,FALSE))</f>
        <v/>
      </c>
    </row>
    <row r="22" spans="1:14" ht="10.5" customHeight="1">
      <c r="A22" t="s">
        <v>13</v>
      </c>
      <c r="E22" s="700" t="s">
        <v>95</v>
      </c>
      <c r="F22" s="700"/>
      <c r="G22" s="700"/>
      <c r="H22" s="700"/>
      <c r="I22" s="700"/>
      <c r="J22" s="700"/>
      <c r="K22" s="700"/>
      <c r="L22" s="700"/>
    </row>
    <row r="23" spans="1:14" ht="10.5" customHeight="1">
      <c r="A23" s="21">
        <v>9</v>
      </c>
      <c r="B23" s="21"/>
      <c r="C23" s="21"/>
      <c r="D23" s="21"/>
      <c r="E23" s="696" t="s">
        <v>221</v>
      </c>
      <c r="F23" s="696"/>
      <c r="G23" s="696"/>
      <c r="H23" s="696"/>
      <c r="I23" s="696"/>
      <c r="J23" s="696"/>
      <c r="K23" s="696"/>
      <c r="L23" s="295">
        <f>J26+J27+J28</f>
        <v>48</v>
      </c>
      <c r="M23" s="14"/>
    </row>
    <row r="24" spans="1:14" ht="10.5" customHeight="1">
      <c r="A24" t="s">
        <v>13</v>
      </c>
      <c r="E24" s="711" t="s">
        <v>0</v>
      </c>
      <c r="F24" s="551"/>
      <c r="G24" s="712" t="s">
        <v>14</v>
      </c>
      <c r="H24" s="296" t="s">
        <v>15</v>
      </c>
      <c r="I24" s="713" t="s">
        <v>1</v>
      </c>
      <c r="J24" s="711" t="s">
        <v>2</v>
      </c>
      <c r="K24" s="711" t="s">
        <v>16</v>
      </c>
      <c r="L24" s="714"/>
    </row>
    <row r="25" spans="1:14" ht="10.5" customHeight="1">
      <c r="A25" t="s">
        <v>13</v>
      </c>
      <c r="E25" s="693"/>
      <c r="F25" s="552"/>
      <c r="G25" s="697"/>
      <c r="H25" s="551" t="s">
        <v>17</v>
      </c>
      <c r="I25" s="698"/>
      <c r="J25" s="693"/>
      <c r="K25" s="693"/>
      <c r="L25" s="714"/>
    </row>
    <row r="26" spans="1:14" ht="10.5" customHeight="1">
      <c r="A26" t="s">
        <v>13</v>
      </c>
      <c r="E26" s="262">
        <v>1</v>
      </c>
      <c r="F26" s="261">
        <f>C24*5-4</f>
        <v>-4</v>
      </c>
      <c r="G26" s="470" t="s">
        <v>215</v>
      </c>
      <c r="H26" s="471" t="s">
        <v>216</v>
      </c>
      <c r="I26" s="471" t="s">
        <v>71</v>
      </c>
      <c r="J26" s="471">
        <v>25</v>
      </c>
      <c r="K26" s="468" t="s">
        <v>23</v>
      </c>
      <c r="L26" s="469" t="str">
        <f>IF($C26="","",VLOOKUP($C26,[1]Список!$A:$W,8,FALSE))</f>
        <v/>
      </c>
    </row>
    <row r="27" spans="1:14" ht="10.5" customHeight="1">
      <c r="A27" t="s">
        <v>13</v>
      </c>
      <c r="E27" s="262">
        <v>2</v>
      </c>
      <c r="F27" s="261">
        <f>1+F26</f>
        <v>-3</v>
      </c>
      <c r="G27" s="470" t="s">
        <v>217</v>
      </c>
      <c r="H27" s="471" t="s">
        <v>218</v>
      </c>
      <c r="I27" s="471" t="s">
        <v>71</v>
      </c>
      <c r="J27" s="471">
        <v>23</v>
      </c>
      <c r="K27" s="468" t="s">
        <v>23</v>
      </c>
      <c r="L27" s="469" t="str">
        <f>IF($C27="","",VLOOKUP($C27,[1]Список!$A:$W,8,FALSE))</f>
        <v/>
      </c>
    </row>
    <row r="28" spans="1:14" ht="10.5" customHeight="1">
      <c r="A28" t="s">
        <v>13</v>
      </c>
      <c r="E28" s="262">
        <v>3</v>
      </c>
      <c r="F28" s="261">
        <f>1+F27</f>
        <v>-2</v>
      </c>
      <c r="G28" s="472" t="s">
        <v>389</v>
      </c>
      <c r="H28" s="473">
        <v>38839</v>
      </c>
      <c r="I28" s="474">
        <v>2</v>
      </c>
      <c r="J28" s="474"/>
      <c r="K28" s="468" t="s">
        <v>23</v>
      </c>
      <c r="L28" s="468"/>
    </row>
    <row r="29" spans="1:14" ht="10.5" customHeight="1">
      <c r="A29" t="s">
        <v>13</v>
      </c>
      <c r="E29" s="262">
        <v>4</v>
      </c>
      <c r="F29" s="261">
        <f>1+F28</f>
        <v>-1</v>
      </c>
      <c r="G29" s="472" t="s">
        <v>390</v>
      </c>
      <c r="H29" s="473">
        <v>38913</v>
      </c>
      <c r="I29" s="474" t="s">
        <v>71</v>
      </c>
      <c r="J29" s="474"/>
      <c r="K29" s="468" t="s">
        <v>23</v>
      </c>
      <c r="L29" s="469" t="str">
        <f>IF($C29="","",VLOOKUP($C29,[1]Список!$A:$W,8,FALSE))</f>
        <v/>
      </c>
    </row>
    <row r="30" spans="1:14" ht="10.5" customHeight="1">
      <c r="E30" s="689"/>
      <c r="F30" s="689"/>
      <c r="G30" s="689"/>
      <c r="H30" s="689"/>
      <c r="I30" s="689"/>
      <c r="J30" s="689"/>
      <c r="K30" s="689"/>
      <c r="L30" s="699"/>
      <c r="M30" s="164"/>
      <c r="N30" s="164"/>
    </row>
    <row r="31" spans="1:14" ht="10.5" customHeight="1">
      <c r="E31" s="700" t="s">
        <v>570</v>
      </c>
      <c r="F31" s="700"/>
      <c r="G31" s="700"/>
      <c r="H31" s="700"/>
      <c r="I31" s="700"/>
      <c r="J31" s="700"/>
      <c r="K31" s="700"/>
      <c r="L31" s="700"/>
    </row>
    <row r="32" spans="1:14" ht="10.5" customHeight="1">
      <c r="E32" s="689" t="s">
        <v>93</v>
      </c>
      <c r="F32" s="689"/>
      <c r="G32" s="689"/>
      <c r="H32" s="689"/>
      <c r="I32" s="689"/>
      <c r="J32" s="689"/>
      <c r="K32" s="689"/>
      <c r="L32" s="689"/>
    </row>
    <row r="33" spans="1:12" ht="10.5" customHeight="1">
      <c r="E33" s="701" t="s">
        <v>57</v>
      </c>
      <c r="F33" s="701"/>
      <c r="G33" s="701"/>
      <c r="H33" s="701"/>
      <c r="I33" s="701"/>
      <c r="J33" s="701"/>
      <c r="K33" s="701"/>
      <c r="L33" s="293">
        <f>J36+J37+J38</f>
        <v>90</v>
      </c>
    </row>
    <row r="34" spans="1:12" ht="10.5" customHeight="1">
      <c r="E34" s="702" t="s">
        <v>0</v>
      </c>
      <c r="F34" s="554"/>
      <c r="G34" s="704" t="s">
        <v>14</v>
      </c>
      <c r="H34" s="294" t="s">
        <v>15</v>
      </c>
      <c r="I34" s="706" t="s">
        <v>1</v>
      </c>
      <c r="J34" s="708" t="s">
        <v>2</v>
      </c>
      <c r="K34" s="710" t="s">
        <v>16</v>
      </c>
      <c r="L34" s="695"/>
    </row>
    <row r="35" spans="1:12" ht="10.5" customHeight="1">
      <c r="E35" s="703"/>
      <c r="F35" s="555"/>
      <c r="G35" s="705"/>
      <c r="H35" s="549" t="s">
        <v>17</v>
      </c>
      <c r="I35" s="707"/>
      <c r="J35" s="709"/>
      <c r="K35" s="694"/>
      <c r="L35" s="695"/>
    </row>
    <row r="36" spans="1:12" ht="10.5" customHeight="1">
      <c r="E36" s="550">
        <v>1</v>
      </c>
      <c r="F36" s="260">
        <f>C33*5-4</f>
        <v>-4</v>
      </c>
      <c r="G36" s="475" t="s">
        <v>48</v>
      </c>
      <c r="H36" s="465" t="s">
        <v>49</v>
      </c>
      <c r="I36" s="465" t="s">
        <v>72</v>
      </c>
      <c r="J36" s="465">
        <v>62</v>
      </c>
      <c r="K36" s="465" t="s">
        <v>21</v>
      </c>
      <c r="L36" s="469" t="str">
        <f>IF($C36="","",VLOOKUP($C36,[2]Список!$A:$W,8,FALSE))</f>
        <v/>
      </c>
    </row>
    <row r="37" spans="1:12" ht="10.5" customHeight="1">
      <c r="E37" s="550">
        <v>2</v>
      </c>
      <c r="F37" s="260">
        <f>1+F36</f>
        <v>-3</v>
      </c>
      <c r="G37" s="475" t="s">
        <v>52</v>
      </c>
      <c r="H37" s="465" t="s">
        <v>53</v>
      </c>
      <c r="I37" s="465" t="s">
        <v>71</v>
      </c>
      <c r="J37" s="465">
        <v>28</v>
      </c>
      <c r="K37" s="465" t="s">
        <v>21</v>
      </c>
      <c r="L37" s="469" t="str">
        <f>IF($C37="","",VLOOKUP($C37,[2]Список!$A:$W,8,FALSE))</f>
        <v/>
      </c>
    </row>
    <row r="38" spans="1:12" ht="10.5" customHeight="1">
      <c r="E38" s="550">
        <v>3</v>
      </c>
      <c r="F38" s="260">
        <f>1+F37</f>
        <v>-2</v>
      </c>
      <c r="G38" s="463" t="s">
        <v>344</v>
      </c>
      <c r="H38" s="467">
        <v>39161</v>
      </c>
      <c r="I38" s="464" t="s">
        <v>71</v>
      </c>
      <c r="J38" s="464"/>
      <c r="K38" s="465" t="s">
        <v>21</v>
      </c>
      <c r="L38" s="469" t="str">
        <f>IF($C38="","",VLOOKUP($C38,[2]Список!$A:$W,8,FALSE))</f>
        <v/>
      </c>
    </row>
    <row r="39" spans="1:12" ht="10.5" customHeight="1">
      <c r="E39" s="550">
        <v>4</v>
      </c>
      <c r="F39" s="260">
        <f>1+F38</f>
        <v>-1</v>
      </c>
      <c r="G39" s="463" t="s">
        <v>345</v>
      </c>
      <c r="H39" s="467">
        <v>39126</v>
      </c>
      <c r="I39" s="464">
        <v>2</v>
      </c>
      <c r="J39" s="464"/>
      <c r="K39" s="465" t="s">
        <v>21</v>
      </c>
      <c r="L39" s="469" t="str">
        <f>IF($C39="","",VLOOKUP($C39,[2]Список!$A:$W,8,FALSE))</f>
        <v/>
      </c>
    </row>
    <row r="40" spans="1:12" ht="10.5" customHeight="1">
      <c r="E40" s="689" t="s">
        <v>94</v>
      </c>
      <c r="F40" s="689"/>
      <c r="G40" s="689"/>
      <c r="H40" s="689"/>
      <c r="I40" s="689"/>
      <c r="J40" s="689"/>
      <c r="K40" s="689"/>
      <c r="L40" s="689"/>
    </row>
    <row r="41" spans="1:12" ht="10.5" customHeight="1">
      <c r="A41" s="21"/>
      <c r="B41" s="21"/>
      <c r="C41" s="21"/>
      <c r="D41" s="21"/>
      <c r="E41" s="696" t="s">
        <v>221</v>
      </c>
      <c r="F41" s="696"/>
      <c r="G41" s="696"/>
      <c r="H41" s="696"/>
      <c r="I41" s="696"/>
      <c r="J41" s="696"/>
      <c r="K41" s="696"/>
      <c r="L41" s="174">
        <f>J44+J45+J46</f>
        <v>32</v>
      </c>
    </row>
    <row r="42" spans="1:12" ht="10.5" customHeight="1">
      <c r="E42" s="693" t="s">
        <v>0</v>
      </c>
      <c r="F42" s="553"/>
      <c r="G42" s="697" t="s">
        <v>14</v>
      </c>
      <c r="H42" s="175" t="s">
        <v>15</v>
      </c>
      <c r="I42" s="698" t="s">
        <v>1</v>
      </c>
      <c r="J42" s="694" t="s">
        <v>2</v>
      </c>
      <c r="K42" s="694" t="s">
        <v>16</v>
      </c>
      <c r="L42" s="695"/>
    </row>
    <row r="43" spans="1:12" ht="10.5" customHeight="1">
      <c r="E43" s="693"/>
      <c r="F43" s="553"/>
      <c r="G43" s="693"/>
      <c r="H43" s="551" t="s">
        <v>17</v>
      </c>
      <c r="I43" s="693"/>
      <c r="J43" s="694"/>
      <c r="K43" s="694"/>
      <c r="L43" s="695"/>
    </row>
    <row r="44" spans="1:12" ht="10.5" customHeight="1">
      <c r="E44" s="552">
        <v>1</v>
      </c>
      <c r="F44" s="178">
        <f>A42*5-4</f>
        <v>-4</v>
      </c>
      <c r="G44" s="475" t="s">
        <v>203</v>
      </c>
      <c r="H44" s="465" t="s">
        <v>204</v>
      </c>
      <c r="I44" s="465" t="s">
        <v>71</v>
      </c>
      <c r="J44" s="465">
        <v>32</v>
      </c>
      <c r="K44" s="465" t="s">
        <v>205</v>
      </c>
      <c r="L44" s="469"/>
    </row>
    <row r="45" spans="1:12" ht="10.5" customHeight="1">
      <c r="E45" s="552">
        <v>2</v>
      </c>
      <c r="F45" s="178">
        <f>1+F44</f>
        <v>-3</v>
      </c>
      <c r="G45" s="463" t="s">
        <v>393</v>
      </c>
      <c r="H45" s="467">
        <v>39696</v>
      </c>
      <c r="I45" s="464" t="s">
        <v>71</v>
      </c>
      <c r="J45" s="464"/>
      <c r="K45" s="465"/>
      <c r="L45" s="469"/>
    </row>
    <row r="46" spans="1:12" ht="10.5" customHeight="1">
      <c r="E46" s="552">
        <v>3</v>
      </c>
      <c r="F46" s="178">
        <f>1+F45</f>
        <v>-2</v>
      </c>
      <c r="G46" s="463" t="s">
        <v>394</v>
      </c>
      <c r="H46" s="467">
        <v>39625</v>
      </c>
      <c r="I46" s="464" t="s">
        <v>71</v>
      </c>
      <c r="J46" s="464"/>
      <c r="K46" s="465"/>
      <c r="L46" s="469"/>
    </row>
    <row r="47" spans="1:12" ht="10.5" customHeight="1">
      <c r="E47" s="552">
        <v>4</v>
      </c>
      <c r="F47" s="178">
        <f>1+F46</f>
        <v>-1</v>
      </c>
      <c r="G47" s="463" t="s">
        <v>395</v>
      </c>
      <c r="H47" s="467">
        <v>39693</v>
      </c>
      <c r="I47" s="464"/>
      <c r="J47" s="464"/>
      <c r="K47" s="465"/>
      <c r="L47" s="469"/>
    </row>
    <row r="48" spans="1:12" ht="10.5" customHeight="1">
      <c r="E48" s="689" t="s">
        <v>95</v>
      </c>
      <c r="F48" s="689"/>
      <c r="G48" s="689"/>
      <c r="H48" s="689"/>
      <c r="I48" s="689"/>
      <c r="J48" s="689"/>
      <c r="K48" s="689"/>
      <c r="L48" s="689"/>
    </row>
    <row r="49" spans="1:15" ht="10.5" customHeight="1">
      <c r="A49" s="21"/>
      <c r="B49" s="21"/>
      <c r="C49" s="21"/>
      <c r="D49" s="21"/>
      <c r="E49" s="691" t="s">
        <v>149</v>
      </c>
      <c r="F49" s="691"/>
      <c r="G49" s="691"/>
      <c r="H49" s="691"/>
      <c r="I49" s="691"/>
      <c r="J49" s="691"/>
      <c r="K49" s="692"/>
      <c r="L49" s="177">
        <f>J52+J53+J54</f>
        <v>48</v>
      </c>
    </row>
    <row r="50" spans="1:15" ht="10.5" customHeight="1">
      <c r="E50" s="693" t="s">
        <v>0</v>
      </c>
      <c r="F50" s="553"/>
      <c r="G50" s="693" t="s">
        <v>14</v>
      </c>
      <c r="H50" s="173" t="s">
        <v>15</v>
      </c>
      <c r="I50" s="693" t="s">
        <v>1</v>
      </c>
      <c r="J50" s="694" t="s">
        <v>2</v>
      </c>
      <c r="K50" s="694" t="s">
        <v>16</v>
      </c>
      <c r="L50" s="695"/>
    </row>
    <row r="51" spans="1:15" ht="10.5" customHeight="1">
      <c r="E51" s="693"/>
      <c r="F51" s="553"/>
      <c r="G51" s="693"/>
      <c r="H51" s="549" t="s">
        <v>17</v>
      </c>
      <c r="I51" s="693"/>
      <c r="J51" s="694"/>
      <c r="K51" s="694"/>
      <c r="L51" s="695"/>
    </row>
    <row r="52" spans="1:15" ht="10.5" customHeight="1">
      <c r="E52" s="552">
        <v>1</v>
      </c>
      <c r="F52" s="178">
        <f>A49*5-4</f>
        <v>-4</v>
      </c>
      <c r="G52" s="463" t="s">
        <v>206</v>
      </c>
      <c r="H52" s="464" t="s">
        <v>207</v>
      </c>
      <c r="I52" s="464">
        <v>1</v>
      </c>
      <c r="J52" s="464">
        <v>26</v>
      </c>
      <c r="K52" s="464" t="s">
        <v>30</v>
      </c>
      <c r="L52" s="469" t="str">
        <f>IF($C52="","",VLOOKUP($C52,[2]Список!$A:$W,8,FALSE))</f>
        <v/>
      </c>
    </row>
    <row r="53" spans="1:15" ht="10.5" customHeight="1">
      <c r="E53" s="552">
        <v>2</v>
      </c>
      <c r="F53" s="178">
        <f>1+F52</f>
        <v>-3</v>
      </c>
      <c r="G53" s="463" t="s">
        <v>211</v>
      </c>
      <c r="H53" s="464" t="s">
        <v>212</v>
      </c>
      <c r="I53" s="464" t="s">
        <v>269</v>
      </c>
      <c r="J53" s="464">
        <v>22</v>
      </c>
      <c r="K53" s="464" t="s">
        <v>30</v>
      </c>
      <c r="L53" s="469" t="str">
        <f>IF($C53="","",VLOOKUP($C53,[2]Список!$A:$W,8,FALSE))</f>
        <v/>
      </c>
    </row>
    <row r="54" spans="1:15" ht="10.5" customHeight="1">
      <c r="E54" s="552">
        <v>3</v>
      </c>
      <c r="F54" s="178">
        <f>1+F53</f>
        <v>-2</v>
      </c>
      <c r="G54" s="476" t="s">
        <v>368</v>
      </c>
      <c r="H54" s="467">
        <v>38841</v>
      </c>
      <c r="I54" s="477">
        <v>2</v>
      </c>
      <c r="J54" s="477"/>
      <c r="K54" s="464" t="s">
        <v>30</v>
      </c>
      <c r="L54" s="469" t="str">
        <f>IF($C54="","",VLOOKUP($C54,[2]Список!$A:$W,8,FALSE))</f>
        <v/>
      </c>
    </row>
    <row r="55" spans="1:15" ht="10.5" customHeight="1">
      <c r="E55" s="552">
        <v>4</v>
      </c>
      <c r="F55" s="178">
        <f>1+F54</f>
        <v>-1</v>
      </c>
      <c r="G55" s="476" t="s">
        <v>369</v>
      </c>
      <c r="H55" s="478">
        <v>39213</v>
      </c>
      <c r="I55" s="477" t="s">
        <v>326</v>
      </c>
      <c r="J55" s="477"/>
      <c r="K55" s="464" t="s">
        <v>30</v>
      </c>
      <c r="L55" s="469" t="str">
        <f>IF($C55="","",VLOOKUP($C55,[2]Список!$A:$W,8,FALSE))</f>
        <v/>
      </c>
    </row>
    <row r="56" spans="1:15" ht="10.5" customHeight="1">
      <c r="A56" s="21"/>
      <c r="B56" s="21"/>
      <c r="C56" s="21"/>
      <c r="D56" s="21"/>
      <c r="E56" s="689"/>
      <c r="F56" s="689"/>
      <c r="G56" s="689"/>
      <c r="H56" s="689"/>
      <c r="I56" s="689"/>
      <c r="J56" s="689"/>
      <c r="K56" s="689"/>
      <c r="L56" s="689"/>
    </row>
    <row r="57" spans="1:15" ht="10.5" customHeight="1">
      <c r="E57" s="537"/>
      <c r="F57" s="537"/>
      <c r="G57" s="328"/>
      <c r="H57" s="329"/>
      <c r="I57" s="330"/>
      <c r="J57" s="330"/>
      <c r="K57" s="479"/>
      <c r="L57" s="176"/>
    </row>
    <row r="58" spans="1:15" ht="10.5" customHeight="1">
      <c r="E58" s="672" t="s">
        <v>296</v>
      </c>
      <c r="F58" s="672"/>
      <c r="G58" s="672"/>
      <c r="H58" s="672"/>
      <c r="I58" s="672"/>
      <c r="J58" s="546"/>
      <c r="K58" s="546"/>
      <c r="L58" s="546"/>
      <c r="M58" s="546"/>
    </row>
    <row r="59" spans="1:15" ht="10.5" customHeight="1">
      <c r="E59" s="690" t="s">
        <v>297</v>
      </c>
      <c r="F59" s="690"/>
      <c r="G59" s="690"/>
      <c r="H59" s="690"/>
      <c r="I59" s="690"/>
      <c r="J59" s="537"/>
      <c r="K59" s="537"/>
      <c r="L59" s="143"/>
      <c r="M59" s="143"/>
      <c r="N59" s="143"/>
      <c r="O59" s="143"/>
    </row>
    <row r="60" spans="1:15" ht="10.5" customHeight="1"/>
    <row r="61" spans="1:15" ht="10.5" customHeight="1"/>
    <row r="62" spans="1:15" ht="10.5" customHeight="1"/>
    <row r="63" spans="1:15" ht="10.5" customHeight="1"/>
    <row r="64" spans="1:15" ht="10.5" customHeight="1"/>
  </sheetData>
  <mergeCells count="58">
    <mergeCell ref="E6:L6"/>
    <mergeCell ref="E1:I1"/>
    <mergeCell ref="E2:I2"/>
    <mergeCell ref="G3:I3"/>
    <mergeCell ref="G4:I4"/>
    <mergeCell ref="E5:L5"/>
    <mergeCell ref="E7:K7"/>
    <mergeCell ref="E8:E9"/>
    <mergeCell ref="G8:G9"/>
    <mergeCell ref="I8:I9"/>
    <mergeCell ref="J8:J9"/>
    <mergeCell ref="K8:K9"/>
    <mergeCell ref="L8:L9"/>
    <mergeCell ref="E14:L14"/>
    <mergeCell ref="E15:K15"/>
    <mergeCell ref="E16:E17"/>
    <mergeCell ref="G16:G17"/>
    <mergeCell ref="I16:I17"/>
    <mergeCell ref="J16:J17"/>
    <mergeCell ref="K16:K17"/>
    <mergeCell ref="L16:L17"/>
    <mergeCell ref="E22:L22"/>
    <mergeCell ref="E23:K23"/>
    <mergeCell ref="E24:E25"/>
    <mergeCell ref="G24:G25"/>
    <mergeCell ref="I24:I25"/>
    <mergeCell ref="J24:J25"/>
    <mergeCell ref="K24:K25"/>
    <mergeCell ref="L24:L25"/>
    <mergeCell ref="E30:L30"/>
    <mergeCell ref="E31:L31"/>
    <mergeCell ref="E32:L32"/>
    <mergeCell ref="E33:K33"/>
    <mergeCell ref="E34:E35"/>
    <mergeCell ref="G34:G35"/>
    <mergeCell ref="I34:I35"/>
    <mergeCell ref="J34:J35"/>
    <mergeCell ref="K34:K35"/>
    <mergeCell ref="L34:L35"/>
    <mergeCell ref="E40:L40"/>
    <mergeCell ref="E41:K41"/>
    <mergeCell ref="E42:E43"/>
    <mergeCell ref="G42:G43"/>
    <mergeCell ref="I42:I43"/>
    <mergeCell ref="J42:J43"/>
    <mergeCell ref="K42:K43"/>
    <mergeCell ref="L42:L43"/>
    <mergeCell ref="E56:L56"/>
    <mergeCell ref="E58:I58"/>
    <mergeCell ref="E59:I59"/>
    <mergeCell ref="E48:L48"/>
    <mergeCell ref="E49:K49"/>
    <mergeCell ref="E50:E51"/>
    <mergeCell ref="G50:G51"/>
    <mergeCell ref="I50:I51"/>
    <mergeCell ref="J50:J51"/>
    <mergeCell ref="K50:K51"/>
    <mergeCell ref="L50:L51"/>
  </mergeCells>
  <pageMargins left="0.70866141732283472" right="0.70866141732283472" top="0.74803149606299213" bottom="0.55118110236220474" header="0.31496062992125984" footer="0.31496062992125984"/>
  <pageSetup paperSize="9" scale="1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7"/>
  <sheetViews>
    <sheetView topLeftCell="B165" workbookViewId="0">
      <selection activeCell="L177" sqref="L9:L177"/>
    </sheetView>
  </sheetViews>
  <sheetFormatPr defaultRowHeight="14.4" outlineLevelCol="1"/>
  <cols>
    <col min="1" max="1" width="5.109375" hidden="1" customWidth="1" outlineLevel="1"/>
    <col min="2" max="2" width="3.5546875" customWidth="1" collapsed="1"/>
    <col min="3" max="3" width="4.44140625" hidden="1" customWidth="1" outlineLevel="1"/>
    <col min="4" max="4" width="33.109375" customWidth="1" collapsed="1"/>
    <col min="5" max="5" width="17.88671875" style="12" customWidth="1"/>
    <col min="6" max="6" width="12.6640625" style="12" customWidth="1"/>
    <col min="7" max="7" width="12.6640625" customWidth="1"/>
    <col min="8" max="8" width="30.33203125" style="12" hidden="1" customWidth="1" outlineLevel="1"/>
    <col min="9" max="9" width="7" style="13" customWidth="1" collapsed="1"/>
    <col min="10" max="10" width="1.44140625" customWidth="1"/>
    <col min="14" max="14" width="23.44140625" customWidth="1"/>
    <col min="15" max="15" width="12.109375" customWidth="1"/>
    <col min="17" max="17" width="10.88671875" bestFit="1" customWidth="1"/>
    <col min="18" max="20" width="16.33203125" customWidth="1"/>
    <col min="27" max="29" width="16.6640625" customWidth="1"/>
  </cols>
  <sheetData>
    <row r="1" spans="1:20" ht="18" customHeight="1">
      <c r="B1" s="583" t="s">
        <v>74</v>
      </c>
      <c r="C1" s="583"/>
      <c r="D1" s="583"/>
      <c r="E1" s="583"/>
      <c r="F1" s="583"/>
      <c r="G1" s="583"/>
      <c r="H1" s="583"/>
      <c r="I1" s="583"/>
      <c r="J1" s="4"/>
      <c r="K1" s="4"/>
      <c r="L1" s="4"/>
      <c r="M1" s="4"/>
      <c r="N1" s="4"/>
      <c r="O1" s="5"/>
    </row>
    <row r="2" spans="1:20" ht="18" customHeight="1">
      <c r="B2" s="584" t="s">
        <v>254</v>
      </c>
      <c r="C2" s="584"/>
      <c r="D2" s="584"/>
      <c r="E2" s="584"/>
      <c r="F2" s="584"/>
      <c r="G2" s="584"/>
      <c r="H2" s="584"/>
      <c r="I2" s="584"/>
      <c r="J2" s="6"/>
      <c r="K2" s="6"/>
      <c r="L2" s="6"/>
      <c r="M2" s="6"/>
      <c r="N2" s="6"/>
      <c r="O2" s="7"/>
    </row>
    <row r="3" spans="1:20" ht="18" customHeight="1">
      <c r="B3" s="585" t="s">
        <v>18</v>
      </c>
      <c r="C3" s="585"/>
      <c r="D3" s="585"/>
      <c r="E3" s="585"/>
      <c r="F3" s="585"/>
      <c r="G3" s="585"/>
      <c r="H3" s="585"/>
      <c r="I3" s="585"/>
      <c r="J3" s="6"/>
      <c r="K3" s="6"/>
      <c r="L3" s="6"/>
      <c r="M3" s="6"/>
      <c r="N3" s="6"/>
      <c r="O3" s="7"/>
    </row>
    <row r="4" spans="1:20" ht="15" customHeight="1">
      <c r="B4" s="590" t="s">
        <v>571</v>
      </c>
      <c r="C4" s="590"/>
      <c r="D4" s="590"/>
      <c r="E4" s="590"/>
      <c r="F4" s="590"/>
      <c r="G4" s="590"/>
      <c r="H4" s="590"/>
      <c r="I4" s="590"/>
      <c r="J4" s="8"/>
      <c r="K4" s="8"/>
      <c r="L4" s="8"/>
      <c r="M4" s="8"/>
      <c r="N4" s="8"/>
    </row>
    <row r="5" spans="1:20" ht="15" customHeight="1">
      <c r="B5" s="586" t="s">
        <v>255</v>
      </c>
      <c r="C5" s="586"/>
      <c r="D5" s="586"/>
      <c r="E5" s="586"/>
      <c r="F5" s="586"/>
      <c r="G5" s="586"/>
      <c r="H5" s="586"/>
      <c r="I5" s="586"/>
      <c r="J5" s="10"/>
    </row>
    <row r="6" spans="1:20" ht="5.0999999999999996" customHeight="1">
      <c r="B6" s="9"/>
      <c r="C6" s="9"/>
      <c r="D6" s="9"/>
      <c r="E6" s="9"/>
      <c r="F6" s="9"/>
      <c r="G6" s="9"/>
      <c r="H6" s="9"/>
      <c r="I6" s="9"/>
      <c r="J6" s="10"/>
    </row>
    <row r="7" spans="1:20" ht="15" customHeight="1">
      <c r="B7" s="587" t="s">
        <v>426</v>
      </c>
      <c r="C7" s="587"/>
      <c r="D7" s="587"/>
      <c r="E7" s="587"/>
      <c r="F7" s="587"/>
      <c r="G7" s="587"/>
      <c r="H7" s="587"/>
      <c r="I7" s="587"/>
      <c r="J7" s="10"/>
    </row>
    <row r="8" spans="1:20" ht="5.0999999999999996" customHeight="1">
      <c r="B8" s="387"/>
      <c r="C8" s="387"/>
      <c r="D8" s="387"/>
      <c r="E8" s="387"/>
      <c r="F8" s="387"/>
      <c r="G8" s="387"/>
      <c r="H8" s="387"/>
      <c r="I8" s="387"/>
      <c r="J8" s="10"/>
    </row>
    <row r="9" spans="1:20" ht="12.9" customHeight="1">
      <c r="A9">
        <v>1</v>
      </c>
      <c r="B9" s="579" t="s">
        <v>45</v>
      </c>
      <c r="C9" s="579"/>
      <c r="D9" s="579"/>
      <c r="E9" s="579"/>
      <c r="F9" s="579"/>
      <c r="G9" s="579"/>
      <c r="H9" s="579"/>
      <c r="I9" s="91">
        <f>G12+G13+G14</f>
        <v>0</v>
      </c>
      <c r="J9" s="14"/>
      <c r="L9" s="122"/>
      <c r="M9" s="122"/>
      <c r="N9" s="21"/>
      <c r="O9" s="122"/>
      <c r="Q9" s="122"/>
      <c r="R9" s="122"/>
      <c r="S9" s="122"/>
      <c r="T9" s="122"/>
    </row>
    <row r="10" spans="1:20" ht="12.9" customHeight="1">
      <c r="A10" s="401" t="s">
        <v>13</v>
      </c>
      <c r="B10" s="558" t="s">
        <v>0</v>
      </c>
      <c r="C10" s="90"/>
      <c r="D10" s="562" t="s">
        <v>14</v>
      </c>
      <c r="E10" s="66" t="s">
        <v>15</v>
      </c>
      <c r="F10" s="578" t="s">
        <v>1</v>
      </c>
      <c r="G10" s="558" t="s">
        <v>2</v>
      </c>
      <c r="H10" s="558" t="s">
        <v>16</v>
      </c>
      <c r="I10" s="565"/>
      <c r="L10" s="122"/>
      <c r="M10" s="122"/>
      <c r="N10" s="21"/>
      <c r="O10" s="122"/>
      <c r="Q10" s="122"/>
      <c r="R10" s="122"/>
      <c r="S10" s="122"/>
      <c r="T10" s="122"/>
    </row>
    <row r="11" spans="1:20" ht="12.9" customHeight="1">
      <c r="A11" t="s">
        <v>13</v>
      </c>
      <c r="B11" s="558"/>
      <c r="C11" s="90"/>
      <c r="D11" s="562"/>
      <c r="E11" s="67" t="s">
        <v>17</v>
      </c>
      <c r="F11" s="578"/>
      <c r="G11" s="558"/>
      <c r="H11" s="558"/>
      <c r="I11" s="565"/>
      <c r="L11" s="122"/>
    </row>
    <row r="12" spans="1:20" ht="12.9" customHeight="1">
      <c r="A12" t="s">
        <v>13</v>
      </c>
      <c r="B12" s="82">
        <v>1</v>
      </c>
      <c r="C12" s="51">
        <f>A9*5-4</f>
        <v>1</v>
      </c>
      <c r="D12" s="235" t="s">
        <v>331</v>
      </c>
      <c r="E12" s="237">
        <v>38757</v>
      </c>
      <c r="F12" s="236">
        <v>2</v>
      </c>
      <c r="G12" s="236"/>
      <c r="H12" s="23" t="s">
        <v>19</v>
      </c>
      <c r="I12" s="69" t="str">
        <f>IF($C12="","",VLOOKUP($C12,[2]Список!$A:$W,8,FALSE))</f>
        <v xml:space="preserve"> </v>
      </c>
      <c r="L12" s="122"/>
    </row>
    <row r="13" spans="1:20" ht="12.9" customHeight="1">
      <c r="A13" t="s">
        <v>13</v>
      </c>
      <c r="B13" s="82">
        <v>2</v>
      </c>
      <c r="C13" s="51">
        <f>1+C12</f>
        <v>2</v>
      </c>
      <c r="D13" s="235" t="s">
        <v>332</v>
      </c>
      <c r="E13" s="237">
        <v>38787</v>
      </c>
      <c r="F13" s="236">
        <v>2</v>
      </c>
      <c r="G13" s="236"/>
      <c r="H13" s="23" t="s">
        <v>19</v>
      </c>
      <c r="I13" s="69" t="str">
        <f>IF($C13="","",VLOOKUP($C13,[2]Список!$A:$W,8,FALSE))</f>
        <v xml:space="preserve"> </v>
      </c>
      <c r="L13" s="122"/>
    </row>
    <row r="14" spans="1:20" ht="12.9" customHeight="1">
      <c r="A14" t="s">
        <v>13</v>
      </c>
      <c r="B14" s="82">
        <v>3</v>
      </c>
      <c r="C14" s="51">
        <f>1+C13</f>
        <v>3</v>
      </c>
      <c r="D14" s="235" t="s">
        <v>333</v>
      </c>
      <c r="E14" s="237">
        <v>40115</v>
      </c>
      <c r="F14" s="236">
        <v>2</v>
      </c>
      <c r="G14" s="236"/>
      <c r="H14" s="23" t="s">
        <v>19</v>
      </c>
      <c r="I14" s="69" t="str">
        <f>IF($C14="","",VLOOKUP($C14,[2]Список!$A:$W,8,FALSE))</f>
        <v xml:space="preserve"> </v>
      </c>
      <c r="L14" s="122"/>
    </row>
    <row r="15" spans="1:20" ht="12.9" customHeight="1">
      <c r="A15" t="s">
        <v>13</v>
      </c>
      <c r="B15" s="82">
        <v>4</v>
      </c>
      <c r="C15" s="51">
        <f>1+C14</f>
        <v>4</v>
      </c>
      <c r="D15" s="235" t="s">
        <v>334</v>
      </c>
      <c r="E15" s="237">
        <v>39037</v>
      </c>
      <c r="F15" s="236">
        <v>2</v>
      </c>
      <c r="G15" s="236"/>
      <c r="H15" s="23" t="s">
        <v>19</v>
      </c>
      <c r="I15" s="70" t="str">
        <f>IF($C15="","",VLOOKUP($C15,[2]Список!$A:$W,8,FALSE))</f>
        <v xml:space="preserve"> </v>
      </c>
      <c r="L15" s="122"/>
    </row>
    <row r="16" spans="1:20" ht="12.9" customHeight="1">
      <c r="A16" t="s">
        <v>13</v>
      </c>
      <c r="B16" s="93"/>
      <c r="C16" s="94"/>
      <c r="D16" s="576" t="s">
        <v>330</v>
      </c>
      <c r="E16" s="576"/>
      <c r="F16" s="576"/>
      <c r="G16" s="576"/>
      <c r="H16" s="576"/>
      <c r="I16" s="594"/>
      <c r="J16" s="15"/>
      <c r="L16" s="122"/>
    </row>
    <row r="17" spans="1:13" ht="12.9" customHeight="1">
      <c r="A17" t="s">
        <v>13</v>
      </c>
      <c r="B17" s="95"/>
      <c r="C17" s="95"/>
      <c r="D17" s="48"/>
      <c r="E17" s="57"/>
      <c r="F17" s="57"/>
      <c r="G17" s="48"/>
      <c r="H17" s="57"/>
      <c r="I17" s="58"/>
      <c r="L17" s="122"/>
    </row>
    <row r="18" spans="1:13" ht="12.9" customHeight="1">
      <c r="A18" s="401">
        <v>2</v>
      </c>
      <c r="B18" s="579" t="s">
        <v>46</v>
      </c>
      <c r="C18" s="579"/>
      <c r="D18" s="579"/>
      <c r="E18" s="579"/>
      <c r="F18" s="579"/>
      <c r="G18" s="579"/>
      <c r="H18" s="579"/>
      <c r="I18" s="86">
        <f>G21+G22+G23</f>
        <v>23</v>
      </c>
      <c r="J18" s="14"/>
      <c r="L18" s="122"/>
    </row>
    <row r="19" spans="1:13" ht="12.9" customHeight="1">
      <c r="A19" s="401" t="s">
        <v>13</v>
      </c>
      <c r="B19" s="559" t="s">
        <v>0</v>
      </c>
      <c r="C19" s="89"/>
      <c r="D19" s="569" t="s">
        <v>14</v>
      </c>
      <c r="E19" s="61" t="s">
        <v>15</v>
      </c>
      <c r="F19" s="570" t="s">
        <v>1</v>
      </c>
      <c r="G19" s="559" t="s">
        <v>2</v>
      </c>
      <c r="H19" s="558" t="s">
        <v>16</v>
      </c>
      <c r="I19" s="565"/>
      <c r="L19" s="122"/>
    </row>
    <row r="20" spans="1:13" ht="12.9" customHeight="1">
      <c r="A20" t="s">
        <v>13</v>
      </c>
      <c r="B20" s="559"/>
      <c r="C20" s="89"/>
      <c r="D20" s="569"/>
      <c r="E20" s="62" t="s">
        <v>17</v>
      </c>
      <c r="F20" s="570"/>
      <c r="G20" s="559"/>
      <c r="H20" s="558"/>
      <c r="I20" s="565"/>
      <c r="L20" s="122"/>
    </row>
    <row r="21" spans="1:13" ht="12.9" customHeight="1">
      <c r="A21" t="s">
        <v>13</v>
      </c>
      <c r="B21" s="81">
        <v>1</v>
      </c>
      <c r="C21" s="220">
        <f>A18*5-4</f>
        <v>6</v>
      </c>
      <c r="D21" s="235" t="s">
        <v>209</v>
      </c>
      <c r="E21" s="236" t="s">
        <v>210</v>
      </c>
      <c r="F21" s="236">
        <v>1</v>
      </c>
      <c r="G21" s="236">
        <v>23</v>
      </c>
      <c r="H21" s="236" t="s">
        <v>22</v>
      </c>
      <c r="I21" s="63" t="str">
        <f>IF($C21="","",VLOOKUP($C21,[2]Список!$A:$W,8,FALSE))</f>
        <v xml:space="preserve"> </v>
      </c>
      <c r="L21" s="122"/>
      <c r="M21" s="122"/>
    </row>
    <row r="22" spans="1:13" ht="12.9" customHeight="1">
      <c r="A22" t="s">
        <v>13</v>
      </c>
      <c r="B22" s="81">
        <v>2</v>
      </c>
      <c r="C22" s="220">
        <f>1+C21</f>
        <v>7</v>
      </c>
      <c r="D22" s="235" t="s">
        <v>222</v>
      </c>
      <c r="E22" s="237">
        <v>39170</v>
      </c>
      <c r="F22" s="236">
        <v>2</v>
      </c>
      <c r="G22" s="236"/>
      <c r="H22" s="236" t="s">
        <v>22</v>
      </c>
      <c r="I22" s="63" t="str">
        <f>IF($C22="","",VLOOKUP($C22,[2]Список!$A:$W,8,FALSE))</f>
        <v xml:space="preserve"> </v>
      </c>
      <c r="L22" s="122"/>
    </row>
    <row r="23" spans="1:13" ht="12.9" customHeight="1">
      <c r="A23" t="s">
        <v>13</v>
      </c>
      <c r="B23" s="81">
        <v>3</v>
      </c>
      <c r="C23" s="220">
        <f>1+C22</f>
        <v>8</v>
      </c>
      <c r="D23" s="235" t="s">
        <v>223</v>
      </c>
      <c r="E23" s="237">
        <v>39245</v>
      </c>
      <c r="F23" s="236">
        <v>2</v>
      </c>
      <c r="G23" s="236"/>
      <c r="H23" s="236" t="s">
        <v>22</v>
      </c>
      <c r="I23" s="63" t="str">
        <f>IF($C23="","",VLOOKUP($C23,[2]Список!$A:$W,8,FALSE))</f>
        <v xml:space="preserve"> </v>
      </c>
      <c r="L23" s="122"/>
    </row>
    <row r="24" spans="1:13" ht="12.9" customHeight="1">
      <c r="A24" t="s">
        <v>13</v>
      </c>
      <c r="B24" s="81">
        <v>4</v>
      </c>
      <c r="C24" s="220">
        <f>1+C23</f>
        <v>9</v>
      </c>
      <c r="D24" s="235" t="s">
        <v>224</v>
      </c>
      <c r="E24" s="237">
        <v>39881</v>
      </c>
      <c r="F24" s="236">
        <v>3</v>
      </c>
      <c r="G24" s="236"/>
      <c r="H24" s="236" t="s">
        <v>22</v>
      </c>
      <c r="I24" s="63" t="str">
        <f>IF($C24="","",VLOOKUP($C24,[2]Список!$A:$W,8,FALSE))</f>
        <v xml:space="preserve"> </v>
      </c>
      <c r="L24" s="122"/>
    </row>
    <row r="25" spans="1:13" ht="12.9" customHeight="1">
      <c r="A25" t="s">
        <v>13</v>
      </c>
      <c r="B25" s="81">
        <v>5</v>
      </c>
      <c r="C25" s="220">
        <f>1+C24</f>
        <v>10</v>
      </c>
      <c r="D25" s="235" t="s">
        <v>225</v>
      </c>
      <c r="E25" s="237">
        <v>39232</v>
      </c>
      <c r="F25" s="236">
        <v>3</v>
      </c>
      <c r="G25" s="236"/>
      <c r="H25" s="236" t="s">
        <v>22</v>
      </c>
      <c r="I25" s="63" t="str">
        <f>IF($C25="","",VLOOKUP($C25,[2]Список!$A:$W,8,FALSE))</f>
        <v xml:space="preserve"> </v>
      </c>
      <c r="L25" s="122"/>
    </row>
    <row r="26" spans="1:13" ht="12.9" customHeight="1">
      <c r="B26" s="218">
        <v>6</v>
      </c>
      <c r="C26" s="219"/>
      <c r="D26" s="235" t="s">
        <v>226</v>
      </c>
      <c r="E26" s="237">
        <v>39648</v>
      </c>
      <c r="F26" s="236">
        <v>3</v>
      </c>
      <c r="G26" s="236"/>
      <c r="H26" s="236" t="s">
        <v>22</v>
      </c>
      <c r="I26" s="63"/>
      <c r="L26" s="122"/>
    </row>
    <row r="27" spans="1:13" ht="12.9" customHeight="1">
      <c r="B27" s="218">
        <v>7</v>
      </c>
      <c r="C27" s="219"/>
      <c r="D27" s="235" t="s">
        <v>227</v>
      </c>
      <c r="E27" s="237">
        <v>39436</v>
      </c>
      <c r="F27" s="236">
        <v>3</v>
      </c>
      <c r="G27" s="236"/>
      <c r="H27" s="236" t="s">
        <v>22</v>
      </c>
      <c r="I27" s="63"/>
      <c r="L27" s="122"/>
    </row>
    <row r="28" spans="1:13" ht="12.9" customHeight="1">
      <c r="B28" s="218">
        <v>8</v>
      </c>
      <c r="C28" s="219"/>
      <c r="D28" s="235" t="s">
        <v>228</v>
      </c>
      <c r="E28" s="237">
        <v>39326</v>
      </c>
      <c r="F28" s="236">
        <v>3</v>
      </c>
      <c r="G28" s="236"/>
      <c r="H28" s="236" t="s">
        <v>22</v>
      </c>
      <c r="I28" s="63"/>
      <c r="L28" s="122"/>
    </row>
    <row r="29" spans="1:13" ht="12.9" customHeight="1">
      <c r="B29" s="218">
        <v>9</v>
      </c>
      <c r="C29" s="219"/>
      <c r="D29" s="235" t="s">
        <v>229</v>
      </c>
      <c r="E29" s="237">
        <v>39700</v>
      </c>
      <c r="F29" s="236">
        <v>3</v>
      </c>
      <c r="G29" s="236"/>
      <c r="H29" s="236" t="s">
        <v>22</v>
      </c>
      <c r="I29" s="63"/>
      <c r="L29" s="122"/>
    </row>
    <row r="30" spans="1:13" ht="12.9" customHeight="1">
      <c r="B30" s="218">
        <v>10</v>
      </c>
      <c r="C30" s="219"/>
      <c r="D30" s="235" t="s">
        <v>230</v>
      </c>
      <c r="E30" s="237">
        <v>39870</v>
      </c>
      <c r="F30" s="236">
        <v>3</v>
      </c>
      <c r="G30" s="236"/>
      <c r="H30" s="236" t="s">
        <v>22</v>
      </c>
      <c r="I30" s="63"/>
      <c r="L30" s="122"/>
      <c r="M30" s="122"/>
    </row>
    <row r="31" spans="1:13" ht="12.9" customHeight="1">
      <c r="A31" t="s">
        <v>13</v>
      </c>
      <c r="B31" s="342"/>
      <c r="C31" s="312"/>
      <c r="D31" s="576" t="s">
        <v>231</v>
      </c>
      <c r="E31" s="576"/>
      <c r="F31" s="576"/>
      <c r="G31" s="576"/>
      <c r="H31" s="576"/>
      <c r="I31" s="594"/>
      <c r="J31" s="16"/>
      <c r="L31" s="122"/>
    </row>
    <row r="32" spans="1:13" ht="12.9" customHeight="1">
      <c r="A32" t="s">
        <v>13</v>
      </c>
      <c r="B32" s="95"/>
      <c r="C32" s="95"/>
      <c r="D32" s="48"/>
      <c r="E32" s="57"/>
      <c r="F32" s="57"/>
      <c r="G32" s="48"/>
      <c r="H32" s="57"/>
      <c r="I32" s="58"/>
      <c r="L32" s="122"/>
      <c r="M32" s="122"/>
    </row>
    <row r="33" spans="1:20" ht="12.9" customHeight="1">
      <c r="A33">
        <v>3</v>
      </c>
      <c r="B33" s="580" t="s">
        <v>23</v>
      </c>
      <c r="C33" s="581"/>
      <c r="D33" s="581"/>
      <c r="E33" s="581"/>
      <c r="F33" s="581"/>
      <c r="G33" s="581"/>
      <c r="H33" s="582"/>
      <c r="I33" s="92">
        <f>G36+G37+G38</f>
        <v>0</v>
      </c>
      <c r="L33" s="122"/>
    </row>
    <row r="34" spans="1:20" ht="12.9" customHeight="1">
      <c r="A34" s="401" t="s">
        <v>13</v>
      </c>
      <c r="B34" s="558" t="s">
        <v>0</v>
      </c>
      <c r="C34" s="90"/>
      <c r="D34" s="558" t="s">
        <v>14</v>
      </c>
      <c r="E34" s="61" t="s">
        <v>15</v>
      </c>
      <c r="F34" s="558" t="s">
        <v>1</v>
      </c>
      <c r="G34" s="558" t="s">
        <v>2</v>
      </c>
      <c r="H34" s="558" t="s">
        <v>16</v>
      </c>
      <c r="I34" s="565"/>
      <c r="L34" s="122"/>
      <c r="M34" s="122"/>
    </row>
    <row r="35" spans="1:20" ht="12.9" customHeight="1">
      <c r="A35" t="s">
        <v>13</v>
      </c>
      <c r="B35" s="558"/>
      <c r="C35" s="90"/>
      <c r="D35" s="558"/>
      <c r="E35" s="62" t="s">
        <v>17</v>
      </c>
      <c r="F35" s="558"/>
      <c r="G35" s="558"/>
      <c r="H35" s="558"/>
      <c r="I35" s="565"/>
      <c r="L35" s="122"/>
      <c r="M35" s="122"/>
    </row>
    <row r="36" spans="1:20" ht="12.9" customHeight="1">
      <c r="A36" t="s">
        <v>13</v>
      </c>
      <c r="B36" s="82">
        <v>1</v>
      </c>
      <c r="C36" s="51">
        <f>A33*5-4</f>
        <v>11</v>
      </c>
      <c r="D36" s="235" t="s">
        <v>335</v>
      </c>
      <c r="E36" s="237">
        <v>38805</v>
      </c>
      <c r="F36" s="236" t="s">
        <v>71</v>
      </c>
      <c r="G36" s="236"/>
      <c r="H36" s="23" t="s">
        <v>23</v>
      </c>
      <c r="I36" s="69" t="str">
        <f>IF($C36="","",VLOOKUP($C36,[2]Список!$A:$W,8,FALSE))</f>
        <v xml:space="preserve"> </v>
      </c>
      <c r="L36" s="122"/>
      <c r="M36" s="122"/>
      <c r="N36" s="21"/>
      <c r="O36" s="122"/>
      <c r="Q36" s="122"/>
      <c r="R36" s="122"/>
      <c r="S36" s="122"/>
      <c r="T36" s="122"/>
    </row>
    <row r="37" spans="1:20" ht="12.9" customHeight="1">
      <c r="A37" t="s">
        <v>13</v>
      </c>
      <c r="B37" s="82">
        <v>2</v>
      </c>
      <c r="C37" s="51">
        <f>1+C36</f>
        <v>12</v>
      </c>
      <c r="D37" s="235" t="s">
        <v>336</v>
      </c>
      <c r="E37" s="237">
        <v>39115</v>
      </c>
      <c r="F37" s="236" t="s">
        <v>71</v>
      </c>
      <c r="G37" s="236"/>
      <c r="H37" s="23" t="s">
        <v>23</v>
      </c>
      <c r="I37" s="69" t="str">
        <f>IF($C37="","",VLOOKUP($C37,[2]Список!$A:$W,8,FALSE))</f>
        <v xml:space="preserve"> </v>
      </c>
      <c r="L37" s="122"/>
      <c r="M37" s="122"/>
    </row>
    <row r="38" spans="1:20" ht="12.9" customHeight="1">
      <c r="A38" t="s">
        <v>13</v>
      </c>
      <c r="B38" s="82">
        <v>3</v>
      </c>
      <c r="C38" s="51">
        <f>1+C37</f>
        <v>13</v>
      </c>
      <c r="D38" s="235" t="s">
        <v>337</v>
      </c>
      <c r="E38" s="237">
        <v>39232</v>
      </c>
      <c r="F38" s="236" t="s">
        <v>269</v>
      </c>
      <c r="G38" s="236"/>
      <c r="H38" s="23" t="s">
        <v>23</v>
      </c>
      <c r="I38" s="69" t="str">
        <f>IF($C38="","",VLOOKUP($C38,[2]Список!$A:$W,8,FALSE))</f>
        <v xml:space="preserve"> </v>
      </c>
      <c r="L38" s="122"/>
      <c r="M38" s="122"/>
    </row>
    <row r="39" spans="1:20" ht="12.9" customHeight="1">
      <c r="A39" t="s">
        <v>13</v>
      </c>
      <c r="B39" s="82">
        <v>4</v>
      </c>
      <c r="C39" s="51">
        <f>1+C38</f>
        <v>14</v>
      </c>
      <c r="D39" s="235" t="s">
        <v>338</v>
      </c>
      <c r="E39" s="237">
        <v>39202</v>
      </c>
      <c r="F39" s="236">
        <v>1</v>
      </c>
      <c r="G39" s="236"/>
      <c r="H39" s="23" t="s">
        <v>23</v>
      </c>
      <c r="I39" s="69" t="str">
        <f>IF($C39="","",VLOOKUP($C39,[2]Список!$A:$W,8,FALSE))</f>
        <v xml:space="preserve"> </v>
      </c>
      <c r="L39" s="122"/>
      <c r="M39" s="122"/>
    </row>
    <row r="40" spans="1:20" ht="12.9" customHeight="1">
      <c r="A40" t="s">
        <v>13</v>
      </c>
      <c r="B40" s="82">
        <v>5</v>
      </c>
      <c r="C40" s="51">
        <f>1+C39</f>
        <v>15</v>
      </c>
      <c r="D40" s="235" t="s">
        <v>339</v>
      </c>
      <c r="E40" s="237">
        <v>39808</v>
      </c>
      <c r="F40" s="236">
        <v>2</v>
      </c>
      <c r="G40" s="236"/>
      <c r="H40" s="23" t="s">
        <v>23</v>
      </c>
      <c r="I40" s="69" t="str">
        <f>IF($C40="","",VLOOKUP($C40,[2]Список!$A:$W,8,FALSE))</f>
        <v xml:space="preserve"> </v>
      </c>
      <c r="L40" s="122"/>
      <c r="M40" s="122"/>
      <c r="N40" s="21"/>
      <c r="O40" s="122"/>
      <c r="Q40" s="122"/>
      <c r="R40" s="122"/>
      <c r="S40" s="122"/>
      <c r="T40" s="122"/>
    </row>
    <row r="41" spans="1:20" ht="12.9" customHeight="1">
      <c r="A41" t="s">
        <v>13</v>
      </c>
      <c r="B41" s="93"/>
      <c r="C41" s="94"/>
      <c r="D41" s="567" t="s">
        <v>371</v>
      </c>
      <c r="E41" s="567"/>
      <c r="F41" s="567"/>
      <c r="G41" s="567"/>
      <c r="H41" s="567"/>
      <c r="I41" s="567"/>
      <c r="L41" s="122"/>
      <c r="M41" s="122"/>
    </row>
    <row r="42" spans="1:20" ht="12.9" customHeight="1">
      <c r="A42" t="s">
        <v>13</v>
      </c>
      <c r="B42" s="95"/>
      <c r="C42" s="95"/>
      <c r="D42" s="48"/>
      <c r="E42" s="57"/>
      <c r="F42" s="57"/>
      <c r="G42" s="48"/>
      <c r="H42" s="57"/>
      <c r="I42" s="58"/>
      <c r="L42" s="122"/>
      <c r="M42" s="122"/>
    </row>
    <row r="43" spans="1:20" ht="12.9" customHeight="1">
      <c r="A43">
        <v>4</v>
      </c>
      <c r="B43" s="568" t="s">
        <v>61</v>
      </c>
      <c r="C43" s="568"/>
      <c r="D43" s="568"/>
      <c r="E43" s="568"/>
      <c r="F43" s="568"/>
      <c r="G43" s="568"/>
      <c r="H43" s="568"/>
      <c r="I43" s="86">
        <f>G46+G47+G48</f>
        <v>26</v>
      </c>
      <c r="J43" s="14"/>
      <c r="L43" s="122"/>
      <c r="M43" s="122"/>
    </row>
    <row r="44" spans="1:20" ht="12.9" customHeight="1">
      <c r="A44" s="401" t="s">
        <v>13</v>
      </c>
      <c r="B44" s="559" t="s">
        <v>0</v>
      </c>
      <c r="C44" s="89"/>
      <c r="D44" s="569" t="s">
        <v>14</v>
      </c>
      <c r="E44" s="61" t="s">
        <v>15</v>
      </c>
      <c r="F44" s="570" t="s">
        <v>1</v>
      </c>
      <c r="G44" s="559" t="s">
        <v>2</v>
      </c>
      <c r="H44" s="558" t="s">
        <v>16</v>
      </c>
      <c r="I44" s="565"/>
      <c r="L44" s="122"/>
      <c r="M44" s="122"/>
      <c r="N44" s="21"/>
      <c r="O44" s="122"/>
      <c r="Q44" s="122"/>
      <c r="R44" s="122"/>
      <c r="S44" s="122"/>
      <c r="T44" s="122"/>
    </row>
    <row r="45" spans="1:20" ht="12.9" customHeight="1">
      <c r="A45" t="s">
        <v>13</v>
      </c>
      <c r="B45" s="559"/>
      <c r="C45" s="89"/>
      <c r="D45" s="559"/>
      <c r="E45" s="62" t="s">
        <v>17</v>
      </c>
      <c r="F45" s="559"/>
      <c r="G45" s="559"/>
      <c r="H45" s="558"/>
      <c r="I45" s="565"/>
      <c r="L45" s="122"/>
      <c r="M45" s="122"/>
      <c r="N45" s="21"/>
      <c r="O45" s="122"/>
      <c r="Q45" s="122"/>
      <c r="R45" s="122"/>
      <c r="S45" s="122"/>
      <c r="T45" s="122"/>
    </row>
    <row r="46" spans="1:20" ht="12.9" customHeight="1">
      <c r="A46" t="s">
        <v>13</v>
      </c>
      <c r="B46" s="81">
        <v>1</v>
      </c>
      <c r="C46" s="55">
        <f>A43*5-4</f>
        <v>16</v>
      </c>
      <c r="D46" s="235" t="s">
        <v>159</v>
      </c>
      <c r="E46" s="236" t="s">
        <v>208</v>
      </c>
      <c r="F46" s="236">
        <v>1</v>
      </c>
      <c r="G46" s="236">
        <v>26</v>
      </c>
      <c r="H46" s="236" t="s">
        <v>24</v>
      </c>
      <c r="I46" s="63" t="str">
        <f>IF($C46="","",VLOOKUP($C46,[2]Список!$A:$W,8,FALSE))</f>
        <v xml:space="preserve"> </v>
      </c>
      <c r="L46" s="122"/>
      <c r="M46" s="122"/>
    </row>
    <row r="47" spans="1:20" ht="12.9" customHeight="1">
      <c r="A47" t="s">
        <v>13</v>
      </c>
      <c r="B47" s="81">
        <v>2</v>
      </c>
      <c r="C47" s="55">
        <f>1+C46</f>
        <v>17</v>
      </c>
      <c r="D47" s="235" t="s">
        <v>238</v>
      </c>
      <c r="E47" s="237">
        <v>38870</v>
      </c>
      <c r="F47" s="240">
        <v>2</v>
      </c>
      <c r="G47" s="236"/>
      <c r="H47" s="236" t="s">
        <v>24</v>
      </c>
      <c r="I47" s="63" t="str">
        <f>IF($C47="","",VLOOKUP($C47,[2]Список!$A:$W,8,FALSE))</f>
        <v xml:space="preserve"> </v>
      </c>
      <c r="L47" s="122"/>
      <c r="M47" s="122"/>
    </row>
    <row r="48" spans="1:20" ht="12.9" customHeight="1">
      <c r="A48" t="s">
        <v>13</v>
      </c>
      <c r="B48" s="81">
        <v>3</v>
      </c>
      <c r="C48" s="55">
        <f>1+C47</f>
        <v>18</v>
      </c>
      <c r="D48" s="235" t="s">
        <v>239</v>
      </c>
      <c r="E48" s="237">
        <v>38773</v>
      </c>
      <c r="F48" s="240">
        <v>2</v>
      </c>
      <c r="G48" s="236"/>
      <c r="H48" s="236" t="s">
        <v>24</v>
      </c>
      <c r="I48" s="63" t="str">
        <f>IF($C48="","",VLOOKUP($C48,[2]Список!$A:$W,8,FALSE))</f>
        <v xml:space="preserve"> </v>
      </c>
      <c r="L48" s="122"/>
      <c r="M48" s="122"/>
      <c r="N48" s="21"/>
      <c r="O48" s="122"/>
      <c r="Q48" s="122"/>
      <c r="R48" s="122"/>
      <c r="S48" s="122"/>
      <c r="T48" s="122"/>
    </row>
    <row r="49" spans="1:20" ht="12.9" customHeight="1">
      <c r="A49" t="s">
        <v>13</v>
      </c>
      <c r="B49" s="81">
        <v>4</v>
      </c>
      <c r="C49" s="55">
        <f>1+C48</f>
        <v>19</v>
      </c>
      <c r="D49" s="235" t="s">
        <v>240</v>
      </c>
      <c r="E49" s="239">
        <v>39554</v>
      </c>
      <c r="F49" s="240">
        <v>2</v>
      </c>
      <c r="G49" s="240"/>
      <c r="H49" s="313" t="s">
        <v>24</v>
      </c>
      <c r="I49" s="63" t="str">
        <f>IF($C49="","",VLOOKUP($C49,[2]Список!$A:$W,8,FALSE))</f>
        <v xml:space="preserve"> </v>
      </c>
      <c r="L49" s="122"/>
      <c r="M49" s="122"/>
    </row>
    <row r="50" spans="1:20" ht="12.9" customHeight="1">
      <c r="A50" t="s">
        <v>13</v>
      </c>
      <c r="B50" s="81">
        <v>5</v>
      </c>
      <c r="C50" s="55">
        <f>1+C49</f>
        <v>20</v>
      </c>
      <c r="D50" s="238" t="s">
        <v>241</v>
      </c>
      <c r="E50" s="239">
        <v>39678</v>
      </c>
      <c r="F50" s="240">
        <v>2</v>
      </c>
      <c r="G50" s="240"/>
      <c r="H50" s="313" t="s">
        <v>24</v>
      </c>
      <c r="I50" s="63" t="str">
        <f>IF($C50="","",VLOOKUP($C50,[2]Список!$A:$W,8,FALSE))</f>
        <v xml:space="preserve"> </v>
      </c>
      <c r="L50" s="122"/>
      <c r="M50" s="122"/>
    </row>
    <row r="51" spans="1:20" ht="12.9" customHeight="1">
      <c r="A51" t="s">
        <v>13</v>
      </c>
      <c r="B51" s="342"/>
      <c r="C51" s="312"/>
      <c r="D51" s="606" t="s">
        <v>400</v>
      </c>
      <c r="E51" s="606"/>
      <c r="F51" s="606"/>
      <c r="G51" s="606"/>
      <c r="H51" s="606"/>
      <c r="I51" s="606"/>
      <c r="J51" s="16"/>
      <c r="L51" s="122"/>
      <c r="M51" s="122"/>
      <c r="N51" s="21"/>
      <c r="O51" s="122"/>
      <c r="Q51" s="122"/>
      <c r="R51" s="122"/>
      <c r="S51" s="122"/>
      <c r="T51" s="122"/>
    </row>
    <row r="52" spans="1:20" ht="12.9" customHeight="1">
      <c r="A52" t="s">
        <v>13</v>
      </c>
      <c r="B52" s="95"/>
      <c r="C52" s="95"/>
      <c r="D52" s="48"/>
      <c r="E52" s="57"/>
      <c r="F52" s="57"/>
      <c r="G52" s="48"/>
      <c r="H52" s="57"/>
      <c r="I52" s="58"/>
      <c r="L52" s="122"/>
      <c r="M52" s="122"/>
      <c r="N52" s="21"/>
      <c r="O52" s="122"/>
      <c r="Q52" s="122"/>
      <c r="R52" s="122"/>
      <c r="S52" s="122"/>
      <c r="T52" s="122"/>
    </row>
    <row r="53" spans="1:20" ht="12.9" customHeight="1">
      <c r="A53">
        <v>5</v>
      </c>
      <c r="B53" s="609" t="s">
        <v>62</v>
      </c>
      <c r="C53" s="609"/>
      <c r="D53" s="609"/>
      <c r="E53" s="610"/>
      <c r="F53" s="609"/>
      <c r="G53" s="609"/>
      <c r="H53" s="609"/>
      <c r="I53" s="96">
        <f>G56+G57+G58</f>
        <v>0</v>
      </c>
      <c r="L53" s="122"/>
      <c r="M53" s="122"/>
    </row>
    <row r="54" spans="1:20" ht="12.9" customHeight="1">
      <c r="A54" s="401" t="s">
        <v>13</v>
      </c>
      <c r="B54" s="603" t="s">
        <v>0</v>
      </c>
      <c r="C54" s="97"/>
      <c r="D54" s="604" t="s">
        <v>14</v>
      </c>
      <c r="E54" s="98" t="s">
        <v>15</v>
      </c>
      <c r="F54" s="605" t="s">
        <v>1</v>
      </c>
      <c r="G54" s="603" t="s">
        <v>2</v>
      </c>
      <c r="H54" s="603" t="s">
        <v>16</v>
      </c>
      <c r="I54" s="608"/>
      <c r="L54" s="122"/>
      <c r="M54" s="122"/>
      <c r="N54" s="21"/>
      <c r="O54" s="122"/>
      <c r="Q54" s="122"/>
      <c r="R54" s="122"/>
      <c r="S54" s="122"/>
      <c r="T54" s="122"/>
    </row>
    <row r="55" spans="1:20" ht="12.9" customHeight="1">
      <c r="A55" t="s">
        <v>13</v>
      </c>
      <c r="B55" s="603"/>
      <c r="C55" s="97"/>
      <c r="D55" s="604"/>
      <c r="E55" s="99" t="s">
        <v>17</v>
      </c>
      <c r="F55" s="605"/>
      <c r="G55" s="603"/>
      <c r="H55" s="603"/>
      <c r="I55" s="608"/>
      <c r="L55" s="122"/>
      <c r="M55" s="122"/>
      <c r="N55" s="21"/>
      <c r="O55" s="122"/>
      <c r="Q55" s="122"/>
      <c r="R55" s="122"/>
      <c r="S55" s="122"/>
      <c r="T55" s="122"/>
    </row>
    <row r="56" spans="1:20" ht="12.9" customHeight="1">
      <c r="A56" t="s">
        <v>13</v>
      </c>
      <c r="B56" s="51">
        <v>1</v>
      </c>
      <c r="C56" s="51">
        <f>A53*5-4</f>
        <v>21</v>
      </c>
      <c r="D56" s="235" t="s">
        <v>232</v>
      </c>
      <c r="E56" s="237">
        <v>39353</v>
      </c>
      <c r="F56" s="236" t="s">
        <v>71</v>
      </c>
      <c r="G56" s="236"/>
      <c r="H56" s="23" t="s">
        <v>25</v>
      </c>
      <c r="I56" s="54" t="str">
        <f>IF($C56="","",VLOOKUP($C56,[2]Список!$A:$W,8,FALSE))</f>
        <v xml:space="preserve"> </v>
      </c>
      <c r="L56" s="122"/>
      <c r="M56" s="122"/>
      <c r="N56" s="21"/>
      <c r="O56" s="122"/>
      <c r="Q56" s="122"/>
      <c r="R56" s="122"/>
      <c r="S56" s="122"/>
      <c r="T56" s="122"/>
    </row>
    <row r="57" spans="1:20" ht="12.9" customHeight="1">
      <c r="A57" t="s">
        <v>13</v>
      </c>
      <c r="B57" s="51">
        <v>2</v>
      </c>
      <c r="C57" s="51">
        <f>1+C56</f>
        <v>22</v>
      </c>
      <c r="D57" s="235" t="s">
        <v>233</v>
      </c>
      <c r="E57" s="237">
        <v>39023</v>
      </c>
      <c r="F57" s="236">
        <v>1</v>
      </c>
      <c r="G57" s="236"/>
      <c r="H57" s="23" t="s">
        <v>25</v>
      </c>
      <c r="I57" s="54" t="str">
        <f>IF($C57="","",VLOOKUP($C57,[2]Список!$A:$W,8,FALSE))</f>
        <v xml:space="preserve"> </v>
      </c>
      <c r="L57" s="122"/>
      <c r="M57" s="122"/>
      <c r="N57" s="21"/>
      <c r="O57" s="122"/>
      <c r="Q57" s="122"/>
      <c r="R57" s="122"/>
      <c r="S57" s="122"/>
      <c r="T57" s="122"/>
    </row>
    <row r="58" spans="1:20" ht="12.9" customHeight="1">
      <c r="A58" t="s">
        <v>13</v>
      </c>
      <c r="B58" s="51">
        <v>3</v>
      </c>
      <c r="C58" s="51">
        <f>1+C57</f>
        <v>23</v>
      </c>
      <c r="D58" s="235" t="s">
        <v>234</v>
      </c>
      <c r="E58" s="237">
        <v>39057</v>
      </c>
      <c r="F58" s="236">
        <v>1</v>
      </c>
      <c r="G58" s="236"/>
      <c r="H58" s="23" t="s">
        <v>25</v>
      </c>
      <c r="I58" s="54" t="str">
        <f>IF($C58="","",VLOOKUP($C58,[2]Список!$A:$W,8,FALSE))</f>
        <v xml:space="preserve"> </v>
      </c>
      <c r="L58" s="122"/>
      <c r="M58" s="122"/>
      <c r="N58" s="21"/>
      <c r="O58" s="122"/>
      <c r="Q58" s="122"/>
      <c r="R58" s="122"/>
      <c r="S58" s="122"/>
      <c r="T58" s="122"/>
    </row>
    <row r="59" spans="1:20" ht="12.9" customHeight="1">
      <c r="A59" t="s">
        <v>13</v>
      </c>
      <c r="B59" s="51">
        <v>4</v>
      </c>
      <c r="C59" s="51">
        <f>1+C58</f>
        <v>24</v>
      </c>
      <c r="D59" s="235" t="s">
        <v>235</v>
      </c>
      <c r="E59" s="237">
        <v>38955</v>
      </c>
      <c r="F59" s="236">
        <v>1</v>
      </c>
      <c r="G59" s="236"/>
      <c r="H59" s="23" t="s">
        <v>25</v>
      </c>
      <c r="I59" s="54" t="str">
        <f>IF($C59="","",VLOOKUP($C59,[2]Список!$A:$W,8,FALSE))</f>
        <v xml:space="preserve"> </v>
      </c>
      <c r="L59" s="122"/>
      <c r="M59" s="122"/>
    </row>
    <row r="60" spans="1:20" ht="12.9" customHeight="1">
      <c r="A60" t="s">
        <v>13</v>
      </c>
      <c r="B60" s="51">
        <v>5</v>
      </c>
      <c r="C60" s="51">
        <f>1+C59</f>
        <v>25</v>
      </c>
      <c r="D60" s="250" t="s">
        <v>236</v>
      </c>
      <c r="E60" s="237">
        <v>38931</v>
      </c>
      <c r="F60" s="248">
        <v>1</v>
      </c>
      <c r="G60" s="248"/>
      <c r="H60" s="309" t="s">
        <v>25</v>
      </c>
      <c r="I60" s="54" t="str">
        <f>IF($C60="","",VLOOKUP($C60,[2]Список!$A:$W,8,FALSE))</f>
        <v xml:space="preserve"> </v>
      </c>
      <c r="L60" s="122"/>
      <c r="M60" s="122"/>
    </row>
    <row r="61" spans="1:20" ht="12.9" customHeight="1">
      <c r="A61" t="s">
        <v>13</v>
      </c>
      <c r="B61" s="343"/>
      <c r="C61" s="314"/>
      <c r="D61" s="607" t="s">
        <v>237</v>
      </c>
      <c r="E61" s="607"/>
      <c r="F61" s="607"/>
      <c r="G61" s="607"/>
      <c r="H61" s="607"/>
      <c r="I61" s="607"/>
      <c r="L61" s="122"/>
      <c r="M61" s="122"/>
    </row>
    <row r="62" spans="1:20" ht="12.9" customHeight="1">
      <c r="A62" t="s">
        <v>13</v>
      </c>
      <c r="B62" s="95"/>
      <c r="C62" s="95"/>
      <c r="D62" s="48"/>
      <c r="E62" s="57"/>
      <c r="F62" s="57"/>
      <c r="G62" s="48"/>
      <c r="H62" s="57"/>
      <c r="I62" s="58"/>
      <c r="L62" s="122"/>
      <c r="M62" s="122"/>
      <c r="N62" s="21"/>
      <c r="O62" s="122"/>
      <c r="Q62" s="122"/>
      <c r="R62" s="122"/>
      <c r="S62" s="122"/>
      <c r="T62" s="122"/>
    </row>
    <row r="63" spans="1:20" ht="12.9" customHeight="1">
      <c r="A63">
        <v>6</v>
      </c>
      <c r="B63" s="568" t="s">
        <v>55</v>
      </c>
      <c r="C63" s="568"/>
      <c r="D63" s="568"/>
      <c r="E63" s="598"/>
      <c r="F63" s="568"/>
      <c r="G63" s="568"/>
      <c r="H63" s="568"/>
      <c r="I63" s="86">
        <f>G66+G67+G68</f>
        <v>29</v>
      </c>
      <c r="J63" s="14"/>
      <c r="L63" s="122"/>
      <c r="M63" s="122"/>
      <c r="N63" s="21"/>
      <c r="O63" s="122"/>
      <c r="Q63" s="122"/>
      <c r="R63" s="122"/>
      <c r="S63" s="122"/>
      <c r="T63" s="122"/>
    </row>
    <row r="64" spans="1:20" ht="12.9" customHeight="1">
      <c r="A64" s="401" t="s">
        <v>13</v>
      </c>
      <c r="B64" s="559" t="s">
        <v>0</v>
      </c>
      <c r="C64" s="89"/>
      <c r="D64" s="569" t="s">
        <v>14</v>
      </c>
      <c r="E64" s="61" t="s">
        <v>15</v>
      </c>
      <c r="F64" s="570" t="s">
        <v>1</v>
      </c>
      <c r="G64" s="559" t="s">
        <v>2</v>
      </c>
      <c r="H64" s="558" t="s">
        <v>16</v>
      </c>
      <c r="I64" s="565"/>
      <c r="L64" s="122"/>
      <c r="M64" s="122"/>
    </row>
    <row r="65" spans="1:20" ht="12.9" customHeight="1">
      <c r="A65" t="s">
        <v>13</v>
      </c>
      <c r="B65" s="559"/>
      <c r="C65" s="89"/>
      <c r="D65" s="569"/>
      <c r="E65" s="62" t="s">
        <v>17</v>
      </c>
      <c r="F65" s="570"/>
      <c r="G65" s="559"/>
      <c r="H65" s="558"/>
      <c r="I65" s="565"/>
      <c r="L65" s="122"/>
      <c r="M65" s="122"/>
    </row>
    <row r="66" spans="1:20" ht="12.9" customHeight="1">
      <c r="A66" t="s">
        <v>13</v>
      </c>
      <c r="B66" s="81">
        <v>1</v>
      </c>
      <c r="C66" s="55">
        <f>A63*5-4</f>
        <v>26</v>
      </c>
      <c r="D66" s="235" t="s">
        <v>50</v>
      </c>
      <c r="E66" s="236" t="s">
        <v>51</v>
      </c>
      <c r="F66" s="236" t="s">
        <v>71</v>
      </c>
      <c r="G66" s="236">
        <v>29</v>
      </c>
      <c r="H66" s="236" t="s">
        <v>20</v>
      </c>
      <c r="I66" s="63" t="str">
        <f>IF($C66="","",VLOOKUP($C66,[2]Список!$A:$W,8,FALSE))</f>
        <v xml:space="preserve"> </v>
      </c>
      <c r="L66" s="122"/>
      <c r="M66" s="122"/>
      <c r="N66" s="21"/>
      <c r="O66" s="122"/>
      <c r="Q66" s="122"/>
      <c r="R66" s="122"/>
      <c r="S66" s="122"/>
      <c r="T66" s="122"/>
    </row>
    <row r="67" spans="1:20" ht="12.9" customHeight="1">
      <c r="A67" t="s">
        <v>13</v>
      </c>
      <c r="B67" s="81">
        <v>2</v>
      </c>
      <c r="C67" s="55">
        <f>1+C66</f>
        <v>27</v>
      </c>
      <c r="D67" s="235" t="s">
        <v>318</v>
      </c>
      <c r="E67" s="237">
        <v>39835</v>
      </c>
      <c r="F67" s="236" t="s">
        <v>269</v>
      </c>
      <c r="G67" s="236"/>
      <c r="H67" s="236" t="s">
        <v>20</v>
      </c>
      <c r="I67" s="63" t="str">
        <f>IF($C67="","",VLOOKUP($C67,[2]Список!$A:$W,8,FALSE))</f>
        <v xml:space="preserve"> </v>
      </c>
      <c r="L67" s="122"/>
      <c r="M67" s="122"/>
    </row>
    <row r="68" spans="1:20" ht="12.9" customHeight="1">
      <c r="A68" t="s">
        <v>13</v>
      </c>
      <c r="B68" s="81">
        <v>3</v>
      </c>
      <c r="C68" s="55">
        <f>1+C67</f>
        <v>28</v>
      </c>
      <c r="D68" s="235" t="s">
        <v>319</v>
      </c>
      <c r="E68" s="237">
        <v>40096</v>
      </c>
      <c r="F68" s="236" t="s">
        <v>269</v>
      </c>
      <c r="G68" s="236"/>
      <c r="H68" s="236" t="s">
        <v>20</v>
      </c>
      <c r="I68" s="394" t="str">
        <f>IF($C68="","",VLOOKUP($C68,[2]Список!$A:$W,8,FALSE))</f>
        <v xml:space="preserve"> </v>
      </c>
      <c r="L68" s="122"/>
      <c r="M68" s="122"/>
    </row>
    <row r="69" spans="1:20" ht="12.9" customHeight="1">
      <c r="A69" t="s">
        <v>13</v>
      </c>
      <c r="B69" s="81">
        <v>4</v>
      </c>
      <c r="C69" s="55">
        <f>1+C68</f>
        <v>29</v>
      </c>
      <c r="D69" s="235" t="s">
        <v>320</v>
      </c>
      <c r="E69" s="237">
        <v>38722</v>
      </c>
      <c r="F69" s="236" t="s">
        <v>269</v>
      </c>
      <c r="G69" s="236"/>
      <c r="H69" s="236" t="s">
        <v>20</v>
      </c>
      <c r="I69" s="63" t="str">
        <f>IF($C69="","",VLOOKUP($C69,[2]Список!$A:$W,8,FALSE))</f>
        <v xml:space="preserve"> </v>
      </c>
      <c r="L69" s="122"/>
      <c r="M69" s="122"/>
      <c r="N69" s="21"/>
      <c r="O69" s="122"/>
      <c r="Q69" s="122"/>
      <c r="R69" s="122"/>
      <c r="S69" s="122"/>
      <c r="T69" s="122"/>
    </row>
    <row r="70" spans="1:20" ht="12.9" customHeight="1">
      <c r="A70" t="s">
        <v>13</v>
      </c>
      <c r="B70" s="81">
        <v>5</v>
      </c>
      <c r="C70" s="55">
        <f>1+C69</f>
        <v>30</v>
      </c>
      <c r="D70" s="235" t="s">
        <v>321</v>
      </c>
      <c r="E70" s="237">
        <v>41106</v>
      </c>
      <c r="F70" s="236" t="s">
        <v>269</v>
      </c>
      <c r="G70" s="236"/>
      <c r="H70" s="236" t="s">
        <v>20</v>
      </c>
      <c r="I70" s="63" t="str">
        <f>IF($C70="","",VLOOKUP($C70,[2]Список!$A:$W,8,FALSE))</f>
        <v xml:space="preserve"> </v>
      </c>
      <c r="L70" s="122"/>
      <c r="M70" s="122"/>
    </row>
    <row r="71" spans="1:20" ht="12.9" customHeight="1">
      <c r="A71" t="s">
        <v>13</v>
      </c>
      <c r="B71" s="44"/>
      <c r="C71" s="88"/>
      <c r="D71" s="567" t="s">
        <v>317</v>
      </c>
      <c r="E71" s="567"/>
      <c r="F71" s="567"/>
      <c r="G71" s="567"/>
      <c r="H71" s="567"/>
      <c r="I71" s="567"/>
      <c r="J71" s="16"/>
      <c r="L71" s="122"/>
      <c r="M71" s="122"/>
    </row>
    <row r="72" spans="1:20" ht="12.9" customHeight="1">
      <c r="A72" t="s">
        <v>13</v>
      </c>
      <c r="B72" s="95"/>
      <c r="C72" s="95"/>
      <c r="D72" s="48"/>
      <c r="E72" s="57"/>
      <c r="F72" s="57"/>
      <c r="G72" s="48"/>
      <c r="H72" s="57"/>
      <c r="I72" s="58"/>
      <c r="L72" s="122"/>
      <c r="M72" s="122"/>
      <c r="N72" s="21"/>
      <c r="O72" s="122"/>
      <c r="Q72" s="122"/>
      <c r="R72" s="122"/>
      <c r="S72" s="122"/>
      <c r="T72" s="122"/>
    </row>
    <row r="73" spans="1:20" ht="12.9" customHeight="1">
      <c r="A73">
        <v>7</v>
      </c>
      <c r="B73" s="579" t="s">
        <v>56</v>
      </c>
      <c r="C73" s="579"/>
      <c r="D73" s="579"/>
      <c r="E73" s="596"/>
      <c r="F73" s="579"/>
      <c r="G73" s="579"/>
      <c r="H73" s="579"/>
      <c r="I73" s="91">
        <f>G76+G77+G78</f>
        <v>0</v>
      </c>
      <c r="L73" s="122"/>
      <c r="M73" s="122"/>
    </row>
    <row r="74" spans="1:20" ht="12.9" customHeight="1">
      <c r="A74" s="401" t="s">
        <v>13</v>
      </c>
      <c r="B74" s="558" t="s">
        <v>0</v>
      </c>
      <c r="C74" s="90"/>
      <c r="D74" s="562" t="s">
        <v>14</v>
      </c>
      <c r="E74" s="66" t="s">
        <v>15</v>
      </c>
      <c r="F74" s="578" t="s">
        <v>1</v>
      </c>
      <c r="G74" s="558" t="s">
        <v>2</v>
      </c>
      <c r="H74" s="558" t="s">
        <v>16</v>
      </c>
      <c r="I74" s="565"/>
      <c r="L74" s="122"/>
      <c r="M74" s="122"/>
    </row>
    <row r="75" spans="1:20" ht="12.9" customHeight="1">
      <c r="A75" t="s">
        <v>13</v>
      </c>
      <c r="B75" s="558"/>
      <c r="C75" s="90"/>
      <c r="D75" s="562"/>
      <c r="E75" s="67" t="s">
        <v>17</v>
      </c>
      <c r="F75" s="578"/>
      <c r="G75" s="558"/>
      <c r="H75" s="558"/>
      <c r="I75" s="565"/>
      <c r="L75" s="122"/>
      <c r="M75" s="122"/>
    </row>
    <row r="76" spans="1:20" ht="12.9" customHeight="1">
      <c r="A76" t="s">
        <v>13</v>
      </c>
      <c r="B76" s="82">
        <v>1</v>
      </c>
      <c r="C76" s="51">
        <f>A73*5-4</f>
        <v>31</v>
      </c>
      <c r="D76" s="235" t="s">
        <v>242</v>
      </c>
      <c r="E76" s="237">
        <v>39189</v>
      </c>
      <c r="F76" s="236">
        <v>2</v>
      </c>
      <c r="G76" s="236"/>
      <c r="H76" s="23" t="s">
        <v>26</v>
      </c>
      <c r="I76" s="69" t="str">
        <f>IF($C76="","",VLOOKUP($C76,[2]Список!$A:$W,8,FALSE))</f>
        <v xml:space="preserve"> </v>
      </c>
      <c r="L76" s="122"/>
      <c r="M76" s="122"/>
    </row>
    <row r="77" spans="1:20" ht="12.9" customHeight="1">
      <c r="A77" t="s">
        <v>13</v>
      </c>
      <c r="B77" s="82">
        <v>2</v>
      </c>
      <c r="C77" s="51">
        <f>1+C76</f>
        <v>32</v>
      </c>
      <c r="D77" s="235" t="s">
        <v>243</v>
      </c>
      <c r="E77" s="237">
        <v>38905</v>
      </c>
      <c r="F77" s="236">
        <v>2</v>
      </c>
      <c r="G77" s="236"/>
      <c r="H77" s="23" t="s">
        <v>26</v>
      </c>
      <c r="I77" s="69" t="str">
        <f>IF($C77="","",VLOOKUP($C77,[2]Список!$A:$W,8,FALSE))</f>
        <v xml:space="preserve"> </v>
      </c>
      <c r="L77" s="122"/>
      <c r="M77" s="122"/>
      <c r="N77" s="21"/>
      <c r="O77" s="122"/>
      <c r="Q77" s="122"/>
      <c r="R77" s="122"/>
      <c r="S77" s="122"/>
      <c r="T77" s="122"/>
    </row>
    <row r="78" spans="1:20" ht="12.9" customHeight="1">
      <c r="A78" t="s">
        <v>13</v>
      </c>
      <c r="B78" s="82">
        <v>3</v>
      </c>
      <c r="C78" s="51">
        <f>1+C77</f>
        <v>33</v>
      </c>
      <c r="D78" s="235" t="s">
        <v>244</v>
      </c>
      <c r="E78" s="237">
        <v>39405</v>
      </c>
      <c r="F78" s="236">
        <v>2</v>
      </c>
      <c r="G78" s="236"/>
      <c r="H78" s="23" t="s">
        <v>26</v>
      </c>
      <c r="I78" s="69" t="str">
        <f>IF($C78="","",VLOOKUP($C78,[2]Список!$A:$W,8,FALSE))</f>
        <v xml:space="preserve"> </v>
      </c>
      <c r="L78" s="122"/>
      <c r="M78" s="122"/>
    </row>
    <row r="79" spans="1:20" ht="12.9" customHeight="1">
      <c r="A79" t="s">
        <v>13</v>
      </c>
      <c r="B79" s="82">
        <v>4</v>
      </c>
      <c r="C79" s="51">
        <f>1+C78</f>
        <v>34</v>
      </c>
      <c r="D79" s="235" t="s">
        <v>245</v>
      </c>
      <c r="E79" s="237">
        <v>39102</v>
      </c>
      <c r="F79" s="236">
        <v>2</v>
      </c>
      <c r="G79" s="236"/>
      <c r="H79" s="23" t="s">
        <v>26</v>
      </c>
      <c r="I79" s="69" t="str">
        <f>IF($C79="","",VLOOKUP($C79,[2]Список!$A:$W,8,FALSE))</f>
        <v xml:space="preserve"> </v>
      </c>
      <c r="L79" s="122"/>
      <c r="M79" s="122"/>
      <c r="N79" s="21"/>
      <c r="O79" s="122"/>
      <c r="Q79" s="122"/>
      <c r="R79" s="122"/>
      <c r="S79" s="122"/>
      <c r="T79" s="122"/>
    </row>
    <row r="80" spans="1:20" ht="12.9" customHeight="1">
      <c r="A80" t="s">
        <v>13</v>
      </c>
      <c r="B80" s="82">
        <v>5</v>
      </c>
      <c r="C80" s="51">
        <f>1+C79</f>
        <v>35</v>
      </c>
      <c r="D80" s="235" t="s">
        <v>246</v>
      </c>
      <c r="E80" s="237">
        <v>39131</v>
      </c>
      <c r="F80" s="236">
        <v>2</v>
      </c>
      <c r="G80" s="236"/>
      <c r="H80" s="23" t="s">
        <v>26</v>
      </c>
      <c r="I80" s="69" t="str">
        <f>IF($C80="","",VLOOKUP($C80,[2]Список!$A:$W,8,FALSE))</f>
        <v xml:space="preserve"> </v>
      </c>
      <c r="L80" s="122"/>
      <c r="M80" s="122"/>
      <c r="N80" s="21"/>
      <c r="O80" s="122"/>
      <c r="Q80" s="122"/>
      <c r="R80" s="122"/>
      <c r="S80" s="122"/>
      <c r="T80" s="122"/>
    </row>
    <row r="81" spans="1:20" ht="12.9" customHeight="1">
      <c r="A81" t="s">
        <v>13</v>
      </c>
      <c r="B81" s="344"/>
      <c r="C81" s="314"/>
      <c r="D81" s="567" t="s">
        <v>247</v>
      </c>
      <c r="E81" s="567"/>
      <c r="F81" s="567"/>
      <c r="G81" s="567"/>
      <c r="H81" s="567"/>
      <c r="I81" s="567"/>
      <c r="L81" s="122"/>
      <c r="M81" s="122"/>
    </row>
    <row r="82" spans="1:20" ht="12.9" customHeight="1">
      <c r="A82" t="s">
        <v>13</v>
      </c>
      <c r="B82" s="95"/>
      <c r="C82" s="95"/>
      <c r="D82" s="48"/>
      <c r="E82" s="57"/>
      <c r="F82" s="57"/>
      <c r="G82" s="48"/>
      <c r="H82" s="57"/>
      <c r="I82" s="58"/>
      <c r="L82" s="122"/>
      <c r="M82" s="122"/>
      <c r="N82" s="21"/>
      <c r="O82" s="122"/>
      <c r="Q82" s="122"/>
      <c r="R82" s="122"/>
      <c r="S82" s="122"/>
      <c r="T82" s="122"/>
    </row>
    <row r="83" spans="1:20" ht="12.9" customHeight="1">
      <c r="A83">
        <v>8</v>
      </c>
      <c r="B83" s="579" t="s">
        <v>58</v>
      </c>
      <c r="C83" s="579"/>
      <c r="D83" s="579"/>
      <c r="E83" s="596"/>
      <c r="F83" s="579"/>
      <c r="G83" s="579"/>
      <c r="H83" s="579"/>
      <c r="I83" s="86">
        <f>G86+G87+G88</f>
        <v>16</v>
      </c>
      <c r="J83" s="14"/>
      <c r="L83" s="122"/>
      <c r="M83" s="122"/>
    </row>
    <row r="84" spans="1:20" ht="12.9" customHeight="1">
      <c r="A84" s="401" t="s">
        <v>13</v>
      </c>
      <c r="B84" s="559" t="s">
        <v>0</v>
      </c>
      <c r="C84" s="89"/>
      <c r="D84" s="569" t="s">
        <v>14</v>
      </c>
      <c r="E84" s="61" t="s">
        <v>15</v>
      </c>
      <c r="F84" s="570" t="s">
        <v>1</v>
      </c>
      <c r="G84" s="559" t="s">
        <v>2</v>
      </c>
      <c r="H84" s="558" t="s">
        <v>16</v>
      </c>
      <c r="I84" s="565"/>
      <c r="L84" s="122"/>
      <c r="M84" s="122"/>
      <c r="N84" s="21"/>
      <c r="O84" s="122"/>
      <c r="Q84" s="122"/>
      <c r="R84" s="122"/>
      <c r="S84" s="122"/>
      <c r="T84" s="122"/>
    </row>
    <row r="85" spans="1:20" ht="12.9" customHeight="1">
      <c r="A85" t="s">
        <v>13</v>
      </c>
      <c r="B85" s="559"/>
      <c r="C85" s="89"/>
      <c r="D85" s="569"/>
      <c r="E85" s="62" t="s">
        <v>17</v>
      </c>
      <c r="F85" s="570"/>
      <c r="G85" s="559"/>
      <c r="H85" s="558"/>
      <c r="I85" s="565"/>
      <c r="L85" s="122"/>
      <c r="M85" s="122"/>
      <c r="N85" s="21"/>
      <c r="O85" s="122"/>
      <c r="Q85" s="122"/>
      <c r="R85" s="122"/>
      <c r="S85" s="122"/>
      <c r="T85" s="122"/>
    </row>
    <row r="86" spans="1:20" ht="12.9" customHeight="1">
      <c r="A86" t="s">
        <v>13</v>
      </c>
      <c r="B86" s="81">
        <v>1</v>
      </c>
      <c r="C86" s="55">
        <f>A83*5-4</f>
        <v>36</v>
      </c>
      <c r="D86" s="379" t="s">
        <v>213</v>
      </c>
      <c r="E86" s="380" t="s">
        <v>54</v>
      </c>
      <c r="F86" s="380" t="s">
        <v>71</v>
      </c>
      <c r="G86" s="380">
        <v>16</v>
      </c>
      <c r="H86" s="380" t="s">
        <v>27</v>
      </c>
      <c r="I86" s="381" t="str">
        <f>IF($C86="","",VLOOKUP($C86,[2]Список!$A:$W,8,FALSE))</f>
        <v xml:space="preserve"> </v>
      </c>
      <c r="L86" s="122"/>
      <c r="M86" s="122"/>
    </row>
    <row r="87" spans="1:20" ht="12.9" customHeight="1">
      <c r="A87" t="s">
        <v>13</v>
      </c>
      <c r="B87" s="81">
        <v>2</v>
      </c>
      <c r="C87" s="55">
        <f>1+C86</f>
        <v>37</v>
      </c>
      <c r="D87" s="379" t="s">
        <v>411</v>
      </c>
      <c r="E87" s="382">
        <v>39030</v>
      </c>
      <c r="F87" s="380">
        <v>2</v>
      </c>
      <c r="G87" s="380"/>
      <c r="H87" s="380" t="s">
        <v>27</v>
      </c>
      <c r="I87" s="381" t="str">
        <f>IF($C87="","",VLOOKUP($C87,[2]Список!$A:$W,8,FALSE))</f>
        <v xml:space="preserve"> </v>
      </c>
      <c r="L87" s="122"/>
      <c r="M87" s="122"/>
      <c r="N87" s="21"/>
      <c r="O87" s="122"/>
      <c r="Q87" s="122"/>
      <c r="R87" s="122"/>
      <c r="S87" s="122"/>
      <c r="T87" s="122"/>
    </row>
    <row r="88" spans="1:20" ht="12.9" customHeight="1">
      <c r="A88" t="s">
        <v>13</v>
      </c>
      <c r="B88" s="81">
        <v>3</v>
      </c>
      <c r="C88" s="55">
        <f>1+C87</f>
        <v>38</v>
      </c>
      <c r="D88" s="379" t="s">
        <v>160</v>
      </c>
      <c r="E88" s="382">
        <v>38749</v>
      </c>
      <c r="F88" s="380" t="s">
        <v>71</v>
      </c>
      <c r="G88" s="380"/>
      <c r="H88" s="380" t="s">
        <v>27</v>
      </c>
      <c r="I88" s="381" t="str">
        <f>IF($C88="","",VLOOKUP($C88,[2]Список!$A:$W,8,FALSE))</f>
        <v xml:space="preserve"> </v>
      </c>
      <c r="L88" s="122"/>
      <c r="M88" s="122"/>
      <c r="N88" s="21"/>
      <c r="O88" s="122"/>
      <c r="Q88" s="122"/>
      <c r="R88" s="122"/>
      <c r="S88" s="122"/>
      <c r="T88" s="122"/>
    </row>
    <row r="89" spans="1:20" ht="12.9" customHeight="1">
      <c r="A89" t="s">
        <v>13</v>
      </c>
      <c r="B89" s="81">
        <v>4</v>
      </c>
      <c r="C89" s="55">
        <f>1+C88</f>
        <v>39</v>
      </c>
      <c r="D89" s="379" t="s">
        <v>412</v>
      </c>
      <c r="E89" s="382">
        <v>38865</v>
      </c>
      <c r="F89" s="380">
        <v>1</v>
      </c>
      <c r="G89" s="380"/>
      <c r="H89" s="380" t="s">
        <v>27</v>
      </c>
      <c r="I89" s="381" t="str">
        <f>IF($C89="","",VLOOKUP($C89,[2]Список!$A:$W,8,FALSE))</f>
        <v xml:space="preserve"> </v>
      </c>
      <c r="L89" s="122"/>
      <c r="M89" s="122"/>
    </row>
    <row r="90" spans="1:20" ht="12.9" customHeight="1">
      <c r="A90" t="s">
        <v>13</v>
      </c>
      <c r="B90" s="81">
        <v>5</v>
      </c>
      <c r="C90" s="55">
        <f>1+C89</f>
        <v>40</v>
      </c>
      <c r="D90" s="379" t="s">
        <v>423</v>
      </c>
      <c r="E90" s="382">
        <v>39146</v>
      </c>
      <c r="F90" s="380"/>
      <c r="G90" s="380"/>
      <c r="H90" s="380" t="s">
        <v>27</v>
      </c>
      <c r="I90" s="381" t="str">
        <f>IF($C90="","",VLOOKUP($C90,[2]Список!$A:$W,8,FALSE))</f>
        <v xml:space="preserve"> </v>
      </c>
      <c r="L90" s="122"/>
      <c r="M90" s="122"/>
    </row>
    <row r="91" spans="1:20" ht="12.9" customHeight="1">
      <c r="A91" t="s">
        <v>13</v>
      </c>
      <c r="B91" s="44"/>
      <c r="C91" s="88"/>
      <c r="D91" s="567" t="s">
        <v>413</v>
      </c>
      <c r="E91" s="567"/>
      <c r="F91" s="567"/>
      <c r="G91" s="567"/>
      <c r="H91" s="567"/>
      <c r="I91" s="567"/>
      <c r="J91" s="16"/>
      <c r="L91" s="122"/>
      <c r="M91" s="122"/>
      <c r="N91" s="21"/>
      <c r="O91" s="122"/>
      <c r="Q91" s="122"/>
      <c r="R91" s="122"/>
      <c r="S91" s="122"/>
      <c r="T91" s="122"/>
    </row>
    <row r="92" spans="1:20" ht="12.9" customHeight="1">
      <c r="A92" t="s">
        <v>13</v>
      </c>
      <c r="B92" s="95"/>
      <c r="C92" s="95"/>
      <c r="D92" s="48"/>
      <c r="E92" s="57"/>
      <c r="F92" s="57"/>
      <c r="G92" s="48"/>
      <c r="H92" s="57"/>
      <c r="I92" s="58"/>
      <c r="J92" s="10"/>
      <c r="L92" s="122"/>
      <c r="M92" s="122"/>
      <c r="N92" s="21"/>
      <c r="O92" s="122"/>
      <c r="Q92" s="122"/>
      <c r="R92" s="122"/>
      <c r="S92" s="122"/>
      <c r="T92" s="122"/>
    </row>
    <row r="93" spans="1:20" ht="12.9" customHeight="1">
      <c r="B93" s="568" t="s">
        <v>149</v>
      </c>
      <c r="C93" s="568"/>
      <c r="D93" s="568"/>
      <c r="E93" s="568"/>
      <c r="F93" s="568"/>
      <c r="G93" s="568"/>
      <c r="H93" s="568"/>
      <c r="I93" s="91">
        <f>G96+G97+G98</f>
        <v>48</v>
      </c>
      <c r="L93" s="122"/>
      <c r="M93" s="122"/>
      <c r="N93" s="21"/>
      <c r="O93" s="122"/>
      <c r="Q93" s="122"/>
      <c r="R93" s="122"/>
      <c r="S93" s="122"/>
      <c r="T93" s="122"/>
    </row>
    <row r="94" spans="1:20" ht="12.9" customHeight="1">
      <c r="A94">
        <v>9</v>
      </c>
      <c r="B94" s="558" t="s">
        <v>0</v>
      </c>
      <c r="C94" s="90"/>
      <c r="D94" s="558" t="s">
        <v>14</v>
      </c>
      <c r="E94" s="90" t="s">
        <v>15</v>
      </c>
      <c r="F94" s="558" t="s">
        <v>1</v>
      </c>
      <c r="G94" s="558" t="s">
        <v>2</v>
      </c>
      <c r="H94" s="558" t="s">
        <v>16</v>
      </c>
      <c r="I94" s="565"/>
      <c r="J94" s="14"/>
      <c r="L94" s="122"/>
      <c r="M94" s="122"/>
      <c r="N94" s="21"/>
      <c r="O94" s="122"/>
      <c r="Q94" s="122"/>
      <c r="R94" s="122"/>
      <c r="S94" s="122"/>
      <c r="T94" s="122"/>
    </row>
    <row r="95" spans="1:20" ht="12.9" customHeight="1">
      <c r="A95" s="401" t="s">
        <v>13</v>
      </c>
      <c r="B95" s="558"/>
      <c r="C95" s="90"/>
      <c r="D95" s="558"/>
      <c r="E95" s="90" t="s">
        <v>17</v>
      </c>
      <c r="F95" s="558"/>
      <c r="G95" s="558"/>
      <c r="H95" s="558"/>
      <c r="I95" s="565"/>
      <c r="L95" s="122"/>
      <c r="M95" s="122"/>
      <c r="N95" s="21"/>
      <c r="O95" s="122"/>
      <c r="Q95" s="122"/>
      <c r="R95" s="122"/>
      <c r="S95" s="122"/>
      <c r="T95" s="122"/>
    </row>
    <row r="96" spans="1:20" ht="12.9" customHeight="1">
      <c r="A96" t="s">
        <v>13</v>
      </c>
      <c r="B96" s="82">
        <v>1</v>
      </c>
      <c r="C96" s="51">
        <f>A94*5-4</f>
        <v>41</v>
      </c>
      <c r="D96" s="235" t="s">
        <v>206</v>
      </c>
      <c r="E96" s="236" t="s">
        <v>207</v>
      </c>
      <c r="F96" s="236">
        <v>1</v>
      </c>
      <c r="G96" s="236">
        <v>26</v>
      </c>
      <c r="H96" s="236" t="s">
        <v>30</v>
      </c>
      <c r="I96" s="338" t="str">
        <f>IF($C96="","",VLOOKUP($C96,[2]Список!$A:$W,8,FALSE))</f>
        <v xml:space="preserve"> </v>
      </c>
      <c r="L96" s="122"/>
      <c r="M96" s="122"/>
      <c r="N96" s="21"/>
      <c r="O96" s="122"/>
      <c r="Q96" s="122"/>
      <c r="R96" s="122"/>
      <c r="S96" s="122"/>
      <c r="T96" s="122"/>
    </row>
    <row r="97" spans="1:20" ht="12.9" customHeight="1">
      <c r="A97" t="s">
        <v>13</v>
      </c>
      <c r="B97" s="82">
        <v>2</v>
      </c>
      <c r="C97" s="51">
        <f>1+C96</f>
        <v>42</v>
      </c>
      <c r="D97" s="235" t="s">
        <v>211</v>
      </c>
      <c r="E97" s="236" t="s">
        <v>212</v>
      </c>
      <c r="F97" s="236" t="s">
        <v>269</v>
      </c>
      <c r="G97" s="236">
        <v>22</v>
      </c>
      <c r="H97" s="236" t="s">
        <v>30</v>
      </c>
      <c r="I97" s="338" t="str">
        <f>IF($C97="","",VLOOKUP($C97,[2]Список!$A:$W,8,FALSE))</f>
        <v xml:space="preserve"> </v>
      </c>
      <c r="L97" s="122"/>
      <c r="M97" s="122"/>
      <c r="N97" s="21"/>
      <c r="O97" s="122"/>
      <c r="Q97" s="122"/>
      <c r="R97" s="122"/>
      <c r="S97" s="122"/>
      <c r="T97" s="122"/>
    </row>
    <row r="98" spans="1:20" ht="12.9" customHeight="1">
      <c r="A98" t="s">
        <v>13</v>
      </c>
      <c r="B98" s="82">
        <v>3</v>
      </c>
      <c r="C98" s="51">
        <f>1+C97</f>
        <v>43</v>
      </c>
      <c r="D98" s="250" t="s">
        <v>368</v>
      </c>
      <c r="E98" s="237">
        <v>38841</v>
      </c>
      <c r="F98" s="248">
        <v>2</v>
      </c>
      <c r="G98" s="248"/>
      <c r="H98" s="236" t="s">
        <v>30</v>
      </c>
      <c r="I98" s="338" t="str">
        <f>IF($C98="","",VLOOKUP($C98,[2]Список!$A:$W,8,FALSE))</f>
        <v xml:space="preserve"> </v>
      </c>
      <c r="L98" s="122"/>
      <c r="M98" s="122"/>
    </row>
    <row r="99" spans="1:20" ht="12.9" customHeight="1">
      <c r="A99" t="s">
        <v>13</v>
      </c>
      <c r="B99" s="82">
        <v>4</v>
      </c>
      <c r="C99" s="51">
        <f>1+C98</f>
        <v>44</v>
      </c>
      <c r="D99" s="250" t="s">
        <v>369</v>
      </c>
      <c r="E99" s="251">
        <v>39213</v>
      </c>
      <c r="F99" s="248" t="s">
        <v>326</v>
      </c>
      <c r="G99" s="248"/>
      <c r="H99" s="236" t="s">
        <v>30</v>
      </c>
      <c r="I99" s="338" t="str">
        <f>IF($C99="","",VLOOKUP($C99,[2]Список!$A:$W,8,FALSE))</f>
        <v xml:space="preserve"> </v>
      </c>
      <c r="L99" s="122"/>
      <c r="M99" s="122"/>
      <c r="N99" s="21"/>
      <c r="O99" s="122"/>
      <c r="Q99" s="122"/>
      <c r="R99" s="122"/>
      <c r="S99" s="122"/>
      <c r="T99" s="122"/>
    </row>
    <row r="100" spans="1:20" ht="12.9" customHeight="1">
      <c r="A100" t="s">
        <v>13</v>
      </c>
      <c r="B100" s="82">
        <v>5</v>
      </c>
      <c r="C100" s="51">
        <f>1+C99</f>
        <v>45</v>
      </c>
      <c r="D100" s="250" t="s">
        <v>370</v>
      </c>
      <c r="E100" s="378">
        <v>38786</v>
      </c>
      <c r="F100" s="248" t="s">
        <v>326</v>
      </c>
      <c r="G100" s="248"/>
      <c r="H100" s="236" t="s">
        <v>30</v>
      </c>
      <c r="I100" s="338" t="str">
        <f>IF($C100="","",VLOOKUP($C100,[2]Список!$A:$W,8,FALSE))</f>
        <v xml:space="preserve"> </v>
      </c>
      <c r="L100" s="122"/>
      <c r="M100" s="122"/>
    </row>
    <row r="101" spans="1:20" ht="12.9" customHeight="1">
      <c r="A101" t="s">
        <v>13</v>
      </c>
      <c r="B101" s="44"/>
      <c r="C101" s="88"/>
      <c r="D101" s="567" t="s">
        <v>367</v>
      </c>
      <c r="E101" s="567"/>
      <c r="F101" s="567"/>
      <c r="G101" s="567"/>
      <c r="H101" s="567"/>
      <c r="I101" s="567"/>
      <c r="L101" s="122"/>
      <c r="M101" s="122"/>
      <c r="N101" s="21"/>
      <c r="O101" s="122"/>
      <c r="Q101" s="122"/>
      <c r="R101" s="122"/>
      <c r="S101" s="122"/>
      <c r="T101" s="122"/>
    </row>
    <row r="102" spans="1:20" ht="12.9" customHeight="1">
      <c r="A102" t="s">
        <v>13</v>
      </c>
      <c r="B102" s="95"/>
      <c r="C102" s="95"/>
      <c r="D102" s="48"/>
      <c r="E102" s="57"/>
      <c r="F102" s="57"/>
      <c r="G102" s="48"/>
      <c r="H102" s="57"/>
      <c r="I102" s="58"/>
      <c r="J102" s="15"/>
      <c r="L102" s="122"/>
      <c r="M102" s="122"/>
      <c r="N102" s="21"/>
      <c r="O102" s="122"/>
      <c r="Q102" s="122"/>
      <c r="R102" s="122"/>
      <c r="S102" s="122"/>
      <c r="T102" s="122"/>
    </row>
    <row r="103" spans="1:20" ht="12.9" customHeight="1">
      <c r="A103" t="s">
        <v>13</v>
      </c>
      <c r="B103" s="579" t="s">
        <v>59</v>
      </c>
      <c r="C103" s="579"/>
      <c r="D103" s="579"/>
      <c r="E103" s="596"/>
      <c r="F103" s="579"/>
      <c r="G103" s="579"/>
      <c r="H103" s="579"/>
      <c r="I103" s="86">
        <f>G106+G107+G108</f>
        <v>0</v>
      </c>
      <c r="L103" s="122"/>
      <c r="M103" s="122"/>
      <c r="N103" s="21"/>
      <c r="O103" s="122"/>
      <c r="Q103" s="122"/>
      <c r="R103" s="122"/>
      <c r="S103" s="122"/>
      <c r="T103" s="122"/>
    </row>
    <row r="104" spans="1:20" ht="12.9" customHeight="1">
      <c r="A104">
        <v>10</v>
      </c>
      <c r="B104" s="559" t="s">
        <v>0</v>
      </c>
      <c r="C104" s="89"/>
      <c r="D104" s="569" t="s">
        <v>14</v>
      </c>
      <c r="E104" s="61" t="s">
        <v>15</v>
      </c>
      <c r="F104" s="570" t="s">
        <v>1</v>
      </c>
      <c r="G104" s="559" t="s">
        <v>2</v>
      </c>
      <c r="H104" s="558" t="s">
        <v>16</v>
      </c>
      <c r="I104" s="565"/>
      <c r="J104" s="14"/>
      <c r="L104" s="122"/>
      <c r="M104" s="122"/>
    </row>
    <row r="105" spans="1:20" ht="12.9" customHeight="1">
      <c r="A105" s="401" t="s">
        <v>13</v>
      </c>
      <c r="B105" s="559"/>
      <c r="C105" s="89"/>
      <c r="D105" s="559"/>
      <c r="E105" s="62" t="s">
        <v>17</v>
      </c>
      <c r="F105" s="559"/>
      <c r="G105" s="559"/>
      <c r="H105" s="558"/>
      <c r="I105" s="565"/>
      <c r="L105" s="122"/>
      <c r="M105" s="122"/>
      <c r="N105" s="21"/>
      <c r="O105" s="122"/>
      <c r="Q105" s="122"/>
      <c r="R105" s="122"/>
      <c r="S105" s="122"/>
      <c r="T105" s="122"/>
    </row>
    <row r="106" spans="1:20" ht="12.9" customHeight="1">
      <c r="A106" t="s">
        <v>13</v>
      </c>
      <c r="B106" s="81">
        <v>1</v>
      </c>
      <c r="C106" s="55">
        <f>A104*5-4</f>
        <v>46</v>
      </c>
      <c r="D106" s="241" t="s">
        <v>381</v>
      </c>
      <c r="E106" s="243">
        <v>40216</v>
      </c>
      <c r="F106" s="242"/>
      <c r="G106" s="242"/>
      <c r="H106" s="122" t="s">
        <v>29</v>
      </c>
      <c r="I106" s="63" t="str">
        <f>IF($C106="","",VLOOKUP($C106,[2]Список!$A:$W,8,FALSE))</f>
        <v xml:space="preserve"> </v>
      </c>
      <c r="L106" s="122"/>
      <c r="M106" s="122"/>
    </row>
    <row r="107" spans="1:20" ht="12.9" customHeight="1">
      <c r="A107" t="s">
        <v>13</v>
      </c>
      <c r="B107" s="81">
        <v>2</v>
      </c>
      <c r="C107" s="55">
        <f>1+C106</f>
        <v>47</v>
      </c>
      <c r="D107" s="241" t="s">
        <v>382</v>
      </c>
      <c r="E107" s="243">
        <v>38731</v>
      </c>
      <c r="F107" s="242"/>
      <c r="G107" s="242"/>
      <c r="H107" s="122" t="s">
        <v>29</v>
      </c>
      <c r="I107" s="63" t="str">
        <f>IF($C107="","",VLOOKUP($C107,[2]Список!$A:$W,8,FALSE))</f>
        <v xml:space="preserve"> </v>
      </c>
      <c r="L107" s="122"/>
      <c r="M107" s="122"/>
    </row>
    <row r="108" spans="1:20" ht="12.9" customHeight="1">
      <c r="A108" t="s">
        <v>13</v>
      </c>
      <c r="B108" s="81">
        <v>3</v>
      </c>
      <c r="C108" s="55">
        <f>1+C107</f>
        <v>48</v>
      </c>
      <c r="D108" s="244" t="s">
        <v>383</v>
      </c>
      <c r="E108" s="245">
        <v>40751</v>
      </c>
      <c r="F108" s="246"/>
      <c r="G108" s="246"/>
      <c r="H108" s="47" t="s">
        <v>59</v>
      </c>
      <c r="I108" s="63" t="str">
        <f>IF($C108="","",VLOOKUP($C108,[2]Список!$A:$W,8,FALSE))</f>
        <v xml:space="preserve"> </v>
      </c>
      <c r="L108" s="122"/>
      <c r="M108" s="122"/>
      <c r="N108" s="21"/>
      <c r="O108" s="122"/>
      <c r="Q108" s="122"/>
      <c r="R108" s="122"/>
      <c r="S108" s="122"/>
      <c r="T108" s="122"/>
    </row>
    <row r="109" spans="1:20" ht="12.9" customHeight="1">
      <c r="A109" t="s">
        <v>13</v>
      </c>
      <c r="B109" s="81">
        <v>4</v>
      </c>
      <c r="C109" s="55">
        <f>1+C108</f>
        <v>49</v>
      </c>
      <c r="D109" s="244" t="s">
        <v>384</v>
      </c>
      <c r="E109" s="245">
        <v>40861</v>
      </c>
      <c r="F109" s="246"/>
      <c r="G109" s="246"/>
      <c r="H109" s="47" t="s">
        <v>59</v>
      </c>
      <c r="I109" s="63" t="str">
        <f>IF($C109="","",VLOOKUP($C109,[2]Список!$A:$W,8,FALSE))</f>
        <v xml:space="preserve"> </v>
      </c>
      <c r="L109" s="122"/>
      <c r="M109" s="122"/>
      <c r="N109" s="21"/>
      <c r="O109" s="122"/>
      <c r="Q109" s="122"/>
      <c r="R109" s="122"/>
      <c r="S109" s="122"/>
      <c r="T109" s="122"/>
    </row>
    <row r="110" spans="1:20" ht="12.9" customHeight="1">
      <c r="A110" t="s">
        <v>13</v>
      </c>
      <c r="B110" s="81">
        <v>5</v>
      </c>
      <c r="C110" s="55">
        <f>1+C109</f>
        <v>50</v>
      </c>
      <c r="D110" s="244" t="s">
        <v>385</v>
      </c>
      <c r="E110" s="245">
        <v>40704</v>
      </c>
      <c r="F110" s="246"/>
      <c r="G110" s="246"/>
      <c r="H110" s="47"/>
      <c r="I110" s="63" t="str">
        <f>IF($C110="","",VLOOKUP($C110,[2]Список!$A:$W,8,FALSE))</f>
        <v xml:space="preserve"> </v>
      </c>
      <c r="L110" s="122"/>
      <c r="M110" s="122"/>
      <c r="N110" s="21"/>
      <c r="O110" s="122"/>
      <c r="Q110" s="122"/>
      <c r="R110" s="122"/>
      <c r="S110" s="122"/>
      <c r="T110" s="122"/>
    </row>
    <row r="111" spans="1:20" ht="12.9" customHeight="1">
      <c r="A111" t="s">
        <v>13</v>
      </c>
      <c r="B111" s="44"/>
      <c r="C111" s="88"/>
      <c r="D111" s="567" t="s">
        <v>424</v>
      </c>
      <c r="E111" s="567"/>
      <c r="F111" s="567"/>
      <c r="G111" s="567"/>
      <c r="H111" s="567"/>
      <c r="I111" s="567"/>
      <c r="L111" s="122"/>
      <c r="M111" s="122"/>
      <c r="N111" s="21"/>
      <c r="O111" s="122"/>
      <c r="Q111" s="122"/>
      <c r="R111" s="122"/>
      <c r="S111" s="122"/>
      <c r="T111" s="122"/>
    </row>
    <row r="112" spans="1:20" ht="12.9" customHeight="1">
      <c r="A112" t="s">
        <v>13</v>
      </c>
      <c r="B112" s="95"/>
      <c r="C112" s="95"/>
      <c r="D112" s="48"/>
      <c r="E112" s="57"/>
      <c r="F112" s="57"/>
      <c r="G112" s="48"/>
      <c r="H112" s="57"/>
      <c r="I112" s="58"/>
      <c r="J112" s="16"/>
      <c r="L112" s="122"/>
      <c r="M112" s="122"/>
      <c r="N112" s="21"/>
      <c r="O112" s="122"/>
      <c r="Q112" s="122"/>
      <c r="R112" s="122"/>
      <c r="S112" s="122"/>
      <c r="T112" s="122"/>
    </row>
    <row r="113" spans="1:20" ht="12.9" customHeight="1">
      <c r="A113" t="s">
        <v>13</v>
      </c>
      <c r="B113" s="568" t="s">
        <v>60</v>
      </c>
      <c r="C113" s="568"/>
      <c r="D113" s="568"/>
      <c r="E113" s="598"/>
      <c r="F113" s="568"/>
      <c r="G113" s="568"/>
      <c r="H113" s="568"/>
      <c r="I113" s="91">
        <f>G116+G117+G118</f>
        <v>0</v>
      </c>
      <c r="L113" s="122"/>
      <c r="M113" s="122"/>
      <c r="N113" s="21"/>
      <c r="O113" s="122"/>
      <c r="Q113" s="122"/>
      <c r="R113" s="122"/>
      <c r="S113" s="122"/>
      <c r="T113" s="122"/>
    </row>
    <row r="114" spans="1:20" ht="12.9" customHeight="1">
      <c r="A114">
        <v>11</v>
      </c>
      <c r="B114" s="558" t="s">
        <v>0</v>
      </c>
      <c r="C114" s="90"/>
      <c r="D114" s="562" t="s">
        <v>14</v>
      </c>
      <c r="E114" s="66" t="s">
        <v>15</v>
      </c>
      <c r="F114" s="578" t="s">
        <v>1</v>
      </c>
      <c r="G114" s="558" t="s">
        <v>2</v>
      </c>
      <c r="H114" s="558" t="s">
        <v>16</v>
      </c>
      <c r="I114" s="565"/>
      <c r="L114" s="122"/>
      <c r="M114" s="122"/>
    </row>
    <row r="115" spans="1:20" ht="12.9" customHeight="1">
      <c r="A115" t="s">
        <v>13</v>
      </c>
      <c r="B115" s="558"/>
      <c r="C115" s="90"/>
      <c r="D115" s="558"/>
      <c r="E115" s="67" t="s">
        <v>17</v>
      </c>
      <c r="F115" s="558"/>
      <c r="G115" s="558"/>
      <c r="H115" s="558"/>
      <c r="I115" s="565"/>
      <c r="L115" s="122"/>
      <c r="M115" s="122"/>
      <c r="N115" s="21"/>
      <c r="O115" s="122"/>
      <c r="Q115" s="122"/>
      <c r="R115" s="122"/>
      <c r="S115" s="122"/>
      <c r="T115" s="122"/>
    </row>
    <row r="116" spans="1:20" ht="12.9" customHeight="1">
      <c r="A116" t="s">
        <v>13</v>
      </c>
      <c r="B116" s="101">
        <v>1</v>
      </c>
      <c r="C116" s="100">
        <f>A114*5-4</f>
        <v>51</v>
      </c>
      <c r="D116" s="235" t="s">
        <v>281</v>
      </c>
      <c r="E116" s="237">
        <v>39062</v>
      </c>
      <c r="F116" s="236">
        <v>1</v>
      </c>
      <c r="G116" s="236"/>
      <c r="H116" s="23"/>
      <c r="I116" s="69" t="str">
        <f>IF($C116="","",VLOOKUP($C116,[2]Список!$A:$W,8,FALSE))</f>
        <v xml:space="preserve"> </v>
      </c>
      <c r="L116" s="122"/>
      <c r="M116" s="122"/>
      <c r="N116" s="21"/>
      <c r="O116" s="122"/>
      <c r="Q116" s="122"/>
      <c r="R116" s="122"/>
      <c r="S116" s="122"/>
      <c r="T116" s="122"/>
    </row>
    <row r="117" spans="1:20" ht="12.9" customHeight="1">
      <c r="A117" t="s">
        <v>13</v>
      </c>
      <c r="B117" s="101">
        <v>2</v>
      </c>
      <c r="C117" s="100">
        <f>1+C116</f>
        <v>52</v>
      </c>
      <c r="D117" s="235" t="s">
        <v>282</v>
      </c>
      <c r="E117" s="237">
        <v>39597</v>
      </c>
      <c r="F117" s="236" t="s">
        <v>269</v>
      </c>
      <c r="G117" s="236"/>
      <c r="H117" s="23"/>
      <c r="I117" s="69" t="str">
        <f>IF($C117="","",VLOOKUP($C117,[2]Список!$A:$W,8,FALSE))</f>
        <v xml:space="preserve"> </v>
      </c>
      <c r="L117" s="122"/>
      <c r="M117" s="122"/>
      <c r="N117" s="21"/>
      <c r="O117" s="122"/>
      <c r="Q117" s="122"/>
      <c r="R117" s="122"/>
      <c r="S117" s="122"/>
      <c r="T117" s="122"/>
    </row>
    <row r="118" spans="1:20" ht="12.9" customHeight="1">
      <c r="A118" t="s">
        <v>13</v>
      </c>
      <c r="B118" s="101">
        <v>3</v>
      </c>
      <c r="C118" s="100">
        <f>1+C117</f>
        <v>53</v>
      </c>
      <c r="D118" s="235" t="s">
        <v>283</v>
      </c>
      <c r="E118" s="237">
        <v>40195</v>
      </c>
      <c r="F118" s="236" t="s">
        <v>269</v>
      </c>
      <c r="G118" s="236"/>
      <c r="H118" s="23"/>
      <c r="I118" s="69" t="str">
        <f>IF($C118="","",VLOOKUP($C118,[2]Список!$A:$W,8,FALSE))</f>
        <v xml:space="preserve"> </v>
      </c>
      <c r="L118" s="122"/>
      <c r="M118" s="122"/>
      <c r="N118" s="21"/>
      <c r="O118" s="122"/>
      <c r="Q118" s="122"/>
      <c r="R118" s="122"/>
      <c r="S118" s="122"/>
      <c r="T118" s="122"/>
    </row>
    <row r="119" spans="1:20" ht="12.9" customHeight="1">
      <c r="B119" s="101">
        <v>4</v>
      </c>
      <c r="C119" s="100"/>
      <c r="D119" s="235" t="s">
        <v>401</v>
      </c>
      <c r="E119" s="237">
        <v>38932</v>
      </c>
      <c r="F119" s="236">
        <v>1</v>
      </c>
      <c r="G119" s="236"/>
      <c r="H119" s="23"/>
      <c r="I119" s="69"/>
      <c r="L119" s="122"/>
      <c r="M119" s="122"/>
      <c r="N119" s="21"/>
      <c r="O119" s="122"/>
      <c r="Q119" s="122"/>
      <c r="R119" s="122"/>
      <c r="S119" s="122"/>
      <c r="T119" s="122"/>
    </row>
    <row r="120" spans="1:20" ht="12.9" customHeight="1">
      <c r="A120" t="s">
        <v>13</v>
      </c>
      <c r="B120" s="101">
        <v>5</v>
      </c>
      <c r="C120" s="100">
        <f>1+C118</f>
        <v>54</v>
      </c>
      <c r="D120" s="235" t="s">
        <v>284</v>
      </c>
      <c r="E120" s="237">
        <v>40676</v>
      </c>
      <c r="F120" s="236" t="s">
        <v>269</v>
      </c>
      <c r="G120" s="236"/>
      <c r="H120" s="23"/>
      <c r="I120" s="69" t="str">
        <f>IF($C120="","",VLOOKUP($C120,[2]Список!$A:$W,8,FALSE))</f>
        <v xml:space="preserve"> </v>
      </c>
      <c r="L120" s="122"/>
      <c r="M120" s="122"/>
      <c r="N120" s="21"/>
      <c r="O120" s="122"/>
      <c r="Q120" s="122"/>
      <c r="R120" s="122"/>
      <c r="S120" s="122"/>
      <c r="T120" s="122"/>
    </row>
    <row r="121" spans="1:20" ht="12.9" customHeight="1">
      <c r="A121" t="s">
        <v>13</v>
      </c>
      <c r="B121" s="56"/>
      <c r="C121" s="56"/>
      <c r="D121" s="567" t="s">
        <v>280</v>
      </c>
      <c r="E121" s="567"/>
      <c r="F121" s="567"/>
      <c r="G121" s="567"/>
      <c r="H121" s="567"/>
      <c r="I121" s="567"/>
      <c r="L121" s="122"/>
      <c r="M121" s="122"/>
    </row>
    <row r="122" spans="1:20" ht="12.9" customHeight="1">
      <c r="B122" s="95"/>
      <c r="C122" s="95"/>
      <c r="D122" s="48"/>
      <c r="E122" s="57"/>
      <c r="F122" s="57"/>
      <c r="G122" s="48"/>
      <c r="H122" s="57"/>
      <c r="I122" s="58"/>
      <c r="L122" s="122"/>
      <c r="M122" s="122"/>
      <c r="N122" s="21"/>
      <c r="O122" s="122"/>
      <c r="Q122" s="122"/>
      <c r="R122" s="122"/>
      <c r="S122" s="122"/>
      <c r="T122" s="122"/>
    </row>
    <row r="123" spans="1:20" ht="12.9" customHeight="1">
      <c r="A123">
        <v>12</v>
      </c>
      <c r="B123" s="568" t="s">
        <v>221</v>
      </c>
      <c r="C123" s="568"/>
      <c r="D123" s="568"/>
      <c r="E123" s="598"/>
      <c r="F123" s="568"/>
      <c r="G123" s="568"/>
      <c r="H123" s="568"/>
      <c r="I123" s="91">
        <f>G126+G127+G128</f>
        <v>32</v>
      </c>
      <c r="L123" s="122"/>
      <c r="M123" s="122"/>
      <c r="N123" s="21"/>
      <c r="O123" s="122"/>
      <c r="Q123" s="122"/>
      <c r="R123" s="122"/>
      <c r="S123" s="122"/>
      <c r="T123" s="122"/>
    </row>
    <row r="124" spans="1:20" ht="12.9" customHeight="1">
      <c r="B124" s="558" t="s">
        <v>0</v>
      </c>
      <c r="C124" s="212"/>
      <c r="D124" s="562" t="s">
        <v>14</v>
      </c>
      <c r="E124" s="66" t="s">
        <v>15</v>
      </c>
      <c r="F124" s="578" t="s">
        <v>1</v>
      </c>
      <c r="G124" s="558" t="s">
        <v>2</v>
      </c>
      <c r="H124" s="558" t="s">
        <v>16</v>
      </c>
      <c r="I124" s="565"/>
      <c r="L124" s="122"/>
      <c r="M124" s="122"/>
      <c r="N124" s="21"/>
      <c r="O124" s="122"/>
      <c r="Q124" s="122"/>
      <c r="R124" s="122"/>
      <c r="S124" s="122"/>
      <c r="T124" s="122"/>
    </row>
    <row r="125" spans="1:20" ht="12.9" customHeight="1">
      <c r="B125" s="558"/>
      <c r="C125" s="212"/>
      <c r="D125" s="558"/>
      <c r="E125" s="67" t="s">
        <v>17</v>
      </c>
      <c r="F125" s="558"/>
      <c r="G125" s="558"/>
      <c r="H125" s="558"/>
      <c r="I125" s="565"/>
      <c r="L125" s="122"/>
      <c r="M125" s="122"/>
      <c r="N125" s="21"/>
      <c r="O125" s="122"/>
      <c r="Q125" s="122"/>
      <c r="R125" s="122"/>
      <c r="S125" s="122"/>
      <c r="T125" s="122"/>
    </row>
    <row r="126" spans="1:20" ht="12.9" customHeight="1">
      <c r="B126" s="101">
        <v>1</v>
      </c>
      <c r="C126" s="100">
        <f>A124*5-4</f>
        <v>-4</v>
      </c>
      <c r="D126" s="22" t="s">
        <v>203</v>
      </c>
      <c r="E126" s="23" t="s">
        <v>204</v>
      </c>
      <c r="F126" s="23" t="s">
        <v>71</v>
      </c>
      <c r="G126" s="23">
        <v>32</v>
      </c>
      <c r="H126" s="23" t="s">
        <v>205</v>
      </c>
      <c r="I126" s="69"/>
      <c r="L126" s="122"/>
      <c r="M126" s="122"/>
      <c r="N126" s="21"/>
      <c r="O126" s="122"/>
      <c r="Q126" s="122"/>
      <c r="R126" s="122"/>
      <c r="S126" s="122"/>
      <c r="T126" s="122"/>
    </row>
    <row r="127" spans="1:20" ht="12.9" customHeight="1">
      <c r="B127" s="101">
        <v>2</v>
      </c>
      <c r="C127" s="100">
        <f>1+C126</f>
        <v>-3</v>
      </c>
      <c r="D127" s="235" t="s">
        <v>393</v>
      </c>
      <c r="E127" s="237">
        <v>39696</v>
      </c>
      <c r="F127" s="236" t="s">
        <v>71</v>
      </c>
      <c r="G127" s="236"/>
      <c r="H127" s="23"/>
      <c r="I127" s="69"/>
      <c r="L127" s="122"/>
      <c r="M127" s="122"/>
      <c r="N127" s="21"/>
      <c r="O127" s="122"/>
      <c r="Q127" s="122"/>
      <c r="R127" s="122"/>
      <c r="S127" s="122"/>
      <c r="T127" s="122"/>
    </row>
    <row r="128" spans="1:20" ht="12.9" customHeight="1">
      <c r="B128" s="101">
        <v>3</v>
      </c>
      <c r="C128" s="100">
        <f>1+C127</f>
        <v>-2</v>
      </c>
      <c r="D128" s="235" t="s">
        <v>394</v>
      </c>
      <c r="E128" s="237">
        <v>39625</v>
      </c>
      <c r="F128" s="236" t="s">
        <v>71</v>
      </c>
      <c r="G128" s="236"/>
      <c r="H128" s="23"/>
      <c r="I128" s="69"/>
      <c r="L128" s="122"/>
      <c r="M128" s="122"/>
      <c r="N128" s="21"/>
      <c r="O128" s="122"/>
      <c r="Q128" s="122"/>
      <c r="R128" s="122"/>
      <c r="S128" s="122"/>
      <c r="T128" s="122"/>
    </row>
    <row r="129" spans="1:20" ht="12.9" customHeight="1">
      <c r="B129" s="101">
        <v>4</v>
      </c>
      <c r="C129" s="100">
        <f>1+C128</f>
        <v>-1</v>
      </c>
      <c r="D129" s="235" t="s">
        <v>395</v>
      </c>
      <c r="E129" s="237">
        <v>39693</v>
      </c>
      <c r="F129" s="236"/>
      <c r="G129" s="236"/>
      <c r="H129" s="23"/>
      <c r="I129" s="69"/>
      <c r="L129" s="122"/>
      <c r="M129" s="122"/>
      <c r="N129" s="21"/>
      <c r="O129" s="122"/>
      <c r="Q129" s="122"/>
      <c r="R129" s="122"/>
      <c r="S129" s="122"/>
      <c r="T129" s="122"/>
    </row>
    <row r="130" spans="1:20" ht="12.9" customHeight="1">
      <c r="B130" s="101">
        <v>5</v>
      </c>
      <c r="C130" s="100">
        <f>1+C129</f>
        <v>0</v>
      </c>
      <c r="D130" s="235" t="s">
        <v>396</v>
      </c>
      <c r="E130" s="237">
        <v>39224</v>
      </c>
      <c r="F130" s="236">
        <v>2</v>
      </c>
      <c r="G130" s="236"/>
      <c r="H130" s="23"/>
      <c r="I130" s="69" t="str">
        <f>IF($C130="","",VLOOKUP($C130,[2]Список!$A:$W,8,FALSE))</f>
        <v>-</v>
      </c>
      <c r="L130" s="122"/>
      <c r="M130" s="122"/>
      <c r="N130" s="21"/>
      <c r="O130" s="122"/>
      <c r="Q130" s="122"/>
      <c r="R130" s="122"/>
      <c r="S130" s="122"/>
      <c r="T130" s="122"/>
    </row>
    <row r="131" spans="1:20" ht="12.9" customHeight="1">
      <c r="B131" s="213"/>
      <c r="C131" s="213"/>
      <c r="D131" s="597" t="s">
        <v>513</v>
      </c>
      <c r="E131" s="597"/>
      <c r="F131" s="597"/>
      <c r="G131" s="597"/>
      <c r="H131" s="597"/>
      <c r="I131" s="597"/>
      <c r="L131" s="122"/>
      <c r="M131" s="122"/>
      <c r="N131" s="21"/>
      <c r="O131" s="122"/>
      <c r="Q131" s="122"/>
      <c r="R131" s="122"/>
      <c r="S131" s="122"/>
      <c r="T131" s="122"/>
    </row>
    <row r="132" spans="1:20" ht="12.9" customHeight="1">
      <c r="B132" s="95"/>
      <c r="C132" s="95"/>
      <c r="D132" s="48"/>
      <c r="E132" s="57"/>
      <c r="F132" s="57"/>
      <c r="G132" s="48"/>
      <c r="H132" s="57"/>
      <c r="I132" s="58"/>
      <c r="L132" s="122"/>
      <c r="M132" s="122"/>
      <c r="O132" s="122"/>
      <c r="Q132" s="122"/>
      <c r="R132" s="122"/>
      <c r="S132" s="122"/>
      <c r="T132" s="122"/>
    </row>
    <row r="133" spans="1:20" ht="12.9" customHeight="1">
      <c r="A133">
        <v>13</v>
      </c>
      <c r="B133" s="568" t="s">
        <v>150</v>
      </c>
      <c r="C133" s="568"/>
      <c r="D133" s="568"/>
      <c r="E133" s="598"/>
      <c r="F133" s="568"/>
      <c r="G133" s="568"/>
      <c r="H133" s="568"/>
      <c r="I133" s="91">
        <f>G136+G137+G138</f>
        <v>0</v>
      </c>
      <c r="L133" s="122"/>
      <c r="M133" s="122"/>
      <c r="O133" s="122"/>
      <c r="Q133" s="122"/>
      <c r="R133" s="122"/>
      <c r="S133" s="122"/>
      <c r="T133" s="122"/>
    </row>
    <row r="134" spans="1:20" ht="12.9" customHeight="1">
      <c r="B134" s="558" t="s">
        <v>0</v>
      </c>
      <c r="C134" s="212"/>
      <c r="D134" s="562" t="s">
        <v>14</v>
      </c>
      <c r="E134" s="66" t="s">
        <v>15</v>
      </c>
      <c r="F134" s="578" t="s">
        <v>1</v>
      </c>
      <c r="G134" s="558" t="s">
        <v>2</v>
      </c>
      <c r="H134" s="558" t="s">
        <v>16</v>
      </c>
      <c r="I134" s="565"/>
      <c r="L134" s="122"/>
      <c r="M134" s="122"/>
      <c r="O134" s="122"/>
      <c r="Q134" s="122"/>
      <c r="R134" s="122"/>
      <c r="S134" s="122"/>
      <c r="T134" s="122"/>
    </row>
    <row r="135" spans="1:20" ht="12.9" customHeight="1">
      <c r="B135" s="558"/>
      <c r="C135" s="212"/>
      <c r="D135" s="558"/>
      <c r="E135" s="67" t="s">
        <v>17</v>
      </c>
      <c r="F135" s="558"/>
      <c r="G135" s="558"/>
      <c r="H135" s="558"/>
      <c r="I135" s="565"/>
      <c r="L135" s="122"/>
      <c r="M135" s="122"/>
      <c r="O135" s="122"/>
      <c r="Q135" s="122"/>
      <c r="R135" s="122"/>
      <c r="S135" s="122"/>
      <c r="T135" s="122"/>
    </row>
    <row r="136" spans="1:20" ht="12.9" customHeight="1">
      <c r="B136" s="101">
        <v>1</v>
      </c>
      <c r="C136" s="100">
        <f>A134*5-4</f>
        <v>-4</v>
      </c>
      <c r="D136" s="395" t="s">
        <v>357</v>
      </c>
      <c r="E136" s="396">
        <v>38802</v>
      </c>
      <c r="F136" s="397"/>
      <c r="G136" s="397"/>
      <c r="H136" s="398"/>
      <c r="I136" s="399"/>
      <c r="L136" s="122"/>
      <c r="M136" s="122"/>
      <c r="O136" s="122"/>
      <c r="Q136" s="122"/>
      <c r="R136" s="122"/>
      <c r="S136" s="122"/>
      <c r="T136" s="122"/>
    </row>
    <row r="137" spans="1:20" ht="12.9" customHeight="1">
      <c r="B137" s="101">
        <v>2</v>
      </c>
      <c r="C137" s="100">
        <f>1+C136</f>
        <v>-3</v>
      </c>
      <c r="D137" s="395" t="s">
        <v>358</v>
      </c>
      <c r="E137" s="396">
        <v>39668</v>
      </c>
      <c r="F137" s="397"/>
      <c r="G137" s="397"/>
      <c r="H137" s="398"/>
      <c r="I137" s="399"/>
      <c r="L137" s="122"/>
      <c r="M137" s="122"/>
      <c r="N137" s="21"/>
      <c r="O137" s="122"/>
      <c r="Q137" s="122"/>
      <c r="R137" s="122"/>
      <c r="S137" s="122"/>
      <c r="T137" s="122"/>
    </row>
    <row r="138" spans="1:20" ht="12.9" customHeight="1">
      <c r="B138" s="101">
        <v>3</v>
      </c>
      <c r="C138" s="100">
        <f>1+C137</f>
        <v>-2</v>
      </c>
      <c r="D138" s="400" t="s">
        <v>364</v>
      </c>
      <c r="E138" s="396" t="s">
        <v>386</v>
      </c>
      <c r="F138" s="397"/>
      <c r="G138" s="397"/>
      <c r="H138" s="398"/>
      <c r="I138" s="399"/>
      <c r="L138" s="122"/>
      <c r="M138" s="122"/>
      <c r="N138" s="21"/>
      <c r="O138" s="122"/>
      <c r="Q138" s="122"/>
      <c r="R138" s="122"/>
      <c r="S138" s="122"/>
      <c r="T138" s="122"/>
    </row>
    <row r="139" spans="1:20" ht="12.9" customHeight="1">
      <c r="B139" s="101">
        <v>4</v>
      </c>
      <c r="C139" s="100">
        <f>1+C138</f>
        <v>-1</v>
      </c>
      <c r="D139" s="400" t="s">
        <v>365</v>
      </c>
      <c r="E139" s="396">
        <v>39116</v>
      </c>
      <c r="F139" s="397"/>
      <c r="G139" s="397"/>
      <c r="H139" s="398"/>
      <c r="I139" s="399"/>
      <c r="L139" s="122"/>
      <c r="M139" s="122"/>
      <c r="N139" s="21"/>
      <c r="O139" s="122"/>
      <c r="Q139" s="122"/>
      <c r="R139" s="122"/>
      <c r="S139" s="122"/>
      <c r="T139" s="122"/>
    </row>
    <row r="140" spans="1:20" ht="12.9" customHeight="1">
      <c r="B140" s="101">
        <v>5</v>
      </c>
      <c r="C140" s="100">
        <f>1+C139</f>
        <v>0</v>
      </c>
      <c r="D140" s="400" t="s">
        <v>366</v>
      </c>
      <c r="E140" s="396">
        <v>39114</v>
      </c>
      <c r="F140" s="397"/>
      <c r="G140" s="397"/>
      <c r="H140" s="398"/>
      <c r="I140" s="399" t="str">
        <f>IF($C140="","",VLOOKUP($C140,[2]Список!$A:$W,8,FALSE))</f>
        <v>-</v>
      </c>
      <c r="L140" s="122"/>
      <c r="M140" s="122"/>
      <c r="N140" s="21"/>
      <c r="O140" s="122"/>
      <c r="Q140" s="122"/>
      <c r="R140" s="122"/>
      <c r="S140" s="122"/>
      <c r="T140" s="122"/>
    </row>
    <row r="141" spans="1:20" ht="12.9" customHeight="1">
      <c r="B141" s="213"/>
      <c r="C141" s="213"/>
      <c r="D141" s="567" t="s">
        <v>189</v>
      </c>
      <c r="E141" s="567"/>
      <c r="F141" s="567"/>
      <c r="G141" s="567"/>
      <c r="H141" s="567"/>
      <c r="I141" s="567"/>
      <c r="L141" s="122"/>
      <c r="M141" s="122"/>
      <c r="N141" s="21"/>
      <c r="O141" s="122"/>
      <c r="Q141" s="122"/>
      <c r="R141" s="122"/>
      <c r="S141" s="122"/>
      <c r="T141" s="122"/>
    </row>
    <row r="142" spans="1:20" ht="12.9" customHeight="1">
      <c r="B142" s="95"/>
      <c r="C142" s="95"/>
      <c r="D142" s="48"/>
      <c r="E142" s="57"/>
      <c r="F142" s="57"/>
      <c r="G142" s="48"/>
      <c r="H142" s="57"/>
      <c r="I142" s="58"/>
      <c r="L142" s="122"/>
      <c r="M142" s="122"/>
      <c r="N142" s="21"/>
      <c r="O142" s="122"/>
      <c r="Q142" s="122"/>
      <c r="R142" s="122"/>
      <c r="S142" s="122"/>
      <c r="T142" s="122"/>
    </row>
    <row r="143" spans="1:20" ht="12.9" customHeight="1">
      <c r="A143" t="s">
        <v>13</v>
      </c>
      <c r="B143" s="568" t="s">
        <v>63</v>
      </c>
      <c r="C143" s="568"/>
      <c r="D143" s="568"/>
      <c r="E143" s="598"/>
      <c r="F143" s="568"/>
      <c r="G143" s="568"/>
      <c r="H143" s="568"/>
      <c r="I143" s="86">
        <f>G146+G147+G148</f>
        <v>0</v>
      </c>
      <c r="L143" s="122"/>
      <c r="M143" s="122"/>
      <c r="N143" s="21"/>
      <c r="O143" s="122"/>
      <c r="Q143" s="122"/>
      <c r="R143" s="122"/>
      <c r="S143" s="122"/>
      <c r="T143" s="122"/>
    </row>
    <row r="144" spans="1:20" ht="12.9" customHeight="1">
      <c r="A144">
        <v>14</v>
      </c>
      <c r="B144" s="559" t="s">
        <v>0</v>
      </c>
      <c r="C144" s="89"/>
      <c r="D144" s="569" t="s">
        <v>14</v>
      </c>
      <c r="E144" s="61" t="s">
        <v>15</v>
      </c>
      <c r="F144" s="570" t="s">
        <v>1</v>
      </c>
      <c r="G144" s="559" t="s">
        <v>2</v>
      </c>
      <c r="H144" s="558" t="s">
        <v>16</v>
      </c>
      <c r="I144" s="565"/>
      <c r="J144" s="14"/>
      <c r="L144" s="122"/>
      <c r="M144" s="122"/>
      <c r="N144" s="21"/>
      <c r="O144" s="122"/>
      <c r="Q144" s="122"/>
      <c r="R144" s="122"/>
      <c r="S144" s="122"/>
      <c r="T144" s="122"/>
    </row>
    <row r="145" spans="1:20" ht="12.9" customHeight="1">
      <c r="A145" s="401" t="s">
        <v>13</v>
      </c>
      <c r="B145" s="559"/>
      <c r="C145" s="89"/>
      <c r="D145" s="559"/>
      <c r="E145" s="62" t="s">
        <v>17</v>
      </c>
      <c r="F145" s="559"/>
      <c r="G145" s="559"/>
      <c r="H145" s="558"/>
      <c r="I145" s="565"/>
      <c r="L145" s="122"/>
      <c r="M145" s="122"/>
      <c r="N145" s="21"/>
      <c r="O145" s="122"/>
      <c r="Q145" s="122"/>
      <c r="R145" s="122"/>
      <c r="S145" s="122"/>
      <c r="T145" s="122"/>
    </row>
    <row r="146" spans="1:20" ht="12.9" customHeight="1">
      <c r="A146" t="s">
        <v>13</v>
      </c>
      <c r="B146" s="81">
        <v>1</v>
      </c>
      <c r="C146" s="55">
        <f>A144*5-4</f>
        <v>66</v>
      </c>
      <c r="D146" s="235" t="s">
        <v>418</v>
      </c>
      <c r="E146" s="237">
        <v>39094</v>
      </c>
      <c r="F146" s="235"/>
      <c r="G146" s="236"/>
      <c r="H146" s="23" t="s">
        <v>28</v>
      </c>
      <c r="I146" s="63" t="str">
        <f>IF($C146="","",VLOOKUP($C146,[2]Список!$A:$W,8,FALSE))</f>
        <v xml:space="preserve"> </v>
      </c>
      <c r="L146" s="122"/>
      <c r="M146" s="122"/>
      <c r="N146" s="21"/>
      <c r="O146" s="122"/>
      <c r="Q146" s="122"/>
      <c r="R146" s="122"/>
      <c r="S146" s="122"/>
      <c r="T146" s="122"/>
    </row>
    <row r="147" spans="1:20" ht="12.9" customHeight="1">
      <c r="A147" t="s">
        <v>13</v>
      </c>
      <c r="B147" s="81">
        <v>2</v>
      </c>
      <c r="C147" s="55">
        <f>1+C146</f>
        <v>67</v>
      </c>
      <c r="D147" s="235" t="s">
        <v>419</v>
      </c>
      <c r="E147" s="237">
        <v>38958</v>
      </c>
      <c r="F147" s="235"/>
      <c r="G147" s="236"/>
      <c r="H147" s="23" t="s">
        <v>28</v>
      </c>
      <c r="I147" s="63" t="str">
        <f>IF($C147="","",VLOOKUP($C147,[2]Список!$A:$W,8,FALSE))</f>
        <v xml:space="preserve"> </v>
      </c>
      <c r="L147" s="122"/>
      <c r="M147" s="122"/>
      <c r="N147" s="21"/>
      <c r="O147" s="122"/>
      <c r="Q147" s="122"/>
      <c r="R147" s="122"/>
      <c r="S147" s="122"/>
      <c r="T147" s="122"/>
    </row>
    <row r="148" spans="1:20" ht="12.9" customHeight="1">
      <c r="A148" t="s">
        <v>13</v>
      </c>
      <c r="B148" s="81">
        <v>3</v>
      </c>
      <c r="C148" s="55">
        <f>1+C147</f>
        <v>68</v>
      </c>
      <c r="D148" s="235" t="s">
        <v>420</v>
      </c>
      <c r="E148" s="237">
        <v>40193</v>
      </c>
      <c r="F148" s="235"/>
      <c r="G148" s="236"/>
      <c r="H148" s="23" t="s">
        <v>28</v>
      </c>
      <c r="I148" s="63" t="str">
        <f>IF($C148="","",VLOOKUP($C148,[2]Список!$A:$W,8,FALSE))</f>
        <v xml:space="preserve"> </v>
      </c>
      <c r="L148" s="122"/>
      <c r="M148" s="122"/>
      <c r="N148" s="21"/>
      <c r="O148" s="122"/>
      <c r="Q148" s="122"/>
      <c r="R148" s="122"/>
      <c r="S148" s="122"/>
      <c r="T148" s="122"/>
    </row>
    <row r="149" spans="1:20" ht="12.9" customHeight="1">
      <c r="A149" t="s">
        <v>13</v>
      </c>
      <c r="B149" s="81">
        <v>4</v>
      </c>
      <c r="C149" s="55">
        <f>1+C148</f>
        <v>69</v>
      </c>
      <c r="D149" s="238" t="s">
        <v>421</v>
      </c>
      <c r="E149" s="239">
        <v>38935</v>
      </c>
      <c r="F149" s="240"/>
      <c r="G149" s="240"/>
      <c r="H149" s="45" t="s">
        <v>28</v>
      </c>
      <c r="I149" s="63" t="str">
        <f>IF($C149="","",VLOOKUP($C149,[2]Список!$A:$W,8,FALSE))</f>
        <v xml:space="preserve"> </v>
      </c>
      <c r="L149" s="122"/>
      <c r="M149" s="122"/>
      <c r="N149" s="21"/>
      <c r="O149" s="122"/>
      <c r="Q149" s="122"/>
      <c r="R149" s="122"/>
      <c r="S149" s="122"/>
      <c r="T149" s="122"/>
    </row>
    <row r="150" spans="1:20" ht="12.9" customHeight="1">
      <c r="A150" t="s">
        <v>13</v>
      </c>
      <c r="B150" s="81">
        <v>5</v>
      </c>
      <c r="C150" s="55">
        <f>1+C149</f>
        <v>70</v>
      </c>
      <c r="D150" s="238" t="s">
        <v>422</v>
      </c>
      <c r="E150" s="239">
        <v>39752</v>
      </c>
      <c r="F150" s="240"/>
      <c r="G150" s="240"/>
      <c r="H150" s="45" t="s">
        <v>28</v>
      </c>
      <c r="I150" s="63" t="str">
        <f>IF($C150="","",VLOOKUP($C150,[2]Список!$A:$W,8,FALSE))</f>
        <v xml:space="preserve"> </v>
      </c>
      <c r="L150" s="122"/>
      <c r="M150" s="122"/>
      <c r="N150" s="21"/>
      <c r="O150" s="122"/>
      <c r="Q150" s="122"/>
      <c r="R150" s="122"/>
      <c r="S150" s="122"/>
      <c r="T150" s="122"/>
    </row>
    <row r="151" spans="1:20" ht="12.9" customHeight="1">
      <c r="A151" t="s">
        <v>13</v>
      </c>
      <c r="B151" s="44"/>
      <c r="C151" s="88"/>
      <c r="D151" s="599" t="s">
        <v>73</v>
      </c>
      <c r="E151" s="599"/>
      <c r="F151" s="599"/>
      <c r="G151" s="599"/>
      <c r="H151" s="599"/>
      <c r="I151" s="599"/>
      <c r="L151" s="122"/>
      <c r="M151" s="122"/>
      <c r="N151" s="21"/>
      <c r="O151" s="122"/>
      <c r="Q151" s="122"/>
      <c r="R151" s="122"/>
      <c r="S151" s="122"/>
      <c r="T151" s="122"/>
    </row>
    <row r="152" spans="1:20" ht="12.9" customHeight="1">
      <c r="A152" t="s">
        <v>13</v>
      </c>
      <c r="B152" s="95"/>
      <c r="C152" s="95"/>
      <c r="D152" s="48"/>
      <c r="E152" s="57"/>
      <c r="F152" s="57"/>
      <c r="G152" s="48"/>
      <c r="H152" s="57"/>
      <c r="I152" s="58"/>
      <c r="J152" s="16"/>
      <c r="L152" s="122"/>
      <c r="M152" s="122"/>
      <c r="N152" s="21"/>
      <c r="O152" s="122"/>
      <c r="Q152" s="122"/>
      <c r="R152" s="122"/>
      <c r="S152" s="122"/>
      <c r="T152" s="122"/>
    </row>
    <row r="153" spans="1:20" ht="12.9" customHeight="1">
      <c r="A153" t="s">
        <v>13</v>
      </c>
      <c r="B153" s="568" t="s">
        <v>57</v>
      </c>
      <c r="C153" s="568"/>
      <c r="D153" s="568"/>
      <c r="E153" s="598"/>
      <c r="F153" s="568"/>
      <c r="G153" s="568"/>
      <c r="H153" s="568"/>
      <c r="I153" s="91">
        <f>G156+G157+G158</f>
        <v>90</v>
      </c>
      <c r="L153" s="122"/>
      <c r="M153" s="122"/>
      <c r="N153" s="21"/>
      <c r="O153" s="122"/>
      <c r="Q153" s="122"/>
      <c r="R153" s="122"/>
      <c r="S153" s="122"/>
      <c r="T153" s="122"/>
    </row>
    <row r="154" spans="1:20" ht="12.9" customHeight="1">
      <c r="A154">
        <v>15</v>
      </c>
      <c r="B154" s="558" t="s">
        <v>0</v>
      </c>
      <c r="C154" s="90"/>
      <c r="D154" s="370" t="s">
        <v>14</v>
      </c>
      <c r="E154" s="66" t="s">
        <v>15</v>
      </c>
      <c r="F154" s="370" t="s">
        <v>1</v>
      </c>
      <c r="G154" s="370" t="s">
        <v>2</v>
      </c>
      <c r="H154" s="370" t="s">
        <v>16</v>
      </c>
      <c r="I154" s="371"/>
      <c r="L154" s="122"/>
      <c r="M154" s="122"/>
    </row>
    <row r="155" spans="1:20" ht="12.9" customHeight="1">
      <c r="A155" t="s">
        <v>13</v>
      </c>
      <c r="B155" s="558"/>
      <c r="C155" s="90"/>
      <c r="D155" s="372"/>
      <c r="E155" s="67" t="s">
        <v>17</v>
      </c>
      <c r="F155" s="372"/>
      <c r="G155" s="372"/>
      <c r="H155" s="372"/>
      <c r="I155" s="373"/>
      <c r="L155" s="122"/>
      <c r="M155" s="122"/>
      <c r="N155" s="21"/>
      <c r="O155" s="122"/>
      <c r="Q155" s="122"/>
      <c r="R155" s="122"/>
      <c r="S155" s="122"/>
      <c r="T155" s="122"/>
    </row>
    <row r="156" spans="1:20" ht="12.9" customHeight="1">
      <c r="A156" t="s">
        <v>13</v>
      </c>
      <c r="B156" s="82">
        <v>1</v>
      </c>
      <c r="C156" s="51">
        <f>A154*5-4</f>
        <v>71</v>
      </c>
      <c r="D156" s="22" t="s">
        <v>48</v>
      </c>
      <c r="E156" s="23" t="s">
        <v>49</v>
      </c>
      <c r="F156" s="23" t="s">
        <v>72</v>
      </c>
      <c r="G156" s="23">
        <v>62</v>
      </c>
      <c r="H156" s="23" t="s">
        <v>21</v>
      </c>
      <c r="I156" s="69" t="str">
        <f>IF($C156="","",VLOOKUP($C156,[2]Список!$A:$W,8,FALSE))</f>
        <v xml:space="preserve"> </v>
      </c>
      <c r="L156" s="122"/>
      <c r="M156" s="122"/>
      <c r="N156" s="21"/>
      <c r="O156" s="122"/>
      <c r="Q156" s="122"/>
      <c r="R156" s="122"/>
      <c r="S156" s="122"/>
      <c r="T156" s="122"/>
    </row>
    <row r="157" spans="1:20" ht="12.9" customHeight="1">
      <c r="A157" t="s">
        <v>13</v>
      </c>
      <c r="B157" s="82">
        <v>2</v>
      </c>
      <c r="C157" s="51">
        <f>1+C156</f>
        <v>72</v>
      </c>
      <c r="D157" s="22" t="s">
        <v>52</v>
      </c>
      <c r="E157" s="23" t="s">
        <v>53</v>
      </c>
      <c r="F157" s="23" t="s">
        <v>71</v>
      </c>
      <c r="G157" s="23">
        <v>28</v>
      </c>
      <c r="H157" s="23" t="s">
        <v>21</v>
      </c>
      <c r="I157" s="69" t="str">
        <f>IF($C157="","",VLOOKUP($C157,[2]Список!$A:$W,8,FALSE))</f>
        <v xml:space="preserve"> </v>
      </c>
      <c r="L157" s="122"/>
      <c r="M157" s="122"/>
      <c r="N157" s="21"/>
      <c r="O157" s="122"/>
      <c r="Q157" s="122"/>
      <c r="R157" s="122"/>
      <c r="S157" s="122"/>
      <c r="T157" s="122"/>
    </row>
    <row r="158" spans="1:20" ht="12.9" customHeight="1">
      <c r="A158" t="s">
        <v>13</v>
      </c>
      <c r="B158" s="82">
        <v>3</v>
      </c>
      <c r="C158" s="51">
        <f>1+C157</f>
        <v>73</v>
      </c>
      <c r="D158" s="235" t="s">
        <v>344</v>
      </c>
      <c r="E158" s="237">
        <v>39161</v>
      </c>
      <c r="F158" s="236" t="s">
        <v>71</v>
      </c>
      <c r="G158" s="236"/>
      <c r="H158" s="23" t="s">
        <v>21</v>
      </c>
      <c r="I158" s="69" t="str">
        <f>IF($C158="","",VLOOKUP($C158,[2]Список!$A:$W,8,FALSE))</f>
        <v xml:space="preserve"> </v>
      </c>
      <c r="L158" s="122"/>
      <c r="M158" s="122"/>
      <c r="N158" s="21"/>
      <c r="O158" s="122"/>
      <c r="Q158" s="122"/>
      <c r="R158" s="122"/>
      <c r="S158" s="122"/>
      <c r="T158" s="122"/>
    </row>
    <row r="159" spans="1:20" ht="12.9" customHeight="1">
      <c r="A159" t="s">
        <v>13</v>
      </c>
      <c r="B159" s="82">
        <v>4</v>
      </c>
      <c r="C159" s="51">
        <f>1+C158</f>
        <v>74</v>
      </c>
      <c r="D159" s="235" t="s">
        <v>345</v>
      </c>
      <c r="E159" s="237">
        <v>39126</v>
      </c>
      <c r="F159" s="236">
        <v>2</v>
      </c>
      <c r="G159" s="236"/>
      <c r="H159" s="23" t="s">
        <v>21</v>
      </c>
      <c r="I159" s="69" t="str">
        <f>IF($C159="","",VLOOKUP($C159,[2]Список!$A:$W,8,FALSE))</f>
        <v xml:space="preserve"> </v>
      </c>
      <c r="L159" s="122"/>
      <c r="M159" s="122"/>
      <c r="N159" s="21"/>
      <c r="O159" s="122"/>
      <c r="Q159" s="122"/>
      <c r="R159" s="122"/>
      <c r="S159" s="122"/>
      <c r="T159" s="122"/>
    </row>
    <row r="160" spans="1:20" ht="12.9" customHeight="1">
      <c r="A160" t="s">
        <v>13</v>
      </c>
      <c r="B160" s="82">
        <v>5</v>
      </c>
      <c r="C160" s="51">
        <f>1+C159</f>
        <v>75</v>
      </c>
      <c r="D160" s="235" t="s">
        <v>425</v>
      </c>
      <c r="E160" s="237">
        <v>39772</v>
      </c>
      <c r="F160" s="236">
        <v>2</v>
      </c>
      <c r="G160" s="236"/>
      <c r="H160" s="23" t="s">
        <v>21</v>
      </c>
      <c r="I160" s="69" t="str">
        <f>IF($C160="","",VLOOKUP($C160,[2]Список!$A:$W,8,FALSE))</f>
        <v xml:space="preserve"> </v>
      </c>
      <c r="L160" s="122"/>
      <c r="M160" s="122"/>
      <c r="N160" s="21"/>
      <c r="O160" s="122"/>
      <c r="Q160" s="122"/>
      <c r="R160" s="122"/>
      <c r="S160" s="122"/>
      <c r="T160" s="122"/>
    </row>
    <row r="161" spans="1:20" ht="12.9" customHeight="1">
      <c r="A161" t="s">
        <v>13</v>
      </c>
      <c r="B161" s="44"/>
      <c r="C161" s="88"/>
      <c r="D161" s="600" t="s">
        <v>397</v>
      </c>
      <c r="E161" s="601"/>
      <c r="F161" s="601"/>
      <c r="G161" s="601"/>
      <c r="H161" s="601"/>
      <c r="I161" s="602"/>
      <c r="L161" s="122"/>
      <c r="M161" s="122"/>
      <c r="N161" s="21"/>
      <c r="O161" s="122"/>
      <c r="Q161" s="122"/>
      <c r="R161" s="122"/>
      <c r="S161" s="122"/>
      <c r="T161" s="122"/>
    </row>
    <row r="162" spans="1:20" ht="12.9" customHeight="1">
      <c r="A162" t="s">
        <v>13</v>
      </c>
      <c r="B162" s="11"/>
      <c r="C162" s="11"/>
      <c r="D162" s="18"/>
      <c r="E162" s="19"/>
      <c r="F162" s="19"/>
      <c r="G162" s="18"/>
      <c r="H162" s="19"/>
      <c r="I162" s="20"/>
      <c r="L162" s="122"/>
      <c r="M162" s="122"/>
    </row>
    <row r="163" spans="1:20" ht="12.9" customHeight="1">
      <c r="A163">
        <v>16</v>
      </c>
      <c r="B163" s="568" t="s">
        <v>248</v>
      </c>
      <c r="C163" s="568"/>
      <c r="D163" s="568"/>
      <c r="E163" s="598"/>
      <c r="F163" s="568"/>
      <c r="G163" s="568"/>
      <c r="H163" s="568"/>
      <c r="I163" s="86">
        <f>G166+G167+G168</f>
        <v>0</v>
      </c>
    </row>
    <row r="164" spans="1:20" ht="12.9" customHeight="1">
      <c r="B164" s="559" t="s">
        <v>0</v>
      </c>
      <c r="C164" s="308"/>
      <c r="D164" s="569" t="s">
        <v>14</v>
      </c>
      <c r="E164" s="61" t="s">
        <v>15</v>
      </c>
      <c r="F164" s="570" t="s">
        <v>1</v>
      </c>
      <c r="G164" s="559" t="s">
        <v>2</v>
      </c>
      <c r="H164" s="558" t="s">
        <v>16</v>
      </c>
      <c r="I164" s="565"/>
    </row>
    <row r="165" spans="1:20" ht="12.9" customHeight="1">
      <c r="B165" s="559"/>
      <c r="C165" s="308"/>
      <c r="D165" s="559"/>
      <c r="E165" s="62" t="s">
        <v>17</v>
      </c>
      <c r="F165" s="559"/>
      <c r="G165" s="559"/>
      <c r="H165" s="558"/>
      <c r="I165" s="565"/>
    </row>
    <row r="166" spans="1:20" ht="12.9" customHeight="1">
      <c r="B166" s="81">
        <v>1</v>
      </c>
      <c r="C166" s="55">
        <f>A164*5-4</f>
        <v>-4</v>
      </c>
      <c r="D166" s="235" t="s">
        <v>249</v>
      </c>
      <c r="E166" s="237">
        <v>39305</v>
      </c>
      <c r="F166" s="235"/>
      <c r="G166" s="236"/>
      <c r="H166" s="307" t="s">
        <v>248</v>
      </c>
      <c r="I166" s="87"/>
      <c r="J166" s="316"/>
      <c r="K166" s="315"/>
      <c r="L166" s="315"/>
      <c r="M166" s="315"/>
      <c r="N166" s="315"/>
    </row>
    <row r="167" spans="1:20" ht="12.9" customHeight="1">
      <c r="B167" s="81">
        <v>2</v>
      </c>
      <c r="C167" s="55">
        <f>1+C166</f>
        <v>-3</v>
      </c>
      <c r="D167" s="235" t="s">
        <v>250</v>
      </c>
      <c r="E167" s="237">
        <v>39500</v>
      </c>
      <c r="F167" s="235"/>
      <c r="G167" s="236"/>
      <c r="H167" s="307" t="s">
        <v>248</v>
      </c>
      <c r="I167" s="87"/>
      <c r="J167" s="316"/>
      <c r="K167" s="315"/>
      <c r="L167" s="315"/>
      <c r="M167" s="315"/>
      <c r="N167" s="315"/>
    </row>
    <row r="168" spans="1:20" ht="12.9" customHeight="1">
      <c r="B168" s="81">
        <v>3</v>
      </c>
      <c r="C168" s="55">
        <f>1+C167</f>
        <v>-2</v>
      </c>
      <c r="D168" s="235" t="s">
        <v>251</v>
      </c>
      <c r="E168" s="237">
        <v>39645</v>
      </c>
      <c r="F168" s="235"/>
      <c r="G168" s="236"/>
      <c r="H168" s="307" t="s">
        <v>248</v>
      </c>
      <c r="I168" s="87"/>
      <c r="J168" s="316"/>
      <c r="K168" s="315"/>
      <c r="L168" s="315"/>
      <c r="M168" s="315"/>
      <c r="N168" s="315"/>
    </row>
    <row r="169" spans="1:20" ht="12.9" customHeight="1">
      <c r="B169" s="81">
        <v>4</v>
      </c>
      <c r="C169" s="55">
        <f>1+C168</f>
        <v>-1</v>
      </c>
      <c r="D169" s="238" t="s">
        <v>252</v>
      </c>
      <c r="E169" s="239">
        <v>40480</v>
      </c>
      <c r="F169" s="240"/>
      <c r="G169" s="240"/>
      <c r="H169" s="307" t="s">
        <v>248</v>
      </c>
      <c r="I169" s="87"/>
      <c r="J169" s="316"/>
      <c r="K169" s="315"/>
      <c r="L169" s="315"/>
      <c r="M169" s="315"/>
      <c r="N169" s="315"/>
    </row>
    <row r="170" spans="1:20" ht="12.9" customHeight="1">
      <c r="B170" s="344"/>
      <c r="C170" s="314"/>
      <c r="D170" s="567" t="s">
        <v>253</v>
      </c>
      <c r="E170" s="567"/>
      <c r="F170" s="567"/>
      <c r="G170" s="567"/>
      <c r="H170" s="567"/>
      <c r="I170" s="567"/>
    </row>
    <row r="171" spans="1:20" ht="12.9" customHeight="1"/>
    <row r="172" spans="1:20" ht="12.9" customHeight="1">
      <c r="B172" s="18"/>
      <c r="C172" s="18"/>
      <c r="D172" s="588" t="s">
        <v>312</v>
      </c>
      <c r="E172" s="588"/>
      <c r="F172" s="588"/>
      <c r="G172" s="588"/>
      <c r="H172" s="383"/>
    </row>
    <row r="173" spans="1:20" ht="12.9" customHeight="1">
      <c r="B173" s="18"/>
      <c r="C173" s="18"/>
      <c r="D173" s="589" t="s">
        <v>313</v>
      </c>
      <c r="E173" s="589"/>
      <c r="F173" s="589"/>
      <c r="G173" s="589"/>
      <c r="H173" s="385"/>
      <c r="I173" s="384"/>
    </row>
    <row r="174" spans="1:20" ht="12.9" customHeight="1"/>
    <row r="175" spans="1:20" ht="12.9" customHeight="1"/>
    <row r="176" spans="1:20" ht="12.9" customHeight="1"/>
    <row r="177" ht="12.9" customHeight="1"/>
  </sheetData>
  <mergeCells count="131">
    <mergeCell ref="D16:I16"/>
    <mergeCell ref="B1:I1"/>
    <mergeCell ref="B2:I2"/>
    <mergeCell ref="B4:I4"/>
    <mergeCell ref="B5:I5"/>
    <mergeCell ref="B9:H9"/>
    <mergeCell ref="B10:B11"/>
    <mergeCell ref="D10:D11"/>
    <mergeCell ref="F10:F11"/>
    <mergeCell ref="G10:G11"/>
    <mergeCell ref="H10:H11"/>
    <mergeCell ref="I10:I11"/>
    <mergeCell ref="B3:I3"/>
    <mergeCell ref="B7:I7"/>
    <mergeCell ref="B113:H113"/>
    <mergeCell ref="D101:I101"/>
    <mergeCell ref="D111:I111"/>
    <mergeCell ref="F84:F85"/>
    <mergeCell ref="G84:G85"/>
    <mergeCell ref="H84:H85"/>
    <mergeCell ref="G19:G20"/>
    <mergeCell ref="H19:H20"/>
    <mergeCell ref="I74:I75"/>
    <mergeCell ref="B83:H83"/>
    <mergeCell ref="B63:H63"/>
    <mergeCell ref="B64:B65"/>
    <mergeCell ref="D64:D65"/>
    <mergeCell ref="F64:F65"/>
    <mergeCell ref="G64:G65"/>
    <mergeCell ref="H64:H65"/>
    <mergeCell ref="I64:I65"/>
    <mergeCell ref="B73:H73"/>
    <mergeCell ref="B74:B75"/>
    <mergeCell ref="D74:D75"/>
    <mergeCell ref="B43:H43"/>
    <mergeCell ref="B44:B45"/>
    <mergeCell ref="D44:D45"/>
    <mergeCell ref="F44:F45"/>
    <mergeCell ref="D31:I31"/>
    <mergeCell ref="D71:I71"/>
    <mergeCell ref="D81:I81"/>
    <mergeCell ref="D91:I91"/>
    <mergeCell ref="I34:I35"/>
    <mergeCell ref="B18:H18"/>
    <mergeCell ref="B19:B20"/>
    <mergeCell ref="D19:D20"/>
    <mergeCell ref="F19:F20"/>
    <mergeCell ref="G44:G45"/>
    <mergeCell ref="H44:H45"/>
    <mergeCell ref="I44:I45"/>
    <mergeCell ref="H54:H55"/>
    <mergeCell ref="B84:B85"/>
    <mergeCell ref="D84:D85"/>
    <mergeCell ref="I84:I85"/>
    <mergeCell ref="D51:I51"/>
    <mergeCell ref="D61:I61"/>
    <mergeCell ref="I54:I55"/>
    <mergeCell ref="B53:H53"/>
    <mergeCell ref="F74:F75"/>
    <mergeCell ref="G74:G75"/>
    <mergeCell ref="H74:H75"/>
    <mergeCell ref="H164:H165"/>
    <mergeCell ref="H144:H145"/>
    <mergeCell ref="D124:D125"/>
    <mergeCell ref="F124:F125"/>
    <mergeCell ref="B163:H163"/>
    <mergeCell ref="I19:I20"/>
    <mergeCell ref="B93:H93"/>
    <mergeCell ref="B94:B95"/>
    <mergeCell ref="D94:D95"/>
    <mergeCell ref="F94:F95"/>
    <mergeCell ref="G94:G95"/>
    <mergeCell ref="H94:H95"/>
    <mergeCell ref="I94:I95"/>
    <mergeCell ref="B54:B55"/>
    <mergeCell ref="D54:D55"/>
    <mergeCell ref="D41:I41"/>
    <mergeCell ref="B33:H33"/>
    <mergeCell ref="B34:B35"/>
    <mergeCell ref="D34:D35"/>
    <mergeCell ref="F34:F35"/>
    <mergeCell ref="G34:G35"/>
    <mergeCell ref="H34:H35"/>
    <mergeCell ref="F54:F55"/>
    <mergeCell ref="G54:G55"/>
    <mergeCell ref="H114:H115"/>
    <mergeCell ref="I114:I115"/>
    <mergeCell ref="D121:I121"/>
    <mergeCell ref="B123:H123"/>
    <mergeCell ref="B124:B125"/>
    <mergeCell ref="D151:I151"/>
    <mergeCell ref="D161:I161"/>
    <mergeCell ref="I144:I145"/>
    <mergeCell ref="B153:H153"/>
    <mergeCell ref="B154:B155"/>
    <mergeCell ref="B143:H143"/>
    <mergeCell ref="D141:I141"/>
    <mergeCell ref="B164:B165"/>
    <mergeCell ref="D164:D165"/>
    <mergeCell ref="F164:F165"/>
    <mergeCell ref="D172:G172"/>
    <mergeCell ref="D173:G173"/>
    <mergeCell ref="B114:B115"/>
    <mergeCell ref="D114:D115"/>
    <mergeCell ref="F114:F115"/>
    <mergeCell ref="G114:G115"/>
    <mergeCell ref="G164:G165"/>
    <mergeCell ref="B103:H103"/>
    <mergeCell ref="B104:B105"/>
    <mergeCell ref="D104:D105"/>
    <mergeCell ref="F104:F105"/>
    <mergeCell ref="G104:G105"/>
    <mergeCell ref="H104:H105"/>
    <mergeCell ref="I104:I105"/>
    <mergeCell ref="I164:I165"/>
    <mergeCell ref="D170:I170"/>
    <mergeCell ref="G124:G125"/>
    <mergeCell ref="H124:H125"/>
    <mergeCell ref="I124:I125"/>
    <mergeCell ref="D131:I131"/>
    <mergeCell ref="B133:H133"/>
    <mergeCell ref="B134:B135"/>
    <mergeCell ref="D134:D135"/>
    <mergeCell ref="F134:F135"/>
    <mergeCell ref="G134:G135"/>
    <mergeCell ref="H134:H135"/>
    <mergeCell ref="I134:I135"/>
    <mergeCell ref="B144:B145"/>
    <mergeCell ref="D144:D145"/>
    <mergeCell ref="F144:F145"/>
    <mergeCell ref="G144:G145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9"/>
  <sheetViews>
    <sheetView workbookViewId="0">
      <selection activeCell="M26" sqref="M26"/>
    </sheetView>
  </sheetViews>
  <sheetFormatPr defaultRowHeight="14.4"/>
  <cols>
    <col min="1" max="1" width="2.88671875" customWidth="1"/>
    <col min="2" max="2" width="16.6640625" customWidth="1"/>
    <col min="3" max="3" width="3" customWidth="1"/>
    <col min="4" max="4" width="16.6640625" customWidth="1"/>
    <col min="5" max="5" width="3.6640625" customWidth="1"/>
    <col min="6" max="6" width="16.6640625" customWidth="1"/>
    <col min="7" max="7" width="3.33203125" customWidth="1"/>
    <col min="8" max="8" width="16.88671875" customWidth="1"/>
    <col min="9" max="9" width="3.33203125" customWidth="1"/>
    <col min="10" max="10" width="4" customWidth="1"/>
  </cols>
  <sheetData>
    <row r="1" spans="1:10" ht="9.9" customHeight="1"/>
    <row r="2" spans="1:10" ht="11.1" customHeight="1">
      <c r="B2" s="621" t="s">
        <v>254</v>
      </c>
      <c r="C2" s="621"/>
      <c r="D2" s="621"/>
      <c r="E2" s="621"/>
      <c r="F2" s="621"/>
      <c r="G2" s="621"/>
      <c r="H2" s="621"/>
      <c r="I2" s="621"/>
    </row>
    <row r="3" spans="1:10" ht="11.1" customHeight="1">
      <c r="B3" s="622" t="s">
        <v>18</v>
      </c>
      <c r="C3" s="622"/>
      <c r="D3" s="622"/>
      <c r="E3" s="622"/>
      <c r="F3" s="622"/>
      <c r="G3" s="622"/>
      <c r="H3" s="622"/>
      <c r="I3" s="622"/>
    </row>
    <row r="4" spans="1:10" ht="11.1" customHeight="1">
      <c r="B4" s="622" t="s">
        <v>571</v>
      </c>
      <c r="C4" s="622"/>
      <c r="D4" s="622"/>
      <c r="E4" s="622"/>
      <c r="F4" s="622"/>
      <c r="G4" s="622"/>
      <c r="H4" s="622"/>
      <c r="I4" s="622"/>
    </row>
    <row r="5" spans="1:10" ht="11.1" customHeight="1">
      <c r="B5" s="622" t="s">
        <v>347</v>
      </c>
      <c r="C5" s="622"/>
      <c r="D5" s="622"/>
      <c r="E5" s="622"/>
      <c r="F5" s="622"/>
      <c r="G5" s="622"/>
      <c r="H5" s="622"/>
      <c r="I5" s="622"/>
    </row>
    <row r="6" spans="1:10" ht="9.6" customHeight="1">
      <c r="A6" s="30"/>
      <c r="B6" s="623" t="s">
        <v>348</v>
      </c>
      <c r="C6" s="623"/>
      <c r="D6" s="623"/>
      <c r="E6" s="623"/>
      <c r="F6" s="623"/>
      <c r="G6" s="623"/>
      <c r="H6" s="623"/>
      <c r="I6" s="623"/>
      <c r="J6" s="32"/>
    </row>
    <row r="7" spans="1:10" ht="9.6" customHeight="1">
      <c r="A7" s="30"/>
      <c r="B7" s="363" t="s">
        <v>66</v>
      </c>
      <c r="C7" s="345"/>
      <c r="D7" s="416"/>
      <c r="E7" s="345"/>
      <c r="F7" s="416"/>
      <c r="G7" s="345"/>
      <c r="H7" s="345"/>
      <c r="I7" s="345"/>
      <c r="J7" s="32"/>
    </row>
    <row r="8" spans="1:10" ht="9.6" customHeight="1">
      <c r="A8" s="30"/>
      <c r="B8" s="364"/>
      <c r="C8" s="612">
        <v>1</v>
      </c>
      <c r="D8" s="273" t="str">
        <f>B7</f>
        <v>г. НУР-СУЛТАН</v>
      </c>
      <c r="E8" s="31"/>
      <c r="F8" s="274"/>
      <c r="G8" s="43"/>
      <c r="H8" s="278"/>
      <c r="I8" s="30"/>
      <c r="J8" s="32"/>
    </row>
    <row r="9" spans="1:10" ht="9.6" customHeight="1">
      <c r="A9" s="30"/>
      <c r="B9" s="365" t="s">
        <v>29</v>
      </c>
      <c r="C9" s="614"/>
      <c r="D9" s="276" t="s">
        <v>196</v>
      </c>
      <c r="E9" s="612">
        <v>9</v>
      </c>
      <c r="F9" s="274"/>
      <c r="G9" s="35"/>
      <c r="H9" s="273"/>
      <c r="I9" s="110"/>
      <c r="J9" s="32"/>
    </row>
    <row r="10" spans="1:10" ht="9.6" customHeight="1">
      <c r="A10" s="30"/>
      <c r="B10" s="165"/>
      <c r="C10" s="31"/>
      <c r="D10" s="274"/>
      <c r="E10" s="613"/>
      <c r="F10" s="275" t="str">
        <f>D12</f>
        <v>ВКО</v>
      </c>
      <c r="G10" s="35"/>
      <c r="H10" s="273"/>
      <c r="I10" s="110"/>
      <c r="J10" s="32"/>
    </row>
    <row r="11" spans="1:10" ht="9.6" customHeight="1">
      <c r="A11" s="30"/>
      <c r="B11" s="365" t="s">
        <v>25</v>
      </c>
      <c r="C11" s="35"/>
      <c r="D11" s="274"/>
      <c r="E11" s="613"/>
      <c r="F11" s="276" t="s">
        <v>7</v>
      </c>
      <c r="G11" s="612">
        <v>13</v>
      </c>
      <c r="H11" s="273"/>
      <c r="I11" s="110"/>
      <c r="J11" s="32"/>
    </row>
    <row r="12" spans="1:10" ht="9.6" customHeight="1">
      <c r="A12" s="30"/>
      <c r="B12" s="364"/>
      <c r="C12" s="612">
        <v>2</v>
      </c>
      <c r="D12" s="275" t="str">
        <f>B11</f>
        <v>ВКО</v>
      </c>
      <c r="E12" s="614"/>
      <c r="F12" s="274"/>
      <c r="G12" s="613"/>
      <c r="H12" s="273"/>
      <c r="I12" s="110"/>
      <c r="J12" s="32"/>
    </row>
    <row r="13" spans="1:10" ht="9.6" customHeight="1">
      <c r="A13" s="30"/>
      <c r="B13" s="365" t="s">
        <v>97</v>
      </c>
      <c r="C13" s="614"/>
      <c r="D13" s="273" t="s">
        <v>7</v>
      </c>
      <c r="E13" s="31"/>
      <c r="F13" s="274"/>
      <c r="G13" s="613"/>
      <c r="H13" s="273"/>
      <c r="I13" s="110"/>
      <c r="J13" s="32"/>
    </row>
    <row r="14" spans="1:10" ht="9.6" customHeight="1">
      <c r="A14" s="30"/>
      <c r="B14" s="165"/>
      <c r="C14" s="31"/>
      <c r="D14" s="273"/>
      <c r="E14" s="31"/>
      <c r="F14" s="274"/>
      <c r="G14" s="613"/>
      <c r="H14" s="275" t="str">
        <f>F18</f>
        <v>ЗКО</v>
      </c>
      <c r="I14" s="265"/>
      <c r="J14" s="611"/>
    </row>
    <row r="15" spans="1:10" ht="9.6" customHeight="1">
      <c r="A15" s="30"/>
      <c r="B15" s="165" t="s">
        <v>98</v>
      </c>
      <c r="C15" s="31"/>
      <c r="D15" s="273"/>
      <c r="E15" s="31"/>
      <c r="F15" s="274"/>
      <c r="G15" s="613"/>
      <c r="H15" s="276" t="s">
        <v>195</v>
      </c>
      <c r="I15" s="360"/>
      <c r="J15" s="611"/>
    </row>
    <row r="16" spans="1:10" ht="9.6" customHeight="1">
      <c r="A16" s="30"/>
      <c r="B16" s="364"/>
      <c r="C16" s="612">
        <v>3</v>
      </c>
      <c r="D16" s="273" t="str">
        <f>B15</f>
        <v>МАНГИСТАУСКАЯ обл.</v>
      </c>
      <c r="E16" s="31"/>
      <c r="F16" s="274"/>
      <c r="G16" s="613"/>
      <c r="H16" s="274"/>
      <c r="I16" s="361"/>
      <c r="J16" s="32"/>
    </row>
    <row r="17" spans="1:10" ht="9.6" customHeight="1">
      <c r="A17" s="30"/>
      <c r="B17" s="365" t="s">
        <v>70</v>
      </c>
      <c r="C17" s="614"/>
      <c r="D17" s="276" t="s">
        <v>195</v>
      </c>
      <c r="E17" s="612">
        <v>10</v>
      </c>
      <c r="F17" s="274"/>
      <c r="G17" s="613"/>
      <c r="H17" s="274"/>
      <c r="I17" s="361"/>
      <c r="J17" s="32"/>
    </row>
    <row r="18" spans="1:10" ht="9.6" customHeight="1">
      <c r="A18" s="30"/>
      <c r="B18" s="165"/>
      <c r="C18" s="31"/>
      <c r="D18" s="274"/>
      <c r="E18" s="613"/>
      <c r="F18" s="275" t="str">
        <f>D20</f>
        <v>ЗКО</v>
      </c>
      <c r="G18" s="614"/>
      <c r="H18" s="274"/>
      <c r="I18" s="361"/>
      <c r="J18" s="32"/>
    </row>
    <row r="19" spans="1:10" ht="9.6" customHeight="1">
      <c r="A19" s="30"/>
      <c r="B19" s="366" t="s">
        <v>188</v>
      </c>
      <c r="C19" s="35"/>
      <c r="D19" s="274"/>
      <c r="E19" s="613"/>
      <c r="F19" s="273" t="s">
        <v>196</v>
      </c>
      <c r="G19" s="31"/>
      <c r="H19" s="274"/>
      <c r="I19" s="361"/>
      <c r="J19" s="32"/>
    </row>
    <row r="20" spans="1:10" ht="9.6" customHeight="1">
      <c r="A20" s="30"/>
      <c r="B20" s="364"/>
      <c r="C20" s="612">
        <v>4</v>
      </c>
      <c r="D20" s="275" t="str">
        <f>B21</f>
        <v>ЗКО</v>
      </c>
      <c r="E20" s="614"/>
      <c r="F20" s="273"/>
      <c r="G20" s="31"/>
      <c r="H20" s="274"/>
      <c r="I20" s="361"/>
      <c r="J20" s="346"/>
    </row>
    <row r="21" spans="1:10" ht="9.6" customHeight="1">
      <c r="A21" s="30"/>
      <c r="B21" s="365" t="s">
        <v>20</v>
      </c>
      <c r="C21" s="614"/>
      <c r="D21" s="273" t="s">
        <v>196</v>
      </c>
      <c r="E21" s="31"/>
      <c r="F21" s="273"/>
      <c r="G21" s="31"/>
      <c r="H21" s="274"/>
      <c r="I21" s="615">
        <v>15</v>
      </c>
      <c r="J21" s="346"/>
    </row>
    <row r="22" spans="1:10" ht="9.6" customHeight="1">
      <c r="A22" s="30"/>
      <c r="B22" s="366"/>
      <c r="C22" s="347"/>
      <c r="D22" s="273"/>
      <c r="E22" s="31"/>
      <c r="F22" s="273"/>
      <c r="G22" s="31"/>
      <c r="H22" s="275" t="str">
        <f>H30</f>
        <v>КАРАГАНДИНСКАЯ обл.</v>
      </c>
      <c r="I22" s="616"/>
      <c r="J22" s="617">
        <v>1</v>
      </c>
    </row>
    <row r="23" spans="1:10" ht="9.6" customHeight="1">
      <c r="A23" s="30"/>
      <c r="B23" s="165" t="s">
        <v>350</v>
      </c>
      <c r="C23" s="31"/>
      <c r="D23" s="273"/>
      <c r="E23" s="31"/>
      <c r="F23" s="273"/>
      <c r="G23" s="346"/>
      <c r="H23" s="274" t="s">
        <v>195</v>
      </c>
      <c r="I23" s="362"/>
      <c r="J23" s="617"/>
    </row>
    <row r="24" spans="1:10" ht="9.6" customHeight="1">
      <c r="A24" s="30"/>
      <c r="B24" s="364"/>
      <c r="C24" s="612">
        <v>5</v>
      </c>
      <c r="D24" s="273" t="str">
        <f>B23</f>
        <v>ТУРКЕСТАНСКАЯ обл.</v>
      </c>
      <c r="E24" s="31"/>
      <c r="F24" s="274"/>
      <c r="G24" s="349"/>
      <c r="H24" s="419"/>
      <c r="I24" s="103"/>
      <c r="J24" s="346"/>
    </row>
    <row r="25" spans="1:10" ht="9.6" customHeight="1">
      <c r="A25" s="30"/>
      <c r="B25" s="365" t="s">
        <v>197</v>
      </c>
      <c r="C25" s="614"/>
      <c r="D25" s="276" t="s">
        <v>196</v>
      </c>
      <c r="E25" s="612">
        <v>11</v>
      </c>
      <c r="F25" s="274"/>
      <c r="G25" s="347"/>
      <c r="H25" s="274"/>
      <c r="I25" s="361"/>
      <c r="J25" s="346"/>
    </row>
    <row r="26" spans="1:10" ht="9.6" customHeight="1">
      <c r="A26" s="30"/>
      <c r="B26" s="165"/>
      <c r="C26" s="31"/>
      <c r="D26" s="274"/>
      <c r="E26" s="613"/>
      <c r="F26" s="275" t="str">
        <f>D24</f>
        <v>ТУРКЕСТАНСКАЯ обл.</v>
      </c>
      <c r="G26" s="347"/>
      <c r="H26" s="274"/>
      <c r="I26" s="361"/>
      <c r="J26" s="346"/>
    </row>
    <row r="27" spans="1:10" ht="9.6" customHeight="1">
      <c r="A27" s="30"/>
      <c r="B27" s="365" t="s">
        <v>64</v>
      </c>
      <c r="C27" s="347"/>
      <c r="D27" s="274"/>
      <c r="E27" s="613"/>
      <c r="F27" s="276" t="s">
        <v>196</v>
      </c>
      <c r="G27" s="612">
        <v>14</v>
      </c>
      <c r="H27" s="274"/>
      <c r="I27" s="361"/>
      <c r="J27" s="346"/>
    </row>
    <row r="28" spans="1:10" ht="9.6" customHeight="1">
      <c r="A28" s="30"/>
      <c r="B28" s="364"/>
      <c r="C28" s="612">
        <v>6</v>
      </c>
      <c r="D28" s="275" t="str">
        <f>B27</f>
        <v>г.АЛМАТЫ</v>
      </c>
      <c r="E28" s="614"/>
      <c r="F28" s="274"/>
      <c r="G28" s="613"/>
      <c r="H28" s="274"/>
      <c r="I28" s="361"/>
      <c r="J28" s="346"/>
    </row>
    <row r="29" spans="1:10" ht="9.6" customHeight="1">
      <c r="A29" s="30"/>
      <c r="B29" s="365" t="s">
        <v>69</v>
      </c>
      <c r="C29" s="614"/>
      <c r="D29" s="273" t="s">
        <v>7</v>
      </c>
      <c r="E29" s="31"/>
      <c r="F29" s="274"/>
      <c r="G29" s="613"/>
      <c r="H29" s="274"/>
      <c r="I29" s="361"/>
      <c r="J29" s="346"/>
    </row>
    <row r="30" spans="1:10" ht="9.6" customHeight="1">
      <c r="A30" s="30"/>
      <c r="B30" s="165"/>
      <c r="C30" s="31"/>
      <c r="D30" s="273"/>
      <c r="E30" s="31"/>
      <c r="F30" s="274"/>
      <c r="G30" s="613"/>
      <c r="H30" s="275" t="str">
        <f>F34</f>
        <v>КАРАГАНДИНСКАЯ обл.</v>
      </c>
      <c r="I30" s="257"/>
      <c r="J30" s="346"/>
    </row>
    <row r="31" spans="1:10" ht="9.6" customHeight="1">
      <c r="A31" s="30"/>
      <c r="B31" s="365" t="s">
        <v>103</v>
      </c>
      <c r="C31" s="31"/>
      <c r="D31" s="273"/>
      <c r="E31" s="31"/>
      <c r="F31" s="274"/>
      <c r="G31" s="613"/>
      <c r="H31" s="273" t="s">
        <v>196</v>
      </c>
      <c r="I31" s="110"/>
      <c r="J31" s="346"/>
    </row>
    <row r="32" spans="1:10" ht="9.6" customHeight="1">
      <c r="A32" s="30"/>
      <c r="B32" s="364"/>
      <c r="C32" s="612">
        <v>7</v>
      </c>
      <c r="D32" s="273" t="str">
        <f>B31</f>
        <v>г.ШЫМКЕНТ</v>
      </c>
      <c r="E32" s="31"/>
      <c r="F32" s="274"/>
      <c r="G32" s="613"/>
      <c r="H32" s="274"/>
      <c r="I32" s="265"/>
      <c r="J32" s="346"/>
    </row>
    <row r="33" spans="1:13" ht="9.6" customHeight="1">
      <c r="A33" s="30"/>
      <c r="B33" s="365" t="s">
        <v>67</v>
      </c>
      <c r="C33" s="614"/>
      <c r="D33" s="276" t="s">
        <v>195</v>
      </c>
      <c r="E33" s="612">
        <v>12</v>
      </c>
      <c r="F33" s="274"/>
      <c r="G33" s="613"/>
      <c r="H33" s="274"/>
      <c r="I33" s="265"/>
      <c r="J33" s="346"/>
    </row>
    <row r="34" spans="1:13" ht="9.6" customHeight="1">
      <c r="A34" s="30"/>
      <c r="B34" s="165"/>
      <c r="C34" s="31"/>
      <c r="D34" s="274"/>
      <c r="E34" s="613"/>
      <c r="F34" s="275" t="str">
        <f>D36</f>
        <v>КАРАГАНДИНСКАЯ обл.</v>
      </c>
      <c r="G34" s="614"/>
      <c r="H34" s="274"/>
      <c r="I34" s="265"/>
      <c r="J34" s="346"/>
    </row>
    <row r="35" spans="1:13" ht="9.6" customHeight="1">
      <c r="A35" s="30"/>
      <c r="B35" s="366" t="s">
        <v>349</v>
      </c>
      <c r="C35" s="347"/>
      <c r="D35" s="274"/>
      <c r="E35" s="613"/>
      <c r="F35" s="273" t="s">
        <v>196</v>
      </c>
      <c r="G35" s="31"/>
      <c r="H35" s="273"/>
      <c r="I35" s="110"/>
      <c r="J35" s="346"/>
    </row>
    <row r="36" spans="1:13" ht="9.6" customHeight="1">
      <c r="A36" s="30"/>
      <c r="B36" s="364"/>
      <c r="C36" s="612">
        <v>8</v>
      </c>
      <c r="D36" s="275" t="str">
        <f>B37</f>
        <v>КАРАГАНДИНСКАЯ обл.</v>
      </c>
      <c r="E36" s="614"/>
      <c r="F36" s="273"/>
      <c r="G36" s="31">
        <v>-15</v>
      </c>
      <c r="H36" s="275" t="str">
        <f>H14</f>
        <v>ЗКО</v>
      </c>
      <c r="I36" s="255"/>
      <c r="J36" s="611">
        <v>2</v>
      </c>
      <c r="M36" s="37"/>
    </row>
    <row r="37" spans="1:13" ht="9.6" customHeight="1">
      <c r="A37" s="30"/>
      <c r="B37" s="365" t="s">
        <v>65</v>
      </c>
      <c r="C37" s="614"/>
      <c r="D37" s="273" t="s">
        <v>196</v>
      </c>
      <c r="E37" s="31"/>
      <c r="F37" s="273"/>
      <c r="G37" s="31"/>
      <c r="H37" s="273"/>
      <c r="I37" s="110"/>
      <c r="J37" s="611"/>
    </row>
    <row r="38" spans="1:13" ht="9.6" customHeight="1">
      <c r="A38" s="30"/>
      <c r="B38" s="366"/>
      <c r="C38" s="347"/>
      <c r="D38" s="273"/>
      <c r="E38" s="31">
        <v>-13</v>
      </c>
      <c r="F38" s="273" t="str">
        <f>F10</f>
        <v>ВКО</v>
      </c>
      <c r="G38" s="31"/>
      <c r="H38" s="273"/>
      <c r="I38" s="110"/>
      <c r="J38" s="346"/>
    </row>
    <row r="39" spans="1:13" ht="9.6" customHeight="1">
      <c r="A39" s="30"/>
      <c r="B39" s="366"/>
      <c r="C39" s="35"/>
      <c r="D39" s="273"/>
      <c r="E39" s="31"/>
      <c r="F39" s="276"/>
      <c r="G39" s="618">
        <v>16</v>
      </c>
      <c r="H39" s="275" t="str">
        <f>F40</f>
        <v>ТУРКЕСТАНСКАЯ обл.</v>
      </c>
      <c r="I39" s="255"/>
      <c r="J39" s="611">
        <v>3</v>
      </c>
    </row>
    <row r="40" spans="1:13" ht="9.6" customHeight="1">
      <c r="A40" s="30"/>
      <c r="B40" s="366"/>
      <c r="C40" s="35"/>
      <c r="D40" s="273"/>
      <c r="E40" s="30">
        <v>-14</v>
      </c>
      <c r="F40" s="275" t="str">
        <f>F26</f>
        <v>ТУРКЕСТАНСКАЯ обл.</v>
      </c>
      <c r="G40" s="619"/>
      <c r="H40" s="273" t="s">
        <v>196</v>
      </c>
      <c r="I40" s="110"/>
      <c r="J40" s="611"/>
    </row>
    <row r="41" spans="1:13" ht="9.6" customHeight="1">
      <c r="A41" s="30"/>
      <c r="B41" s="165"/>
      <c r="D41" s="273"/>
      <c r="E41" s="31"/>
      <c r="F41" s="273"/>
      <c r="G41" s="31">
        <v>-16</v>
      </c>
      <c r="H41" s="275" t="str">
        <f>F38</f>
        <v>ВКО</v>
      </c>
      <c r="I41" s="255"/>
      <c r="J41" s="611">
        <v>4</v>
      </c>
    </row>
    <row r="42" spans="1:13" ht="9.6" customHeight="1">
      <c r="A42" s="30"/>
      <c r="B42" s="165"/>
      <c r="C42" s="31">
        <v>-9</v>
      </c>
      <c r="D42" s="273" t="str">
        <f>D8</f>
        <v>г. НУР-СУЛТАН</v>
      </c>
      <c r="E42" s="31"/>
      <c r="F42" s="273"/>
      <c r="G42" s="31"/>
      <c r="H42" s="274"/>
      <c r="I42" s="265"/>
      <c r="J42" s="611"/>
    </row>
    <row r="43" spans="1:13" ht="9.6" customHeight="1">
      <c r="A43" s="36"/>
      <c r="B43" s="165"/>
      <c r="C43" s="31"/>
      <c r="D43" s="276"/>
      <c r="E43" s="612">
        <v>17</v>
      </c>
      <c r="F43" s="273" t="str">
        <f>D42</f>
        <v>г. НУР-СУЛТАН</v>
      </c>
      <c r="H43" s="273"/>
      <c r="I43" s="111"/>
      <c r="J43" s="38"/>
    </row>
    <row r="44" spans="1:13" ht="9.6" customHeight="1">
      <c r="A44" s="36"/>
      <c r="B44" s="366"/>
      <c r="C44" s="35">
        <v>-10</v>
      </c>
      <c r="D44" s="275" t="str">
        <f>D16</f>
        <v>МАНГИСТАУСКАЯ обл.</v>
      </c>
      <c r="E44" s="614"/>
      <c r="F44" s="276" t="s">
        <v>7</v>
      </c>
      <c r="G44" s="612">
        <v>19</v>
      </c>
      <c r="H44" s="273"/>
      <c r="I44" s="110"/>
      <c r="J44" s="32"/>
    </row>
    <row r="45" spans="1:13" ht="9.6" customHeight="1">
      <c r="A45" s="36"/>
      <c r="B45" s="366"/>
      <c r="C45" s="35"/>
      <c r="D45" s="273"/>
      <c r="E45" s="31"/>
      <c r="F45" s="274"/>
      <c r="G45" s="613"/>
      <c r="H45" s="420" t="str">
        <f>F43</f>
        <v>г. НУР-СУЛТАН</v>
      </c>
      <c r="I45" s="255"/>
      <c r="J45" s="611">
        <v>5</v>
      </c>
    </row>
    <row r="46" spans="1:13" ht="9.6" customHeight="1">
      <c r="A46" s="36"/>
      <c r="B46" s="165"/>
      <c r="C46" s="31">
        <v>-11</v>
      </c>
      <c r="D46" s="273" t="str">
        <f>D28</f>
        <v>г.АЛМАТЫ</v>
      </c>
      <c r="E46" s="31"/>
      <c r="F46" s="274"/>
      <c r="G46" s="613"/>
      <c r="H46" s="273" t="s">
        <v>195</v>
      </c>
      <c r="I46" s="110"/>
      <c r="J46" s="611"/>
    </row>
    <row r="47" spans="1:13" ht="9.6" customHeight="1">
      <c r="A47" s="36"/>
      <c r="B47" s="165"/>
      <c r="C47" s="31"/>
      <c r="D47" s="276"/>
      <c r="E47" s="612">
        <v>18</v>
      </c>
      <c r="F47" s="275" t="str">
        <f>D48</f>
        <v>г.ШЫМКЕНТ</v>
      </c>
      <c r="G47" s="614"/>
      <c r="H47" s="274"/>
      <c r="I47" s="265"/>
      <c r="J47" s="32"/>
    </row>
    <row r="48" spans="1:13" ht="9.6" customHeight="1">
      <c r="A48" s="36"/>
      <c r="B48" s="366"/>
      <c r="C48" s="35">
        <v>-12</v>
      </c>
      <c r="D48" s="275" t="str">
        <f>D32</f>
        <v>г.ШЫМКЕНТ</v>
      </c>
      <c r="E48" s="614"/>
      <c r="F48" s="273" t="s">
        <v>195</v>
      </c>
      <c r="G48" s="31">
        <v>-19</v>
      </c>
      <c r="H48" s="275" t="str">
        <f>F47</f>
        <v>г.ШЫМКЕНТ</v>
      </c>
      <c r="I48" s="255"/>
      <c r="J48" s="611">
        <v>6</v>
      </c>
    </row>
    <row r="49" spans="1:10" ht="9.6" customHeight="1">
      <c r="A49" s="36"/>
      <c r="B49" s="366"/>
      <c r="C49" s="35"/>
      <c r="D49" s="273"/>
      <c r="E49" s="31"/>
      <c r="F49" s="273"/>
      <c r="G49" s="31"/>
      <c r="H49" s="273"/>
      <c r="I49" s="110"/>
      <c r="J49" s="611"/>
    </row>
    <row r="50" spans="1:10" ht="9.6" customHeight="1">
      <c r="A50" s="39"/>
      <c r="B50" s="366"/>
      <c r="C50" s="35"/>
      <c r="D50" s="274"/>
      <c r="E50" s="35">
        <v>-17</v>
      </c>
      <c r="F50" s="273" t="str">
        <f>D44</f>
        <v>МАНГИСТАУСКАЯ обл.</v>
      </c>
      <c r="G50" s="31"/>
      <c r="H50" s="274"/>
      <c r="I50" s="265"/>
      <c r="J50" s="32"/>
    </row>
    <row r="51" spans="1:10" ht="9.6" customHeight="1">
      <c r="A51" s="40"/>
      <c r="B51" s="366"/>
      <c r="C51" s="620"/>
      <c r="D51" s="274"/>
      <c r="E51" s="42"/>
      <c r="F51" s="276"/>
      <c r="G51" s="612">
        <v>20</v>
      </c>
      <c r="H51" s="275" t="str">
        <f>F50</f>
        <v>МАНГИСТАУСКАЯ обл.</v>
      </c>
      <c r="I51" s="255"/>
      <c r="J51" s="611">
        <v>7</v>
      </c>
    </row>
    <row r="52" spans="1:10" ht="9.6" customHeight="1">
      <c r="A52" s="39"/>
      <c r="B52" s="366"/>
      <c r="C52" s="620"/>
      <c r="D52" s="274"/>
      <c r="E52" s="124">
        <v>-18</v>
      </c>
      <c r="F52" s="275" t="str">
        <f>D46</f>
        <v>г.АЛМАТЫ</v>
      </c>
      <c r="G52" s="614"/>
      <c r="H52" s="273" t="s">
        <v>196</v>
      </c>
      <c r="I52" s="110"/>
      <c r="J52" s="611"/>
    </row>
    <row r="53" spans="1:10" ht="9.6" customHeight="1">
      <c r="A53" s="41">
        <v>-1</v>
      </c>
      <c r="B53" s="366" t="str">
        <f>B9</f>
        <v>СКО</v>
      </c>
      <c r="C53" s="21"/>
      <c r="D53" s="274"/>
      <c r="E53" s="348"/>
      <c r="F53" s="273"/>
      <c r="G53" s="31">
        <v>-20</v>
      </c>
      <c r="H53" s="275" t="str">
        <f>F52</f>
        <v>г.АЛМАТЫ</v>
      </c>
      <c r="I53" s="255"/>
      <c r="J53" s="611">
        <v>8</v>
      </c>
    </row>
    <row r="54" spans="1:10" ht="9.6" customHeight="1">
      <c r="A54" s="30"/>
      <c r="B54" s="364"/>
      <c r="C54" s="612">
        <v>21</v>
      </c>
      <c r="D54" s="273" t="str">
        <f>B55</f>
        <v>КОСТАНАЙСКАЯ обл.</v>
      </c>
      <c r="E54" s="31"/>
      <c r="F54" s="273"/>
      <c r="H54" s="273"/>
      <c r="I54" s="111"/>
      <c r="J54" s="611"/>
    </row>
    <row r="55" spans="1:10" ht="9.6" customHeight="1">
      <c r="A55" s="30">
        <v>-2</v>
      </c>
      <c r="B55" s="365" t="str">
        <f>B13</f>
        <v>КОСТАНАЙСКАЯ обл.</v>
      </c>
      <c r="C55" s="614"/>
      <c r="D55" s="276" t="s">
        <v>195</v>
      </c>
      <c r="E55" s="612">
        <v>25</v>
      </c>
      <c r="F55" s="274"/>
      <c r="G55" s="43"/>
      <c r="H55" s="273"/>
      <c r="I55" s="110"/>
      <c r="J55" s="32"/>
    </row>
    <row r="56" spans="1:10" ht="9.6" customHeight="1">
      <c r="A56" s="30"/>
      <c r="B56" s="165"/>
      <c r="C56" s="31"/>
      <c r="D56" s="274"/>
      <c r="E56" s="613"/>
      <c r="F56" s="275" t="str">
        <f>D54</f>
        <v>КОСТАНАЙСКАЯ обл.</v>
      </c>
      <c r="G56" s="35"/>
      <c r="H56" s="273"/>
      <c r="I56" s="110"/>
      <c r="J56" s="32"/>
    </row>
    <row r="57" spans="1:10" ht="9.6" customHeight="1">
      <c r="A57" s="30">
        <v>-3</v>
      </c>
      <c r="B57" s="365" t="str">
        <f>B17</f>
        <v>АКТЮБИНСКАЯ обл.</v>
      </c>
      <c r="C57" s="35"/>
      <c r="D57" s="274"/>
      <c r="E57" s="613"/>
      <c r="F57" s="276" t="s">
        <v>195</v>
      </c>
      <c r="G57" s="612">
        <v>27</v>
      </c>
      <c r="H57" s="273"/>
      <c r="I57" s="110"/>
      <c r="J57" s="32"/>
    </row>
    <row r="58" spans="1:10" ht="9.6" customHeight="1">
      <c r="A58" s="30"/>
      <c r="B58" s="364"/>
      <c r="C58" s="612">
        <v>22</v>
      </c>
      <c r="D58" s="275" t="str">
        <f>B57</f>
        <v>АКТЮБИНСКАЯ обл.</v>
      </c>
      <c r="E58" s="614"/>
      <c r="F58" s="274"/>
      <c r="G58" s="613"/>
      <c r="H58" s="273"/>
      <c r="I58" s="110"/>
      <c r="J58" s="32"/>
    </row>
    <row r="59" spans="1:10" ht="9.6" customHeight="1">
      <c r="A59" s="30">
        <v>-4</v>
      </c>
      <c r="B59" s="365" t="str">
        <f>B19</f>
        <v>АТЫРАУСКАЯ обл.</v>
      </c>
      <c r="C59" s="614"/>
      <c r="D59" s="273"/>
      <c r="E59" s="31"/>
      <c r="F59" s="274"/>
      <c r="G59" s="613"/>
      <c r="H59" s="273"/>
      <c r="I59" s="110"/>
      <c r="J59" s="32"/>
    </row>
    <row r="60" spans="1:10" ht="9.6" customHeight="1">
      <c r="A60" s="30"/>
      <c r="B60" s="165"/>
      <c r="C60" s="31"/>
      <c r="D60" s="273"/>
      <c r="E60" s="31"/>
      <c r="F60" s="274"/>
      <c r="G60" s="613"/>
      <c r="H60" s="275" t="str">
        <f>F56</f>
        <v>КОСТАНАЙСКАЯ обл.</v>
      </c>
      <c r="I60" s="255"/>
      <c r="J60" s="611">
        <v>9</v>
      </c>
    </row>
    <row r="61" spans="1:10" ht="9.6" customHeight="1">
      <c r="A61" s="30">
        <v>-5</v>
      </c>
      <c r="B61" s="165" t="str">
        <f>B25</f>
        <v>АЛМАТИНСКАЯ обл,</v>
      </c>
      <c r="C61" s="31"/>
      <c r="D61" s="273"/>
      <c r="E61" s="31"/>
      <c r="F61" s="274"/>
      <c r="G61" s="613"/>
      <c r="H61" s="273" t="s">
        <v>7</v>
      </c>
      <c r="I61" s="110"/>
      <c r="J61" s="611"/>
    </row>
    <row r="62" spans="1:10" ht="9.6" customHeight="1">
      <c r="A62" s="30"/>
      <c r="B62" s="364"/>
      <c r="C62" s="612">
        <v>23</v>
      </c>
      <c r="D62" s="273" t="str">
        <f>B63</f>
        <v>ПАВЛОДАРСКАЯ обл.</v>
      </c>
      <c r="E62" s="31"/>
      <c r="F62" s="274"/>
      <c r="G62" s="613"/>
      <c r="H62" s="274"/>
      <c r="I62" s="265"/>
      <c r="J62" s="32"/>
    </row>
    <row r="63" spans="1:10" ht="9.6" customHeight="1">
      <c r="A63" s="30">
        <v>-6</v>
      </c>
      <c r="B63" s="365" t="str">
        <f>B29</f>
        <v>ПАВЛОДАРСКАЯ обл.</v>
      </c>
      <c r="C63" s="614"/>
      <c r="D63" s="276" t="s">
        <v>195</v>
      </c>
      <c r="E63" s="612">
        <v>26</v>
      </c>
      <c r="F63" s="274"/>
      <c r="G63" s="613"/>
      <c r="H63" s="274"/>
      <c r="I63" s="265"/>
      <c r="J63" s="32"/>
    </row>
    <row r="64" spans="1:10" ht="9.6" customHeight="1">
      <c r="A64" s="30"/>
      <c r="B64" s="165"/>
      <c r="C64" s="31"/>
      <c r="D64" s="274"/>
      <c r="E64" s="613"/>
      <c r="F64" s="275" t="str">
        <f>D62</f>
        <v>ПАВЛОДАРСКАЯ обл.</v>
      </c>
      <c r="G64" s="614"/>
      <c r="H64" s="274"/>
      <c r="I64" s="265"/>
      <c r="J64" s="32"/>
    </row>
    <row r="65" spans="1:10" ht="9.6" customHeight="1">
      <c r="A65" s="30">
        <v>-7</v>
      </c>
      <c r="B65" s="366" t="str">
        <f>B33</f>
        <v>ЖАМБЫЛСКАЯ обл.</v>
      </c>
      <c r="C65" s="35"/>
      <c r="D65" s="274"/>
      <c r="E65" s="613"/>
      <c r="F65" s="273" t="s">
        <v>7</v>
      </c>
      <c r="G65" s="31"/>
      <c r="H65" s="273"/>
      <c r="I65" s="110"/>
      <c r="J65" s="32"/>
    </row>
    <row r="66" spans="1:10" ht="9.6" customHeight="1">
      <c r="A66" s="30"/>
      <c r="B66" s="364"/>
      <c r="C66" s="612">
        <v>24</v>
      </c>
      <c r="D66" s="275" t="str">
        <f>B65</f>
        <v>ЖАМБЫЛСКАЯ обл.</v>
      </c>
      <c r="E66" s="614"/>
      <c r="F66" s="273"/>
      <c r="G66" s="31">
        <v>-27</v>
      </c>
      <c r="H66" s="275" t="str">
        <f>F64</f>
        <v>ПАВЛОДАРСКАЯ обл.</v>
      </c>
      <c r="I66" s="255"/>
      <c r="J66" s="611">
        <v>10</v>
      </c>
    </row>
    <row r="67" spans="1:10" ht="9.6" customHeight="1">
      <c r="A67" s="30">
        <v>-8</v>
      </c>
      <c r="B67" s="418" t="str">
        <f>B35</f>
        <v>КЫЗЫЛОРДИНСКАЯобл.</v>
      </c>
      <c r="C67" s="614"/>
      <c r="D67" s="273"/>
      <c r="E67" s="31"/>
      <c r="F67" s="273"/>
      <c r="G67" s="31"/>
      <c r="H67" s="273"/>
      <c r="I67" s="110"/>
      <c r="J67" s="611"/>
    </row>
    <row r="68" spans="1:10" ht="9.6" customHeight="1">
      <c r="A68" s="30"/>
      <c r="B68" s="366"/>
      <c r="C68" s="35"/>
      <c r="D68" s="273"/>
      <c r="E68" s="31">
        <v>-25</v>
      </c>
      <c r="F68" s="273" t="str">
        <f>D58</f>
        <v>АКТЮБИНСКАЯ обл.</v>
      </c>
      <c r="G68" s="31"/>
      <c r="H68" s="273"/>
      <c r="I68" s="110"/>
      <c r="J68" s="31"/>
    </row>
    <row r="69" spans="1:10" ht="9.6" customHeight="1">
      <c r="A69" s="30"/>
      <c r="B69" s="367"/>
      <c r="C69" s="35"/>
      <c r="D69" s="273"/>
      <c r="E69" s="31"/>
      <c r="F69" s="276"/>
      <c r="G69" s="612">
        <v>28</v>
      </c>
      <c r="H69" s="420" t="str">
        <f>F68</f>
        <v>АКТЮБИНСКАЯ обл.</v>
      </c>
      <c r="I69" s="255"/>
      <c r="J69" s="611">
        <v>11</v>
      </c>
    </row>
    <row r="70" spans="1:10" ht="9.6" customHeight="1">
      <c r="A70" s="30"/>
      <c r="B70" s="367"/>
      <c r="C70" s="35"/>
      <c r="D70" s="273"/>
      <c r="E70" s="31">
        <v>-26</v>
      </c>
      <c r="F70" s="275" t="str">
        <f>D66</f>
        <v>ЖАМБЫЛСКАЯ обл.</v>
      </c>
      <c r="G70" s="614"/>
      <c r="H70" s="273" t="s">
        <v>7</v>
      </c>
      <c r="I70" s="110"/>
      <c r="J70" s="611"/>
    </row>
    <row r="71" spans="1:10" ht="9.6" customHeight="1">
      <c r="A71" s="30"/>
      <c r="B71" s="368"/>
      <c r="D71" s="273"/>
      <c r="E71" s="31"/>
      <c r="F71" s="273"/>
      <c r="G71" s="31">
        <v>-28</v>
      </c>
      <c r="H71" s="275" t="str">
        <f>F70</f>
        <v>ЖАМБЫЛСКАЯ обл.</v>
      </c>
      <c r="I71" s="255"/>
      <c r="J71" s="611">
        <v>12</v>
      </c>
    </row>
    <row r="72" spans="1:10" ht="9.6" customHeight="1">
      <c r="A72" s="30"/>
      <c r="B72" s="368"/>
      <c r="C72" s="31">
        <v>-21</v>
      </c>
      <c r="D72" s="273" t="str">
        <f>B53</f>
        <v>СКО</v>
      </c>
      <c r="E72" s="31"/>
      <c r="F72" s="273"/>
      <c r="G72" s="31"/>
      <c r="H72" s="274"/>
      <c r="I72" s="265"/>
      <c r="J72" s="611"/>
    </row>
    <row r="73" spans="1:10" ht="9.6" customHeight="1">
      <c r="A73" s="36"/>
      <c r="B73" s="368"/>
      <c r="C73" s="31"/>
      <c r="D73" s="276"/>
      <c r="E73" s="612">
        <v>29</v>
      </c>
      <c r="F73" s="273" t="str">
        <f>D74</f>
        <v>АТЫРАУСКАЯ обл.</v>
      </c>
      <c r="H73" s="273"/>
      <c r="I73" s="111"/>
      <c r="J73" s="38"/>
    </row>
    <row r="74" spans="1:10" ht="9.6" customHeight="1">
      <c r="A74" s="36"/>
      <c r="B74" s="367"/>
      <c r="C74" s="35">
        <v>-22</v>
      </c>
      <c r="D74" s="275" t="str">
        <f>B59</f>
        <v>АТЫРАУСКАЯ обл.</v>
      </c>
      <c r="E74" s="614"/>
      <c r="F74" s="276" t="s">
        <v>195</v>
      </c>
      <c r="G74" s="612">
        <v>31</v>
      </c>
      <c r="H74" s="273"/>
      <c r="I74" s="110"/>
      <c r="J74" s="32"/>
    </row>
    <row r="75" spans="1:10" ht="9.6" customHeight="1">
      <c r="A75" s="36"/>
      <c r="B75" s="367"/>
      <c r="C75" s="35"/>
      <c r="D75" s="273"/>
      <c r="E75" s="31"/>
      <c r="F75" s="274"/>
      <c r="G75" s="613"/>
      <c r="H75" s="420" t="str">
        <f>F77</f>
        <v>АЛМАТИНСКАЯ обл,</v>
      </c>
      <c r="I75" s="255"/>
      <c r="J75" s="611">
        <v>13</v>
      </c>
    </row>
    <row r="76" spans="1:10" ht="9.6" customHeight="1">
      <c r="A76" s="36"/>
      <c r="B76" s="368"/>
      <c r="C76" s="31">
        <v>-23</v>
      </c>
      <c r="D76" s="273" t="str">
        <f>B61</f>
        <v>АЛМАТИНСКАЯ обл,</v>
      </c>
      <c r="E76" s="31"/>
      <c r="F76" s="274"/>
      <c r="G76" s="613"/>
      <c r="H76" s="273" t="s">
        <v>7</v>
      </c>
      <c r="I76" s="110"/>
      <c r="J76" s="611"/>
    </row>
    <row r="77" spans="1:10" ht="9.6" customHeight="1">
      <c r="A77" s="36"/>
      <c r="B77" s="368"/>
      <c r="C77" s="31"/>
      <c r="D77" s="276"/>
      <c r="E77" s="612">
        <v>30</v>
      </c>
      <c r="F77" s="275" t="str">
        <f>D76</f>
        <v>АЛМАТИНСКАЯ обл,</v>
      </c>
      <c r="G77" s="614"/>
      <c r="H77" s="274"/>
      <c r="I77" s="265"/>
      <c r="J77" s="32"/>
    </row>
    <row r="78" spans="1:10" ht="9.6" customHeight="1">
      <c r="A78" s="36"/>
      <c r="B78" s="367"/>
      <c r="C78" s="35">
        <v>-24</v>
      </c>
      <c r="D78" s="275" t="str">
        <f>B67</f>
        <v>КЫЗЫЛОРДИНСКАЯобл.</v>
      </c>
      <c r="E78" s="614"/>
      <c r="F78" s="273" t="s">
        <v>195</v>
      </c>
      <c r="G78" s="31">
        <v>-31</v>
      </c>
      <c r="H78" s="275" t="str">
        <f>F73</f>
        <v>АТЫРАУСКАЯ обл.</v>
      </c>
      <c r="I78" s="255"/>
      <c r="J78" s="611">
        <v>14</v>
      </c>
    </row>
    <row r="79" spans="1:10" ht="9.6" customHeight="1">
      <c r="A79" s="36"/>
      <c r="B79" s="367"/>
      <c r="C79" s="35"/>
      <c r="D79" s="273"/>
      <c r="E79" s="31"/>
      <c r="F79" s="273"/>
      <c r="G79" s="31"/>
      <c r="H79" s="273"/>
      <c r="I79" s="110"/>
      <c r="J79" s="611"/>
    </row>
    <row r="80" spans="1:10" ht="9.6" customHeight="1">
      <c r="A80" s="39"/>
      <c r="B80" s="369"/>
      <c r="C80" s="35"/>
      <c r="D80" s="274"/>
      <c r="E80" s="35">
        <v>-29</v>
      </c>
      <c r="F80" s="273" t="str">
        <f>D72</f>
        <v>СКО</v>
      </c>
      <c r="G80" s="31"/>
      <c r="H80" s="274"/>
      <c r="I80" s="265"/>
      <c r="J80" s="32"/>
    </row>
    <row r="81" spans="1:10" ht="9.6" customHeight="1">
      <c r="A81" s="40"/>
      <c r="B81" s="367"/>
      <c r="C81" s="620"/>
      <c r="D81" s="274"/>
      <c r="E81" s="42"/>
      <c r="F81" s="276"/>
      <c r="G81" s="612">
        <v>32</v>
      </c>
      <c r="H81" s="275" t="str">
        <f>F80</f>
        <v>СКО</v>
      </c>
      <c r="I81" s="255"/>
      <c r="J81" s="611">
        <v>15</v>
      </c>
    </row>
    <row r="82" spans="1:10" ht="9.6" customHeight="1">
      <c r="A82" s="39"/>
      <c r="B82" s="367"/>
      <c r="C82" s="620"/>
      <c r="D82" s="274"/>
      <c r="E82" s="124">
        <v>-30</v>
      </c>
      <c r="F82" s="275" t="str">
        <f>D78</f>
        <v>КЫЗЫЛОРДИНСКАЯобл.</v>
      </c>
      <c r="G82" s="614"/>
      <c r="H82" s="273" t="s">
        <v>7</v>
      </c>
      <c r="I82" s="110"/>
      <c r="J82" s="611"/>
    </row>
    <row r="83" spans="1:10" ht="9.6" customHeight="1">
      <c r="A83" s="39"/>
      <c r="B83" s="367"/>
      <c r="C83" s="35"/>
      <c r="D83" s="274"/>
      <c r="E83" s="42"/>
      <c r="F83" s="273"/>
      <c r="G83" s="31">
        <v>-32</v>
      </c>
      <c r="H83" s="275" t="str">
        <f>F82</f>
        <v>КЫЗЫЛОРДИНСКАЯобл.</v>
      </c>
      <c r="I83" s="255"/>
      <c r="J83" s="611">
        <v>16</v>
      </c>
    </row>
    <row r="84" spans="1:10" ht="9.6" customHeight="1">
      <c r="B84" s="369"/>
      <c r="D84" s="130"/>
      <c r="F84" s="130"/>
      <c r="H84" s="421"/>
      <c r="J84" s="611"/>
    </row>
    <row r="85" spans="1:10" ht="9.6" customHeight="1">
      <c r="B85" s="374" t="s">
        <v>352</v>
      </c>
      <c r="C85" s="374"/>
      <c r="D85" s="374"/>
      <c r="E85" s="374"/>
      <c r="F85" s="374"/>
    </row>
    <row r="86" spans="1:10" ht="9.6" customHeight="1">
      <c r="B86" s="375" t="s">
        <v>351</v>
      </c>
      <c r="C86" s="375"/>
      <c r="D86" s="375"/>
      <c r="E86" s="375"/>
      <c r="F86" s="375"/>
    </row>
    <row r="87" spans="1:10" ht="9.6" customHeight="1"/>
    <row r="88" spans="1:10" ht="9.6" customHeight="1"/>
    <row r="89" spans="1:10" ht="9.6" customHeight="1"/>
  </sheetData>
  <mergeCells count="56">
    <mergeCell ref="C12:C13"/>
    <mergeCell ref="C8:C9"/>
    <mergeCell ref="C54:C55"/>
    <mergeCell ref="C20:C21"/>
    <mergeCell ref="C16:C17"/>
    <mergeCell ref="C24:C25"/>
    <mergeCell ref="C51:C52"/>
    <mergeCell ref="C28:C29"/>
    <mergeCell ref="C32:C33"/>
    <mergeCell ref="C36:C37"/>
    <mergeCell ref="B2:I2"/>
    <mergeCell ref="B3:I3"/>
    <mergeCell ref="B4:I4"/>
    <mergeCell ref="B6:I6"/>
    <mergeCell ref="B5:I5"/>
    <mergeCell ref="J83:J84"/>
    <mergeCell ref="G69:G70"/>
    <mergeCell ref="J69:J70"/>
    <mergeCell ref="J71:J72"/>
    <mergeCell ref="J41:J42"/>
    <mergeCell ref="G51:G52"/>
    <mergeCell ref="J51:J52"/>
    <mergeCell ref="J48:J49"/>
    <mergeCell ref="G44:G47"/>
    <mergeCell ref="J45:J46"/>
    <mergeCell ref="G81:G82"/>
    <mergeCell ref="J60:J61"/>
    <mergeCell ref="C81:C82"/>
    <mergeCell ref="E73:E74"/>
    <mergeCell ref="J66:J67"/>
    <mergeCell ref="J75:J76"/>
    <mergeCell ref="J78:J79"/>
    <mergeCell ref="J81:J82"/>
    <mergeCell ref="E77:E78"/>
    <mergeCell ref="G74:G77"/>
    <mergeCell ref="C58:C59"/>
    <mergeCell ref="C62:C63"/>
    <mergeCell ref="E63:E66"/>
    <mergeCell ref="C66:C67"/>
    <mergeCell ref="G57:G64"/>
    <mergeCell ref="E55:E58"/>
    <mergeCell ref="J14:J15"/>
    <mergeCell ref="E17:E20"/>
    <mergeCell ref="E9:E12"/>
    <mergeCell ref="G11:G18"/>
    <mergeCell ref="J53:J54"/>
    <mergeCell ref="J39:J40"/>
    <mergeCell ref="E43:E44"/>
    <mergeCell ref="E47:E48"/>
    <mergeCell ref="I21:I22"/>
    <mergeCell ref="J22:J23"/>
    <mergeCell ref="J36:J37"/>
    <mergeCell ref="G39:G40"/>
    <mergeCell ref="E25:E28"/>
    <mergeCell ref="G27:G34"/>
    <mergeCell ref="E33:E36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89"/>
  <sheetViews>
    <sheetView topLeftCell="A61" workbookViewId="0">
      <selection activeCell="K9" sqref="K9"/>
    </sheetView>
  </sheetViews>
  <sheetFormatPr defaultRowHeight="14.4"/>
  <cols>
    <col min="1" max="1" width="2.88671875" customWidth="1"/>
    <col min="2" max="2" width="16.6640625" customWidth="1"/>
    <col min="3" max="3" width="3" customWidth="1"/>
    <col min="4" max="4" width="16.6640625" customWidth="1"/>
    <col min="5" max="5" width="4" customWidth="1"/>
    <col min="6" max="6" width="16.6640625" customWidth="1"/>
    <col min="7" max="7" width="3.33203125" customWidth="1"/>
    <col min="8" max="8" width="16.5546875" customWidth="1"/>
    <col min="9" max="9" width="3.33203125" customWidth="1"/>
    <col min="10" max="10" width="4" customWidth="1"/>
  </cols>
  <sheetData>
    <row r="1" spans="1:12" ht="9.9" customHeight="1"/>
    <row r="2" spans="1:12" ht="11.1" customHeight="1">
      <c r="B2" s="621" t="s">
        <v>254</v>
      </c>
      <c r="C2" s="621"/>
      <c r="D2" s="621"/>
      <c r="E2" s="621"/>
      <c r="F2" s="621"/>
      <c r="G2" s="621"/>
      <c r="H2" s="621"/>
      <c r="I2" s="621"/>
    </row>
    <row r="3" spans="1:12" ht="11.1" customHeight="1">
      <c r="B3" s="622" t="s">
        <v>18</v>
      </c>
      <c r="C3" s="622"/>
      <c r="D3" s="622"/>
      <c r="E3" s="622"/>
      <c r="F3" s="622"/>
      <c r="G3" s="622"/>
      <c r="H3" s="622"/>
      <c r="I3" s="622"/>
    </row>
    <row r="4" spans="1:12" ht="11.1" customHeight="1">
      <c r="B4" s="622" t="s">
        <v>571</v>
      </c>
      <c r="C4" s="622"/>
      <c r="D4" s="622"/>
      <c r="E4" s="622"/>
      <c r="F4" s="622"/>
      <c r="G4" s="622"/>
      <c r="H4" s="622"/>
      <c r="I4" s="622"/>
    </row>
    <row r="5" spans="1:12" ht="11.1" customHeight="1">
      <c r="B5" s="622" t="s">
        <v>353</v>
      </c>
      <c r="C5" s="622"/>
      <c r="D5" s="622"/>
      <c r="E5" s="622"/>
      <c r="F5" s="622"/>
      <c r="G5" s="622"/>
      <c r="H5" s="622"/>
      <c r="I5" s="622"/>
    </row>
    <row r="6" spans="1:12" ht="9.6" customHeight="1">
      <c r="A6" s="30"/>
      <c r="B6" s="623" t="s">
        <v>348</v>
      </c>
      <c r="C6" s="623"/>
      <c r="D6" s="623"/>
      <c r="E6" s="623"/>
      <c r="F6" s="623"/>
      <c r="G6" s="623"/>
      <c r="H6" s="623"/>
      <c r="I6" s="623"/>
      <c r="J6" s="32"/>
    </row>
    <row r="7" spans="1:12" ht="9.6" customHeight="1">
      <c r="A7" s="30"/>
      <c r="B7" s="107" t="s">
        <v>65</v>
      </c>
      <c r="C7" s="345"/>
      <c r="D7" s="422"/>
      <c r="E7" s="423"/>
      <c r="F7" s="422"/>
      <c r="G7" s="423"/>
      <c r="H7" s="423"/>
      <c r="I7" s="423"/>
      <c r="J7" s="32"/>
    </row>
    <row r="8" spans="1:12" ht="9.6" customHeight="1">
      <c r="A8" s="30"/>
      <c r="B8" s="106"/>
      <c r="C8" s="612">
        <v>1</v>
      </c>
      <c r="D8" s="273" t="str">
        <f>B7</f>
        <v>КАРАГАНДИНСКАЯ обл.</v>
      </c>
      <c r="E8" s="424"/>
      <c r="F8" s="274"/>
      <c r="G8" s="425"/>
      <c r="H8" s="426"/>
      <c r="I8" s="279"/>
      <c r="J8" s="32"/>
    </row>
    <row r="9" spans="1:12" ht="9.6" customHeight="1">
      <c r="A9" s="30"/>
      <c r="B9" s="107" t="str">
        <f>D81</f>
        <v>г. АЛМАТЫ-2</v>
      </c>
      <c r="C9" s="614"/>
      <c r="D9" s="276" t="s">
        <v>196</v>
      </c>
      <c r="E9" s="624">
        <v>9</v>
      </c>
      <c r="F9" s="274"/>
      <c r="G9" s="427"/>
      <c r="H9" s="273"/>
      <c r="I9" s="428"/>
      <c r="J9" s="32"/>
    </row>
    <row r="10" spans="1:12" ht="9.6" customHeight="1">
      <c r="A10" s="30"/>
      <c r="B10" s="350"/>
      <c r="C10" s="31"/>
      <c r="D10" s="274"/>
      <c r="E10" s="625"/>
      <c r="F10" s="275" t="str">
        <f>D8</f>
        <v>КАРАГАНДИНСКАЯ обл.</v>
      </c>
      <c r="G10" s="427"/>
      <c r="H10" s="273"/>
      <c r="I10" s="428"/>
      <c r="J10" s="32"/>
    </row>
    <row r="11" spans="1:12" ht="9.6" customHeight="1">
      <c r="A11" s="30"/>
      <c r="B11" s="107" t="s">
        <v>25</v>
      </c>
      <c r="C11" s="347"/>
      <c r="D11" s="274"/>
      <c r="E11" s="625"/>
      <c r="F11" s="276" t="s">
        <v>195</v>
      </c>
      <c r="G11" s="624">
        <v>13</v>
      </c>
      <c r="H11" s="273"/>
      <c r="I11" s="428"/>
      <c r="J11" s="32"/>
    </row>
    <row r="12" spans="1:12" ht="9.6" customHeight="1">
      <c r="A12" s="30"/>
      <c r="B12" s="106"/>
      <c r="C12" s="612">
        <v>2</v>
      </c>
      <c r="D12" s="275" t="str">
        <f>B11</f>
        <v>ВКО</v>
      </c>
      <c r="E12" s="626"/>
      <c r="F12" s="274"/>
      <c r="G12" s="625"/>
      <c r="H12" s="273"/>
      <c r="I12" s="428"/>
      <c r="J12" s="32"/>
      <c r="L12" s="108"/>
    </row>
    <row r="13" spans="1:12" ht="9.6" customHeight="1">
      <c r="A13" s="30"/>
      <c r="B13" s="107" t="s">
        <v>67</v>
      </c>
      <c r="C13" s="614"/>
      <c r="D13" s="273" t="s">
        <v>196</v>
      </c>
      <c r="E13" s="424"/>
      <c r="F13" s="274"/>
      <c r="G13" s="625"/>
      <c r="H13" s="273"/>
      <c r="I13" s="428"/>
      <c r="J13" s="32"/>
    </row>
    <row r="14" spans="1:12" ht="9.6" customHeight="1">
      <c r="A14" s="30"/>
      <c r="B14" s="350"/>
      <c r="C14" s="31"/>
      <c r="D14" s="273"/>
      <c r="E14" s="424"/>
      <c r="F14" s="274"/>
      <c r="G14" s="625"/>
      <c r="H14" s="275" t="str">
        <f>F10</f>
        <v>КАРАГАНДИНСКАЯ обл.</v>
      </c>
      <c r="I14" s="429"/>
      <c r="J14" s="611"/>
    </row>
    <row r="15" spans="1:12" ht="9.6" customHeight="1">
      <c r="A15" s="30"/>
      <c r="B15" s="107" t="s">
        <v>68</v>
      </c>
      <c r="C15" s="31"/>
      <c r="D15" s="273"/>
      <c r="E15" s="424"/>
      <c r="F15" s="274"/>
      <c r="G15" s="625"/>
      <c r="H15" s="276" t="s">
        <v>196</v>
      </c>
      <c r="I15" s="430"/>
      <c r="J15" s="611"/>
    </row>
    <row r="16" spans="1:12" ht="9.6" customHeight="1">
      <c r="A16" s="30"/>
      <c r="B16" s="106"/>
      <c r="C16" s="612">
        <v>3</v>
      </c>
      <c r="D16" s="273" t="str">
        <f>B15</f>
        <v>г. ШЫМКЕНТ</v>
      </c>
      <c r="E16" s="424"/>
      <c r="F16" s="274"/>
      <c r="G16" s="625"/>
      <c r="H16" s="274"/>
      <c r="I16" s="431"/>
      <c r="J16" s="32"/>
    </row>
    <row r="17" spans="1:10" ht="9.6" customHeight="1">
      <c r="A17" s="30"/>
      <c r="B17" s="376" t="s">
        <v>356</v>
      </c>
      <c r="C17" s="614"/>
      <c r="D17" s="276" t="s">
        <v>7</v>
      </c>
      <c r="E17" s="624">
        <v>10</v>
      </c>
      <c r="F17" s="274"/>
      <c r="G17" s="625"/>
      <c r="H17" s="274"/>
      <c r="I17" s="431"/>
      <c r="J17" s="32"/>
    </row>
    <row r="18" spans="1:10" ht="9.6" customHeight="1">
      <c r="A18" s="30"/>
      <c r="B18" s="350"/>
      <c r="C18" s="31"/>
      <c r="D18" s="274"/>
      <c r="E18" s="625"/>
      <c r="F18" s="275" t="str">
        <f>D16</f>
        <v>г. ШЫМКЕНТ</v>
      </c>
      <c r="G18" s="626"/>
      <c r="H18" s="274"/>
      <c r="I18" s="431"/>
      <c r="J18" s="32"/>
    </row>
    <row r="19" spans="1:10" ht="9.6" customHeight="1">
      <c r="A19" s="30"/>
      <c r="B19" s="107" t="s">
        <v>29</v>
      </c>
      <c r="C19" s="347"/>
      <c r="D19" s="274"/>
      <c r="E19" s="625"/>
      <c r="F19" s="432" t="s">
        <v>7</v>
      </c>
      <c r="G19" s="424"/>
      <c r="H19" s="274"/>
      <c r="I19" s="431"/>
      <c r="J19" s="32"/>
    </row>
    <row r="20" spans="1:10" ht="9.6" customHeight="1">
      <c r="A20" s="30"/>
      <c r="B20" s="106"/>
      <c r="C20" s="612">
        <v>4</v>
      </c>
      <c r="D20" s="275" t="str">
        <f>B21</f>
        <v>ЗКО</v>
      </c>
      <c r="E20" s="626"/>
      <c r="F20" s="273"/>
      <c r="G20" s="424"/>
      <c r="H20" s="274"/>
      <c r="I20" s="431"/>
      <c r="J20" s="346"/>
    </row>
    <row r="21" spans="1:10" ht="9.6" customHeight="1">
      <c r="A21" s="30"/>
      <c r="B21" s="107" t="s">
        <v>20</v>
      </c>
      <c r="C21" s="614"/>
      <c r="D21" s="273" t="s">
        <v>196</v>
      </c>
      <c r="E21" s="424"/>
      <c r="F21" s="273"/>
      <c r="G21" s="424"/>
      <c r="H21" s="274"/>
      <c r="I21" s="433"/>
      <c r="J21" s="346"/>
    </row>
    <row r="22" spans="1:10" ht="9.6" customHeight="1">
      <c r="A22" s="30"/>
      <c r="B22" s="108"/>
      <c r="C22" s="347"/>
      <c r="D22" s="273"/>
      <c r="E22" s="424"/>
      <c r="F22" s="273"/>
      <c r="G22" s="424"/>
      <c r="H22" s="275" t="str">
        <f>H14</f>
        <v>КАРАГАНДИНСКАЯ обл.</v>
      </c>
      <c r="I22" s="434"/>
      <c r="J22" s="617">
        <v>1</v>
      </c>
    </row>
    <row r="23" spans="1:10" ht="9.6" customHeight="1">
      <c r="A23" s="30"/>
      <c r="B23" s="350" t="s">
        <v>350</v>
      </c>
      <c r="C23" s="31"/>
      <c r="D23" s="273"/>
      <c r="E23" s="424"/>
      <c r="F23" s="273"/>
      <c r="G23" s="435"/>
      <c r="H23" s="280" t="s">
        <v>196</v>
      </c>
      <c r="I23" s="629">
        <v>15</v>
      </c>
      <c r="J23" s="617"/>
    </row>
    <row r="24" spans="1:10" ht="9.6" customHeight="1">
      <c r="A24" s="30"/>
      <c r="B24" s="106"/>
      <c r="C24" s="612">
        <v>5</v>
      </c>
      <c r="D24" s="273" t="str">
        <f>B23</f>
        <v>ТУРКЕСТАНСКАЯ обл.</v>
      </c>
      <c r="E24" s="424"/>
      <c r="F24" s="274"/>
      <c r="G24" s="425"/>
      <c r="H24" s="280"/>
      <c r="I24" s="630"/>
      <c r="J24" s="346"/>
    </row>
    <row r="25" spans="1:10" ht="9.6" customHeight="1">
      <c r="A25" s="30"/>
      <c r="B25" s="107" t="s">
        <v>349</v>
      </c>
      <c r="C25" s="614"/>
      <c r="D25" s="276" t="s">
        <v>196</v>
      </c>
      <c r="E25" s="624">
        <v>11</v>
      </c>
      <c r="F25" s="274"/>
      <c r="G25" s="427"/>
      <c r="H25" s="274"/>
      <c r="I25" s="431"/>
      <c r="J25" s="346"/>
    </row>
    <row r="26" spans="1:10" ht="9.6" customHeight="1">
      <c r="A26" s="30"/>
      <c r="B26" s="350"/>
      <c r="C26" s="31"/>
      <c r="D26" s="274"/>
      <c r="E26" s="625"/>
      <c r="F26" s="275" t="str">
        <f>D24</f>
        <v>ТУРКЕСТАНСКАЯ обл.</v>
      </c>
      <c r="G26" s="427"/>
      <c r="H26" s="274"/>
      <c r="I26" s="431"/>
      <c r="J26" s="346"/>
    </row>
    <row r="27" spans="1:10" ht="9.6" customHeight="1">
      <c r="A27" s="30"/>
      <c r="B27" s="107" t="s">
        <v>70</v>
      </c>
      <c r="C27" s="347"/>
      <c r="D27" s="274"/>
      <c r="E27" s="625"/>
      <c r="F27" s="276" t="s">
        <v>196</v>
      </c>
      <c r="G27" s="624">
        <v>14</v>
      </c>
      <c r="H27" s="274"/>
      <c r="I27" s="431"/>
      <c r="J27" s="346"/>
    </row>
    <row r="28" spans="1:10" ht="9.6" customHeight="1">
      <c r="A28" s="30"/>
      <c r="B28" s="106"/>
      <c r="C28" s="612">
        <v>6</v>
      </c>
      <c r="D28" s="275" t="str">
        <f>B27</f>
        <v>АКТЮБИНСКАЯ обл.</v>
      </c>
      <c r="E28" s="626"/>
      <c r="F28" s="274"/>
      <c r="G28" s="625"/>
      <c r="H28" s="274"/>
      <c r="I28" s="431"/>
      <c r="J28" s="346"/>
    </row>
    <row r="29" spans="1:10" ht="9.6" customHeight="1">
      <c r="A29" s="30"/>
      <c r="B29" s="107" t="s">
        <v>355</v>
      </c>
      <c r="C29" s="614"/>
      <c r="D29" s="273" t="s">
        <v>195</v>
      </c>
      <c r="E29" s="424"/>
      <c r="F29" s="274"/>
      <c r="G29" s="625"/>
      <c r="H29" s="274"/>
      <c r="I29" s="431"/>
      <c r="J29" s="346"/>
    </row>
    <row r="30" spans="1:10" ht="9.6" customHeight="1">
      <c r="A30" s="30"/>
      <c r="B30" s="350"/>
      <c r="C30" s="31"/>
      <c r="D30" s="273"/>
      <c r="E30" s="424"/>
      <c r="F30" s="274"/>
      <c r="G30" s="625"/>
      <c r="H30" s="275" t="str">
        <f>F26</f>
        <v>ТУРКЕСТАНСКАЯ обл.</v>
      </c>
      <c r="I30" s="436"/>
      <c r="J30" s="346"/>
    </row>
    <row r="31" spans="1:10" ht="9.6" customHeight="1">
      <c r="A31" s="30"/>
      <c r="B31" s="107" t="s">
        <v>69</v>
      </c>
      <c r="C31" s="31"/>
      <c r="D31" s="273"/>
      <c r="E31" s="424"/>
      <c r="F31" s="274"/>
      <c r="G31" s="625"/>
      <c r="H31" s="273" t="s">
        <v>7</v>
      </c>
      <c r="I31" s="428"/>
      <c r="J31" s="346"/>
    </row>
    <row r="32" spans="1:10" ht="9.6" customHeight="1">
      <c r="A32" s="30"/>
      <c r="B32" s="106"/>
      <c r="C32" s="612">
        <v>7</v>
      </c>
      <c r="D32" s="273" t="str">
        <f>B33</f>
        <v>КОСТАНАЙСКАЯ обл.</v>
      </c>
      <c r="E32" s="424"/>
      <c r="F32" s="274"/>
      <c r="G32" s="625"/>
      <c r="H32" s="274"/>
      <c r="I32" s="429"/>
      <c r="J32" s="346"/>
    </row>
    <row r="33" spans="1:13" ht="9.6" customHeight="1">
      <c r="A33" s="30"/>
      <c r="B33" s="107" t="s">
        <v>97</v>
      </c>
      <c r="C33" s="614"/>
      <c r="D33" s="276" t="s">
        <v>196</v>
      </c>
      <c r="E33" s="624">
        <v>12</v>
      </c>
      <c r="F33" s="274"/>
      <c r="G33" s="625"/>
      <c r="H33" s="274"/>
      <c r="I33" s="429"/>
      <c r="J33" s="346"/>
    </row>
    <row r="34" spans="1:13" ht="9.6" customHeight="1">
      <c r="A34" s="30"/>
      <c r="B34" s="350"/>
      <c r="C34" s="31"/>
      <c r="D34" s="274"/>
      <c r="E34" s="625"/>
      <c r="F34" s="275" t="str">
        <f>D36</f>
        <v>МАНГИСТАУСКАЯ обл.</v>
      </c>
      <c r="G34" s="626"/>
      <c r="H34" s="274"/>
      <c r="I34" s="429"/>
      <c r="J34" s="346"/>
    </row>
    <row r="35" spans="1:13" ht="9.6" customHeight="1">
      <c r="A35" s="30"/>
      <c r="B35" s="107" t="s">
        <v>197</v>
      </c>
      <c r="C35" s="347"/>
      <c r="D35" s="274"/>
      <c r="E35" s="625"/>
      <c r="F35" s="432" t="s">
        <v>196</v>
      </c>
      <c r="G35" s="424"/>
      <c r="H35" s="273"/>
      <c r="I35" s="428"/>
      <c r="J35" s="346"/>
    </row>
    <row r="36" spans="1:13" ht="9.6" customHeight="1">
      <c r="A36" s="30"/>
      <c r="B36" s="106"/>
      <c r="C36" s="612">
        <v>8</v>
      </c>
      <c r="D36" s="275" t="str">
        <f>B37</f>
        <v>МАНГИСТАУСКАЯ обл.</v>
      </c>
      <c r="E36" s="626"/>
      <c r="F36" s="273"/>
      <c r="G36" s="424">
        <v>-15</v>
      </c>
      <c r="H36" s="275" t="str">
        <f>H30</f>
        <v>ТУРКЕСТАНСКАЯ обл.</v>
      </c>
      <c r="I36" s="437"/>
      <c r="J36" s="611">
        <v>2</v>
      </c>
      <c r="M36" s="37"/>
    </row>
    <row r="37" spans="1:13" ht="9.6" customHeight="1">
      <c r="A37" s="30"/>
      <c r="B37" s="107" t="s">
        <v>98</v>
      </c>
      <c r="C37" s="614"/>
      <c r="D37" s="273" t="s">
        <v>196</v>
      </c>
      <c r="E37" s="424"/>
      <c r="F37" s="273"/>
      <c r="G37" s="424"/>
      <c r="H37" s="273"/>
      <c r="I37" s="428"/>
      <c r="J37" s="611"/>
    </row>
    <row r="38" spans="1:13" ht="9.6" customHeight="1">
      <c r="A38" s="30"/>
      <c r="B38" s="108"/>
      <c r="C38" s="347"/>
      <c r="D38" s="273"/>
      <c r="E38" s="424">
        <v>-13</v>
      </c>
      <c r="F38" s="273" t="str">
        <f>F18</f>
        <v>г. ШЫМКЕНТ</v>
      </c>
      <c r="G38" s="424"/>
      <c r="H38" s="443"/>
      <c r="I38" s="428"/>
      <c r="J38" s="346"/>
    </row>
    <row r="39" spans="1:13" ht="9.6" customHeight="1">
      <c r="A39" s="30"/>
      <c r="B39" s="108"/>
      <c r="C39" s="347"/>
      <c r="D39" s="273"/>
      <c r="E39" s="424"/>
      <c r="F39" s="276"/>
      <c r="G39" s="627">
        <v>16</v>
      </c>
      <c r="H39" s="448" t="str">
        <f>F40</f>
        <v>МАНГИСТАУСКАЯ обл.</v>
      </c>
      <c r="I39" s="437"/>
      <c r="J39" s="611">
        <v>3</v>
      </c>
    </row>
    <row r="40" spans="1:13" ht="9.6" customHeight="1">
      <c r="A40" s="30"/>
      <c r="B40" s="108"/>
      <c r="C40" s="347"/>
      <c r="D40" s="273"/>
      <c r="E40" s="279">
        <v>-14</v>
      </c>
      <c r="F40" s="275" t="str">
        <f>F34</f>
        <v>МАНГИСТАУСКАЯ обл.</v>
      </c>
      <c r="G40" s="628"/>
      <c r="H40" s="273" t="s">
        <v>7</v>
      </c>
      <c r="I40" s="428"/>
      <c r="J40" s="611"/>
    </row>
    <row r="41" spans="1:13" ht="9.6" customHeight="1">
      <c r="A41" s="30"/>
      <c r="B41" s="350"/>
      <c r="D41" s="273"/>
      <c r="E41" s="424"/>
      <c r="F41" s="273"/>
      <c r="G41" s="424">
        <v>-16</v>
      </c>
      <c r="H41" s="275" t="str">
        <f>F38</f>
        <v>г. ШЫМКЕНТ</v>
      </c>
      <c r="I41" s="437"/>
      <c r="J41" s="611">
        <v>4</v>
      </c>
    </row>
    <row r="42" spans="1:13" ht="9.6" customHeight="1">
      <c r="A42" s="30"/>
      <c r="B42" s="350"/>
      <c r="C42" s="31">
        <v>-9</v>
      </c>
      <c r="D42" s="273" t="str">
        <f>D12</f>
        <v>ВКО</v>
      </c>
      <c r="E42" s="424"/>
      <c r="F42" s="273"/>
      <c r="G42" s="424"/>
      <c r="H42" s="444"/>
      <c r="I42" s="429"/>
      <c r="J42" s="611"/>
    </row>
    <row r="43" spans="1:13" ht="9.6" customHeight="1">
      <c r="A43" s="36"/>
      <c r="B43" s="350"/>
      <c r="C43" s="31"/>
      <c r="D43" s="276"/>
      <c r="E43" s="624">
        <v>17</v>
      </c>
      <c r="F43" s="432" t="str">
        <f>D42</f>
        <v>ВКО</v>
      </c>
      <c r="G43" s="438"/>
      <c r="H43" s="445"/>
      <c r="I43" s="439"/>
      <c r="J43" s="346"/>
    </row>
    <row r="44" spans="1:13" ht="9.6" customHeight="1">
      <c r="A44" s="36"/>
      <c r="B44" s="108"/>
      <c r="C44" s="347">
        <v>-10</v>
      </c>
      <c r="D44" s="275" t="str">
        <f>D20</f>
        <v>ЗКО</v>
      </c>
      <c r="E44" s="626"/>
      <c r="F44" s="276" t="s">
        <v>7</v>
      </c>
      <c r="G44" s="624">
        <v>19</v>
      </c>
      <c r="H44" s="443"/>
      <c r="I44" s="428"/>
      <c r="J44" s="32"/>
    </row>
    <row r="45" spans="1:13" ht="9.6" customHeight="1">
      <c r="A45" s="36"/>
      <c r="B45" s="108"/>
      <c r="C45" s="347"/>
      <c r="D45" s="273"/>
      <c r="E45" s="424"/>
      <c r="F45" s="274"/>
      <c r="G45" s="625"/>
      <c r="H45" s="446" t="str">
        <f>F43</f>
        <v>ВКО</v>
      </c>
      <c r="I45" s="437"/>
      <c r="J45" s="611">
        <v>5</v>
      </c>
    </row>
    <row r="46" spans="1:13" ht="9.6" customHeight="1">
      <c r="A46" s="36"/>
      <c r="B46" s="350"/>
      <c r="C46" s="31">
        <v>-11</v>
      </c>
      <c r="D46" s="273" t="str">
        <f>D28</f>
        <v>АКТЮБИНСКАЯ обл.</v>
      </c>
      <c r="E46" s="424"/>
      <c r="F46" s="274"/>
      <c r="G46" s="625"/>
      <c r="H46" s="443" t="s">
        <v>196</v>
      </c>
      <c r="I46" s="428"/>
      <c r="J46" s="611"/>
    </row>
    <row r="47" spans="1:13" ht="9.6" customHeight="1">
      <c r="A47" s="36"/>
      <c r="B47" s="350"/>
      <c r="C47" s="31"/>
      <c r="D47" s="276"/>
      <c r="E47" s="624">
        <v>18</v>
      </c>
      <c r="F47" s="275" t="str">
        <f>D46</f>
        <v>АКТЮБИНСКАЯ обл.</v>
      </c>
      <c r="G47" s="631"/>
      <c r="H47" s="447"/>
      <c r="I47" s="429"/>
      <c r="J47" s="32"/>
    </row>
    <row r="48" spans="1:13" ht="9.6" customHeight="1">
      <c r="A48" s="36"/>
      <c r="B48" s="108"/>
      <c r="C48" s="347">
        <v>-12</v>
      </c>
      <c r="D48" s="275" t="str">
        <f>D32</f>
        <v>КОСТАНАЙСКАЯ обл.</v>
      </c>
      <c r="E48" s="626"/>
      <c r="F48" s="273" t="s">
        <v>195</v>
      </c>
      <c r="G48" s="424">
        <v>-19</v>
      </c>
      <c r="H48" s="275" t="str">
        <f>F47</f>
        <v>АКТЮБИНСКАЯ обл.</v>
      </c>
      <c r="I48" s="437"/>
      <c r="J48" s="611">
        <v>6</v>
      </c>
    </row>
    <row r="49" spans="1:10" ht="9.6" customHeight="1">
      <c r="A49" s="36"/>
      <c r="B49" s="108"/>
      <c r="C49" s="347"/>
      <c r="D49" s="273"/>
      <c r="E49" s="424"/>
      <c r="F49" s="273"/>
      <c r="G49" s="424"/>
      <c r="H49" s="443"/>
      <c r="I49" s="428"/>
      <c r="J49" s="611"/>
    </row>
    <row r="50" spans="1:10" ht="9.6" customHeight="1">
      <c r="A50" s="39"/>
      <c r="B50" s="108"/>
      <c r="C50" s="347"/>
      <c r="D50" s="274"/>
      <c r="E50" s="427">
        <v>-17</v>
      </c>
      <c r="F50" s="273" t="str">
        <f>D44</f>
        <v>ЗКО</v>
      </c>
      <c r="G50" s="424"/>
      <c r="H50" s="444"/>
      <c r="I50" s="429"/>
      <c r="J50" s="32"/>
    </row>
    <row r="51" spans="1:10" ht="9.6" customHeight="1">
      <c r="A51" s="40"/>
      <c r="B51" s="108"/>
      <c r="C51" s="620"/>
      <c r="D51" s="274"/>
      <c r="E51" s="440"/>
      <c r="F51" s="276"/>
      <c r="G51" s="624">
        <v>20</v>
      </c>
      <c r="H51" s="275" t="str">
        <f>F50</f>
        <v>ЗКО</v>
      </c>
      <c r="I51" s="437"/>
      <c r="J51" s="611">
        <v>7</v>
      </c>
    </row>
    <row r="52" spans="1:10" ht="9.6" customHeight="1">
      <c r="A52" s="39"/>
      <c r="B52" s="108"/>
      <c r="C52" s="620"/>
      <c r="D52" s="274"/>
      <c r="E52" s="419">
        <v>-18</v>
      </c>
      <c r="F52" s="275" t="str">
        <f>D48</f>
        <v>КОСТАНАЙСКАЯ обл.</v>
      </c>
      <c r="G52" s="626"/>
      <c r="H52" s="273" t="s">
        <v>7</v>
      </c>
      <c r="I52" s="428"/>
      <c r="J52" s="611"/>
    </row>
    <row r="53" spans="1:10" ht="9.6" customHeight="1">
      <c r="A53" s="41">
        <v>-1</v>
      </c>
      <c r="B53" s="266" t="str">
        <f>B9</f>
        <v>г. АЛМАТЫ-2</v>
      </c>
      <c r="C53" s="21"/>
      <c r="D53" s="274"/>
      <c r="E53" s="440"/>
      <c r="F53" s="273"/>
      <c r="G53" s="424">
        <v>-20</v>
      </c>
      <c r="H53" s="275" t="str">
        <f>F52</f>
        <v>КОСТАНАЙСКАЯ обл.</v>
      </c>
      <c r="I53" s="437"/>
      <c r="J53" s="611">
        <v>8</v>
      </c>
    </row>
    <row r="54" spans="1:10" ht="9.6" customHeight="1">
      <c r="A54" s="30"/>
      <c r="B54" s="106"/>
      <c r="C54" s="612">
        <v>21</v>
      </c>
      <c r="D54" s="273" t="str">
        <f>B55</f>
        <v>ЖАМБЫЛСКАЯ обл.</v>
      </c>
      <c r="E54" s="424"/>
      <c r="F54" s="432"/>
      <c r="G54" s="438"/>
      <c r="H54" s="432"/>
      <c r="I54" s="439"/>
      <c r="J54" s="611"/>
    </row>
    <row r="55" spans="1:10" ht="9.6" customHeight="1">
      <c r="A55" s="30">
        <v>-2</v>
      </c>
      <c r="B55" s="107" t="str">
        <f>B13</f>
        <v>ЖАМБЫЛСКАЯ обл.</v>
      </c>
      <c r="C55" s="614"/>
      <c r="D55" s="276" t="s">
        <v>195</v>
      </c>
      <c r="E55" s="624">
        <v>25</v>
      </c>
      <c r="F55" s="274"/>
      <c r="G55" s="425"/>
      <c r="H55" s="273"/>
      <c r="I55" s="428"/>
      <c r="J55" s="32"/>
    </row>
    <row r="56" spans="1:10" ht="9.6" customHeight="1">
      <c r="A56" s="30"/>
      <c r="B56" s="350"/>
      <c r="C56" s="31"/>
      <c r="D56" s="274"/>
      <c r="E56" s="625"/>
      <c r="F56" s="275" t="str">
        <f>D54</f>
        <v>ЖАМБЫЛСКАЯ обл.</v>
      </c>
      <c r="G56" s="427"/>
      <c r="H56" s="273"/>
      <c r="I56" s="428"/>
      <c r="J56" s="32"/>
    </row>
    <row r="57" spans="1:10" ht="9.6" customHeight="1">
      <c r="A57" s="30">
        <v>-3</v>
      </c>
      <c r="B57" s="107" t="str">
        <f>B17</f>
        <v>г.  НУР-СУЛТАН</v>
      </c>
      <c r="C57" s="347"/>
      <c r="D57" s="274"/>
      <c r="E57" s="625"/>
      <c r="F57" s="276" t="s">
        <v>7</v>
      </c>
      <c r="G57" s="624">
        <v>27</v>
      </c>
      <c r="H57" s="273"/>
      <c r="I57" s="428"/>
      <c r="J57" s="32"/>
    </row>
    <row r="58" spans="1:10" ht="9.6" customHeight="1">
      <c r="A58" s="30"/>
      <c r="B58" s="106"/>
      <c r="C58" s="612">
        <v>22</v>
      </c>
      <c r="D58" s="275" t="str">
        <f>B57</f>
        <v>г.  НУР-СУЛТАН</v>
      </c>
      <c r="E58" s="626"/>
      <c r="F58" s="274"/>
      <c r="G58" s="625"/>
      <c r="H58" s="273"/>
      <c r="I58" s="428"/>
      <c r="J58" s="32"/>
    </row>
    <row r="59" spans="1:10" ht="9.6" customHeight="1">
      <c r="A59" s="30">
        <v>-4</v>
      </c>
      <c r="B59" s="107" t="str">
        <f>B19</f>
        <v>СКО</v>
      </c>
      <c r="C59" s="614"/>
      <c r="D59" s="273" t="s">
        <v>196</v>
      </c>
      <c r="E59" s="424"/>
      <c r="F59" s="274"/>
      <c r="G59" s="625"/>
      <c r="H59" s="273"/>
      <c r="I59" s="428"/>
      <c r="J59" s="32"/>
    </row>
    <row r="60" spans="1:10" ht="9.6" customHeight="1">
      <c r="A60" s="30"/>
      <c r="B60" s="350"/>
      <c r="C60" s="31"/>
      <c r="D60" s="273"/>
      <c r="E60" s="424"/>
      <c r="F60" s="274"/>
      <c r="G60" s="625"/>
      <c r="H60" s="275" t="str">
        <f>F64</f>
        <v>г.  АЛМАТЫ</v>
      </c>
      <c r="I60" s="437"/>
      <c r="J60" s="611">
        <v>9</v>
      </c>
    </row>
    <row r="61" spans="1:10" ht="9.6" customHeight="1">
      <c r="A61" s="30">
        <v>-5</v>
      </c>
      <c r="B61" s="350" t="str">
        <f>B25</f>
        <v>КЫЗЫЛОРДИНСКАЯобл.</v>
      </c>
      <c r="C61" s="31"/>
      <c r="D61" s="273"/>
      <c r="E61" s="424"/>
      <c r="F61" s="274"/>
      <c r="G61" s="625"/>
      <c r="H61" s="273" t="s">
        <v>7</v>
      </c>
      <c r="I61" s="428"/>
      <c r="J61" s="611"/>
    </row>
    <row r="62" spans="1:10" ht="9.6" customHeight="1">
      <c r="A62" s="30"/>
      <c r="B62" s="106"/>
      <c r="C62" s="612">
        <v>23</v>
      </c>
      <c r="D62" s="273" t="str">
        <f>B63</f>
        <v>г.  АЛМАТЫ</v>
      </c>
      <c r="E62" s="424"/>
      <c r="F62" s="274"/>
      <c r="G62" s="625"/>
      <c r="H62" s="274"/>
      <c r="I62" s="429"/>
      <c r="J62" s="32"/>
    </row>
    <row r="63" spans="1:10" ht="9.6" customHeight="1">
      <c r="A63" s="30">
        <v>-6</v>
      </c>
      <c r="B63" s="107" t="str">
        <f>B29</f>
        <v>г.  АЛМАТЫ</v>
      </c>
      <c r="C63" s="614"/>
      <c r="D63" s="276" t="s">
        <v>195</v>
      </c>
      <c r="E63" s="624">
        <v>26</v>
      </c>
      <c r="F63" s="274"/>
      <c r="G63" s="625"/>
      <c r="H63" s="274"/>
      <c r="I63" s="429"/>
      <c r="J63" s="32"/>
    </row>
    <row r="64" spans="1:10" ht="9.6" customHeight="1">
      <c r="A64" s="30"/>
      <c r="B64" s="350"/>
      <c r="C64" s="31"/>
      <c r="D64" s="274"/>
      <c r="E64" s="625"/>
      <c r="F64" s="275" t="str">
        <f>D62</f>
        <v>г.  АЛМАТЫ</v>
      </c>
      <c r="G64" s="626"/>
      <c r="H64" s="274"/>
      <c r="I64" s="429"/>
      <c r="J64" s="32"/>
    </row>
    <row r="65" spans="1:10" ht="9.6" customHeight="1">
      <c r="A65" s="30">
        <v>-7</v>
      </c>
      <c r="B65" s="108" t="str">
        <f>B31</f>
        <v>ПАВЛОДАРСКАЯ обл.</v>
      </c>
      <c r="C65" s="347"/>
      <c r="D65" s="274"/>
      <c r="E65" s="625"/>
      <c r="F65" s="273" t="s">
        <v>195</v>
      </c>
      <c r="G65" s="424"/>
      <c r="H65" s="273"/>
      <c r="I65" s="428"/>
      <c r="J65" s="32"/>
    </row>
    <row r="66" spans="1:10" ht="9.6" customHeight="1">
      <c r="A66" s="30"/>
      <c r="B66" s="106"/>
      <c r="C66" s="612">
        <v>24</v>
      </c>
      <c r="D66" s="275" t="str">
        <f>B67</f>
        <v>АЛМАТИНСКАЯ обл,</v>
      </c>
      <c r="E66" s="626"/>
      <c r="F66" s="273"/>
      <c r="G66" s="424">
        <v>-27</v>
      </c>
      <c r="H66" s="275" t="str">
        <f>F56</f>
        <v>ЖАМБЫЛСКАЯ обл.</v>
      </c>
      <c r="I66" s="437"/>
      <c r="J66" s="611">
        <v>10</v>
      </c>
    </row>
    <row r="67" spans="1:10" ht="9.6" customHeight="1">
      <c r="A67" s="30">
        <v>-8</v>
      </c>
      <c r="B67" s="107" t="str">
        <f>B35</f>
        <v>АЛМАТИНСКАЯ обл,</v>
      </c>
      <c r="C67" s="614"/>
      <c r="D67" s="273" t="s">
        <v>7</v>
      </c>
      <c r="E67" s="424"/>
      <c r="F67" s="273"/>
      <c r="G67" s="424"/>
      <c r="H67" s="273"/>
      <c r="I67" s="428"/>
      <c r="J67" s="611"/>
    </row>
    <row r="68" spans="1:10" ht="9.6" customHeight="1">
      <c r="A68" s="30"/>
      <c r="B68" s="108"/>
      <c r="C68" s="347"/>
      <c r="D68" s="273"/>
      <c r="E68" s="424">
        <v>-25</v>
      </c>
      <c r="F68" s="273" t="str">
        <f>D58</f>
        <v>г.  НУР-СУЛТАН</v>
      </c>
      <c r="G68" s="424"/>
      <c r="H68" s="273"/>
      <c r="I68" s="428"/>
      <c r="J68" s="31"/>
    </row>
    <row r="69" spans="1:10" ht="9.6" customHeight="1">
      <c r="A69" s="30"/>
      <c r="B69" s="264"/>
      <c r="C69" s="347"/>
      <c r="D69" s="273"/>
      <c r="E69" s="424"/>
      <c r="F69" s="276"/>
      <c r="G69" s="624">
        <v>28</v>
      </c>
      <c r="H69" s="420" t="str">
        <f>F68</f>
        <v>г.  НУР-СУЛТАН</v>
      </c>
      <c r="I69" s="437"/>
      <c r="J69" s="611">
        <v>11</v>
      </c>
    </row>
    <row r="70" spans="1:10" ht="9.6" customHeight="1">
      <c r="A70" s="30"/>
      <c r="B70" s="264"/>
      <c r="C70" s="347"/>
      <c r="D70" s="273"/>
      <c r="E70" s="424">
        <v>-26</v>
      </c>
      <c r="F70" s="275" t="str">
        <f>D66</f>
        <v>АЛМАТИНСКАЯ обл,</v>
      </c>
      <c r="G70" s="626"/>
      <c r="H70" s="273" t="s">
        <v>196</v>
      </c>
      <c r="I70" s="428"/>
      <c r="J70" s="611"/>
    </row>
    <row r="71" spans="1:10" ht="9.6" customHeight="1">
      <c r="A71" s="30"/>
      <c r="B71" s="283"/>
      <c r="D71" s="273"/>
      <c r="E71" s="424"/>
      <c r="F71" s="273"/>
      <c r="G71" s="424">
        <v>-28</v>
      </c>
      <c r="H71" s="275" t="str">
        <f>F70</f>
        <v>АЛМАТИНСКАЯ обл,</v>
      </c>
      <c r="I71" s="437"/>
      <c r="J71" s="611">
        <v>12</v>
      </c>
    </row>
    <row r="72" spans="1:10" ht="9.6" customHeight="1">
      <c r="A72" s="30"/>
      <c r="B72" s="283"/>
      <c r="C72" s="31">
        <v>-21</v>
      </c>
      <c r="D72" s="273" t="str">
        <f>B53</f>
        <v>г. АЛМАТЫ-2</v>
      </c>
      <c r="E72" s="424"/>
      <c r="F72" s="273"/>
      <c r="G72" s="424"/>
      <c r="H72" s="274"/>
      <c r="I72" s="429"/>
      <c r="J72" s="611"/>
    </row>
    <row r="73" spans="1:10" ht="9.6" customHeight="1">
      <c r="A73" s="36"/>
      <c r="B73" s="283"/>
      <c r="C73" s="31"/>
      <c r="D73" s="276"/>
      <c r="E73" s="624">
        <v>29</v>
      </c>
      <c r="F73" s="432" t="str">
        <f>D72</f>
        <v>г. АЛМАТЫ-2</v>
      </c>
      <c r="G73" s="438"/>
      <c r="H73" s="432"/>
      <c r="I73" s="439"/>
      <c r="J73" s="346"/>
    </row>
    <row r="74" spans="1:10" ht="9.6" customHeight="1">
      <c r="A74" s="36"/>
      <c r="B74" s="264"/>
      <c r="C74" s="347">
        <v>-22</v>
      </c>
      <c r="D74" s="275" t="str">
        <f>B59</f>
        <v>СКО</v>
      </c>
      <c r="E74" s="626"/>
      <c r="F74" s="276" t="s">
        <v>196</v>
      </c>
      <c r="G74" s="624">
        <v>31</v>
      </c>
      <c r="H74" s="273"/>
      <c r="I74" s="428"/>
      <c r="J74" s="32"/>
    </row>
    <row r="75" spans="1:10" ht="9.6" customHeight="1">
      <c r="A75" s="36"/>
      <c r="B75" s="264"/>
      <c r="C75" s="347"/>
      <c r="D75" s="273"/>
      <c r="E75" s="424"/>
      <c r="F75" s="274"/>
      <c r="G75" s="625"/>
      <c r="H75" s="420" t="str">
        <f>F77</f>
        <v>ПАВЛОДАРСКАЯ обл.</v>
      </c>
      <c r="I75" s="437"/>
      <c r="J75" s="611">
        <v>13</v>
      </c>
    </row>
    <row r="76" spans="1:10" ht="9.6" customHeight="1">
      <c r="A76" s="36"/>
      <c r="B76" s="283"/>
      <c r="C76" s="31">
        <v>-23</v>
      </c>
      <c r="D76" s="273" t="str">
        <f>B61</f>
        <v>КЫЗЫЛОРДИНСКАЯобл.</v>
      </c>
      <c r="E76" s="424"/>
      <c r="F76" s="274"/>
      <c r="G76" s="625"/>
      <c r="H76" s="273" t="s">
        <v>196</v>
      </c>
      <c r="I76" s="428"/>
      <c r="J76" s="611"/>
    </row>
    <row r="77" spans="1:10" ht="9.6" customHeight="1">
      <c r="A77" s="36"/>
      <c r="B77" s="283"/>
      <c r="C77" s="31"/>
      <c r="D77" s="276"/>
      <c r="E77" s="624">
        <v>30</v>
      </c>
      <c r="F77" s="275" t="str">
        <f>D78</f>
        <v>ПАВЛОДАРСКАЯ обл.</v>
      </c>
      <c r="G77" s="626"/>
      <c r="H77" s="274"/>
      <c r="I77" s="429"/>
      <c r="J77" s="32"/>
    </row>
    <row r="78" spans="1:10" ht="9.6" customHeight="1">
      <c r="A78" s="36"/>
      <c r="B78" s="264"/>
      <c r="C78" s="347">
        <v>-24</v>
      </c>
      <c r="D78" s="275" t="str">
        <f>B65</f>
        <v>ПАВЛОДАРСКАЯ обл.</v>
      </c>
      <c r="E78" s="626"/>
      <c r="F78" s="273" t="s">
        <v>7</v>
      </c>
      <c r="G78" s="424">
        <v>-31</v>
      </c>
      <c r="H78" s="275" t="str">
        <f>F73</f>
        <v>г. АЛМАТЫ-2</v>
      </c>
      <c r="I78" s="437"/>
      <c r="J78" s="611">
        <v>14</v>
      </c>
    </row>
    <row r="79" spans="1:10" ht="9.6" customHeight="1">
      <c r="A79" s="36"/>
      <c r="B79" s="264"/>
      <c r="C79" s="347"/>
      <c r="D79" s="273"/>
      <c r="E79" s="424"/>
      <c r="F79" s="273"/>
      <c r="G79" s="424"/>
      <c r="H79" s="273"/>
      <c r="I79" s="428"/>
      <c r="J79" s="611"/>
    </row>
    <row r="80" spans="1:10" ht="9.6" customHeight="1">
      <c r="A80" s="39"/>
      <c r="B80" s="108" t="s">
        <v>188</v>
      </c>
      <c r="C80" s="347"/>
      <c r="D80" s="274"/>
      <c r="E80" s="427">
        <v>-29</v>
      </c>
      <c r="F80" s="273" t="str">
        <f>D74</f>
        <v>СКО</v>
      </c>
      <c r="G80" s="424"/>
      <c r="H80" s="274"/>
      <c r="I80" s="429"/>
      <c r="J80" s="32"/>
    </row>
    <row r="81" spans="1:10" ht="9.6" customHeight="1">
      <c r="A81" s="40"/>
      <c r="B81" s="417"/>
      <c r="C81" s="618">
        <v>33</v>
      </c>
      <c r="D81" s="275" t="str">
        <f>B82</f>
        <v>г. АЛМАТЫ-2</v>
      </c>
      <c r="E81" s="440"/>
      <c r="F81" s="276"/>
      <c r="G81" s="624">
        <v>32</v>
      </c>
      <c r="H81" s="275" t="str">
        <f>F80</f>
        <v>СКО</v>
      </c>
      <c r="I81" s="437"/>
      <c r="J81" s="611">
        <v>15</v>
      </c>
    </row>
    <row r="82" spans="1:10" ht="9.6" customHeight="1">
      <c r="A82" s="39"/>
      <c r="B82" s="107" t="s">
        <v>354</v>
      </c>
      <c r="C82" s="619"/>
      <c r="D82" s="274" t="s">
        <v>196</v>
      </c>
      <c r="E82" s="419">
        <v>-30</v>
      </c>
      <c r="F82" s="275" t="str">
        <f>D76</f>
        <v>КЫЗЫЛОРДИНСКАЯобл.</v>
      </c>
      <c r="G82" s="626"/>
      <c r="H82" s="273" t="s">
        <v>7</v>
      </c>
      <c r="I82" s="428"/>
      <c r="J82" s="611"/>
    </row>
    <row r="83" spans="1:10" ht="9.6" customHeight="1">
      <c r="A83" s="39"/>
      <c r="B83" s="264"/>
      <c r="C83" s="412">
        <v>-33</v>
      </c>
      <c r="D83" s="275" t="str">
        <f>B80</f>
        <v>АТЫРАУСКАЯ обл.</v>
      </c>
      <c r="E83" s="632">
        <v>17</v>
      </c>
      <c r="F83" s="273"/>
      <c r="G83" s="424">
        <v>-32</v>
      </c>
      <c r="H83" s="275" t="str">
        <f>F82</f>
        <v>КЫЗЫЛОРДИНСКАЯобл.</v>
      </c>
      <c r="I83" s="437"/>
      <c r="J83" s="611">
        <v>16</v>
      </c>
    </row>
    <row r="84" spans="1:10" ht="9.6" customHeight="1">
      <c r="B84" s="369"/>
      <c r="C84" s="21"/>
      <c r="D84" s="441"/>
      <c r="E84" s="632"/>
      <c r="F84" s="441"/>
      <c r="G84" s="438"/>
      <c r="H84" s="442"/>
      <c r="I84" s="438"/>
      <c r="J84" s="611"/>
    </row>
    <row r="85" spans="1:10" ht="9.6" customHeight="1">
      <c r="B85" s="374" t="s">
        <v>352</v>
      </c>
      <c r="C85" s="374"/>
      <c r="D85" s="374"/>
      <c r="E85" s="374"/>
      <c r="F85" s="374"/>
    </row>
    <row r="86" spans="1:10" ht="9.6" customHeight="1">
      <c r="B86" s="375" t="s">
        <v>351</v>
      </c>
      <c r="C86" s="375"/>
      <c r="D86" s="375"/>
      <c r="E86" s="375"/>
      <c r="F86" s="375"/>
    </row>
    <row r="87" spans="1:10" ht="9.6" customHeight="1"/>
    <row r="88" spans="1:10" ht="9.6" customHeight="1"/>
    <row r="89" spans="1:10" ht="9.6" customHeight="1"/>
  </sheetData>
  <mergeCells count="57">
    <mergeCell ref="J81:J82"/>
    <mergeCell ref="J83:J84"/>
    <mergeCell ref="E83:E84"/>
    <mergeCell ref="J69:J70"/>
    <mergeCell ref="J71:J72"/>
    <mergeCell ref="E73:E74"/>
    <mergeCell ref="G74:G77"/>
    <mergeCell ref="J75:J76"/>
    <mergeCell ref="E77:E78"/>
    <mergeCell ref="J78:J79"/>
    <mergeCell ref="G69:G70"/>
    <mergeCell ref="J51:J52"/>
    <mergeCell ref="J53:J54"/>
    <mergeCell ref="C54:C55"/>
    <mergeCell ref="E55:E58"/>
    <mergeCell ref="G57:G64"/>
    <mergeCell ref="C58:C59"/>
    <mergeCell ref="J60:J61"/>
    <mergeCell ref="C62:C63"/>
    <mergeCell ref="E63:E66"/>
    <mergeCell ref="C66:C67"/>
    <mergeCell ref="J66:J67"/>
    <mergeCell ref="C51:C52"/>
    <mergeCell ref="G51:G52"/>
    <mergeCell ref="J39:J40"/>
    <mergeCell ref="J41:J42"/>
    <mergeCell ref="E43:E44"/>
    <mergeCell ref="G44:G47"/>
    <mergeCell ref="J45:J46"/>
    <mergeCell ref="E47:E48"/>
    <mergeCell ref="J48:J49"/>
    <mergeCell ref="J14:J15"/>
    <mergeCell ref="C16:C17"/>
    <mergeCell ref="E17:E20"/>
    <mergeCell ref="C20:C21"/>
    <mergeCell ref="J22:J23"/>
    <mergeCell ref="I23:I24"/>
    <mergeCell ref="C24:C25"/>
    <mergeCell ref="E25:E28"/>
    <mergeCell ref="G27:G34"/>
    <mergeCell ref="C28:C29"/>
    <mergeCell ref="C32:C33"/>
    <mergeCell ref="E33:E36"/>
    <mergeCell ref="C36:C37"/>
    <mergeCell ref="J36:J37"/>
    <mergeCell ref="C81:C82"/>
    <mergeCell ref="B2:I2"/>
    <mergeCell ref="B3:I3"/>
    <mergeCell ref="B4:I4"/>
    <mergeCell ref="B5:I5"/>
    <mergeCell ref="B6:I6"/>
    <mergeCell ref="C8:C9"/>
    <mergeCell ref="E9:E12"/>
    <mergeCell ref="G11:G18"/>
    <mergeCell ref="C12:C13"/>
    <mergeCell ref="G39:G40"/>
    <mergeCell ref="G81:G82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54"/>
  <sheetViews>
    <sheetView workbookViewId="0">
      <selection activeCell="O19" sqref="O19"/>
    </sheetView>
  </sheetViews>
  <sheetFormatPr defaultRowHeight="14.4"/>
  <cols>
    <col min="1" max="1" width="2.88671875" customWidth="1"/>
    <col min="2" max="2" width="13.6640625" customWidth="1"/>
    <col min="3" max="3" width="2.88671875" customWidth="1"/>
    <col min="4" max="4" width="13.6640625" customWidth="1"/>
    <col min="5" max="5" width="2.88671875" customWidth="1"/>
    <col min="6" max="6" width="13.6640625" customWidth="1"/>
    <col min="7" max="7" width="3.33203125" customWidth="1"/>
    <col min="8" max="8" width="2.88671875" customWidth="1"/>
    <col min="9" max="9" width="11.6640625" customWidth="1"/>
    <col min="10" max="10" width="3.33203125" customWidth="1"/>
    <col min="11" max="11" width="13.6640625" customWidth="1"/>
    <col min="12" max="12" width="3" customWidth="1"/>
    <col min="13" max="13" width="12.44140625" customWidth="1"/>
    <col min="14" max="14" width="3" customWidth="1"/>
  </cols>
  <sheetData>
    <row r="1" spans="1:16" ht="12.9" customHeight="1" thickBot="1">
      <c r="A1" s="633" t="s">
        <v>298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462"/>
    </row>
    <row r="2" spans="1:16" ht="12.9" customHeight="1">
      <c r="A2" s="634" t="s">
        <v>299</v>
      </c>
      <c r="B2" s="634"/>
      <c r="C2" s="634"/>
      <c r="D2" s="1"/>
      <c r="E2" s="185"/>
      <c r="F2" s="185"/>
      <c r="G2" s="185"/>
      <c r="H2" s="185"/>
      <c r="I2" s="185"/>
      <c r="J2" s="185"/>
      <c r="K2" s="186" t="s">
        <v>22</v>
      </c>
    </row>
    <row r="3" spans="1:16" ht="9" customHeight="1">
      <c r="B3" s="460"/>
      <c r="D3" s="460"/>
      <c r="F3" s="304" t="s">
        <v>256</v>
      </c>
      <c r="K3" s="460"/>
      <c r="M3" s="37"/>
    </row>
    <row r="4" spans="1:16" ht="9" customHeight="1">
      <c r="A4" s="104"/>
      <c r="B4" s="108"/>
      <c r="C4" s="223">
        <v>1</v>
      </c>
      <c r="D4" s="107" t="s">
        <v>183</v>
      </c>
      <c r="E4" s="224"/>
      <c r="F4" s="460"/>
      <c r="G4" s="37"/>
      <c r="H4" s="37"/>
      <c r="I4" s="639" t="s">
        <v>162</v>
      </c>
      <c r="J4" s="639"/>
      <c r="K4" s="460"/>
      <c r="L4" s="114"/>
      <c r="M4" s="451"/>
      <c r="N4" s="37"/>
      <c r="O4" s="37"/>
    </row>
    <row r="5" spans="1:16" ht="9" customHeight="1">
      <c r="A5" s="104"/>
      <c r="B5" s="108"/>
      <c r="C5" s="450"/>
      <c r="D5" s="106"/>
      <c r="E5" s="612">
        <v>5</v>
      </c>
      <c r="F5" s="460" t="str">
        <f>D4</f>
        <v>УСИПБАЕВА</v>
      </c>
      <c r="G5" s="225"/>
      <c r="H5" s="37"/>
      <c r="I5" s="639"/>
      <c r="J5" s="639"/>
      <c r="K5" s="460"/>
      <c r="L5" s="114"/>
      <c r="M5" s="451"/>
      <c r="N5" s="37"/>
      <c r="O5" s="37"/>
    </row>
    <row r="6" spans="1:16" ht="9" customHeight="1">
      <c r="A6" s="104">
        <v>2</v>
      </c>
      <c r="B6" s="107"/>
      <c r="C6" s="450"/>
      <c r="D6" s="108"/>
      <c r="E6" s="613"/>
      <c r="F6" s="106"/>
      <c r="G6" s="612">
        <v>9</v>
      </c>
      <c r="H6" s="124"/>
      <c r="I6" s="460"/>
      <c r="J6" s="460"/>
      <c r="K6" s="460"/>
      <c r="L6" s="114"/>
      <c r="M6" s="451"/>
      <c r="N6" s="37"/>
      <c r="O6" s="37"/>
    </row>
    <row r="7" spans="1:16" ht="9" customHeight="1">
      <c r="A7" s="104"/>
      <c r="B7" s="106"/>
      <c r="C7" s="612">
        <v>1</v>
      </c>
      <c r="D7" s="107" t="s">
        <v>527</v>
      </c>
      <c r="E7" s="614"/>
      <c r="F7" s="108"/>
      <c r="G7" s="613"/>
      <c r="H7" s="124"/>
      <c r="I7" s="460"/>
      <c r="J7" s="460"/>
      <c r="K7" s="460"/>
      <c r="L7" s="114"/>
      <c r="M7" s="451"/>
      <c r="N7" s="37"/>
      <c r="O7" s="37"/>
    </row>
    <row r="8" spans="1:16" ht="9" customHeight="1">
      <c r="A8" s="104">
        <v>3</v>
      </c>
      <c r="B8" s="107"/>
      <c r="C8" s="614"/>
      <c r="D8" s="460"/>
      <c r="E8" s="31"/>
      <c r="F8" s="108"/>
      <c r="G8" s="613"/>
      <c r="H8" s="124"/>
      <c r="I8" s="460"/>
      <c r="J8" s="460"/>
      <c r="K8" s="460"/>
      <c r="L8" s="114"/>
      <c r="M8" s="451"/>
      <c r="N8" s="37"/>
      <c r="O8" s="37"/>
    </row>
    <row r="9" spans="1:16" ht="9" customHeight="1">
      <c r="A9" s="104"/>
      <c r="B9" s="460"/>
      <c r="C9" s="31"/>
      <c r="D9" s="460"/>
      <c r="E9" s="31"/>
      <c r="F9" s="108"/>
      <c r="G9" s="613"/>
      <c r="H9" s="124"/>
      <c r="I9" s="107" t="str">
        <f>F5</f>
        <v>УСИПБАЕВА</v>
      </c>
      <c r="J9" s="108"/>
      <c r="K9" s="460"/>
      <c r="L9" s="114"/>
      <c r="M9" s="30"/>
      <c r="N9" s="37"/>
      <c r="O9" s="37"/>
    </row>
    <row r="10" spans="1:16" ht="9" customHeight="1">
      <c r="A10" s="104">
        <v>4</v>
      </c>
      <c r="B10" s="107"/>
      <c r="C10" s="450"/>
      <c r="D10" s="460"/>
      <c r="E10" s="31"/>
      <c r="F10" s="108"/>
      <c r="G10" s="613"/>
      <c r="H10" s="179"/>
      <c r="I10" s="106"/>
      <c r="J10" s="635">
        <v>11</v>
      </c>
      <c r="K10" s="460"/>
      <c r="L10" s="114"/>
      <c r="M10" s="451"/>
      <c r="N10" s="37"/>
      <c r="O10" s="37"/>
    </row>
    <row r="11" spans="1:16" ht="9" customHeight="1">
      <c r="A11" s="104"/>
      <c r="B11" s="106"/>
      <c r="C11" s="612">
        <v>2</v>
      </c>
      <c r="D11" s="107" t="s">
        <v>444</v>
      </c>
      <c r="E11" s="450"/>
      <c r="F11" s="108"/>
      <c r="G11" s="613"/>
      <c r="H11" s="124"/>
      <c r="I11" s="108"/>
      <c r="J11" s="615"/>
      <c r="K11" s="460"/>
      <c r="L11" s="114"/>
      <c r="M11" s="451"/>
      <c r="N11" s="37"/>
      <c r="O11" s="37"/>
    </row>
    <row r="12" spans="1:16" ht="9" customHeight="1">
      <c r="A12" s="104">
        <v>5</v>
      </c>
      <c r="B12" s="107"/>
      <c r="C12" s="614"/>
      <c r="D12" s="106"/>
      <c r="E12" s="612">
        <v>6</v>
      </c>
      <c r="F12" s="108"/>
      <c r="G12" s="613"/>
      <c r="H12" s="124"/>
      <c r="I12" s="108"/>
      <c r="J12" s="615"/>
      <c r="K12" s="460"/>
      <c r="L12" s="114"/>
      <c r="M12" s="451"/>
      <c r="N12" s="37"/>
      <c r="O12" s="37"/>
    </row>
    <row r="13" spans="1:16" ht="9" customHeight="1">
      <c r="A13" s="104"/>
      <c r="B13" s="460"/>
      <c r="C13" s="31"/>
      <c r="D13" s="108"/>
      <c r="E13" s="613"/>
      <c r="F13" s="107" t="str">
        <f>D14</f>
        <v>СУРАГАНОВА</v>
      </c>
      <c r="G13" s="614"/>
      <c r="H13" s="124"/>
      <c r="I13" s="108"/>
      <c r="J13" s="615"/>
      <c r="K13" s="460"/>
      <c r="L13" s="114"/>
      <c r="M13" s="451"/>
      <c r="N13" s="37"/>
      <c r="O13" s="37"/>
    </row>
    <row r="14" spans="1:16" ht="9" customHeight="1">
      <c r="A14" s="104"/>
      <c r="B14" s="108"/>
      <c r="C14" s="223">
        <v>6</v>
      </c>
      <c r="D14" s="107" t="s">
        <v>410</v>
      </c>
      <c r="E14" s="614"/>
      <c r="F14" s="460"/>
      <c r="G14" s="31"/>
      <c r="H14" s="33"/>
      <c r="I14" s="108"/>
      <c r="J14" s="615"/>
      <c r="K14" s="460"/>
      <c r="L14" s="226"/>
      <c r="M14" s="229"/>
      <c r="N14" s="37"/>
      <c r="O14" s="30"/>
    </row>
    <row r="15" spans="1:16" ht="9" customHeight="1">
      <c r="A15" s="104"/>
      <c r="B15" s="108"/>
      <c r="C15" s="450"/>
      <c r="D15" s="460"/>
      <c r="E15" s="31"/>
      <c r="F15" s="460"/>
      <c r="G15" s="31"/>
      <c r="H15" s="33"/>
      <c r="I15" s="108"/>
      <c r="J15" s="615"/>
      <c r="K15" s="303" t="str">
        <f>I21</f>
        <v>БУЛАНОВА</v>
      </c>
      <c r="L15" s="638">
        <v>1</v>
      </c>
      <c r="M15" s="229"/>
      <c r="N15" s="37"/>
      <c r="O15" s="37"/>
      <c r="P15" s="102"/>
    </row>
    <row r="16" spans="1:16" ht="9" customHeight="1">
      <c r="A16" s="104"/>
      <c r="B16" s="108"/>
      <c r="C16" s="223">
        <v>7</v>
      </c>
      <c r="D16" s="107" t="s">
        <v>427</v>
      </c>
      <c r="E16" s="450"/>
      <c r="F16" s="460"/>
      <c r="G16" s="31"/>
      <c r="H16" s="33"/>
      <c r="I16" s="108"/>
      <c r="J16" s="615"/>
      <c r="K16" s="108"/>
      <c r="L16" s="638"/>
      <c r="M16" s="229"/>
      <c r="N16" s="41"/>
      <c r="O16" s="37"/>
    </row>
    <row r="17" spans="1:17" ht="9" customHeight="1">
      <c r="A17" s="104"/>
      <c r="B17" s="460"/>
      <c r="C17" s="31"/>
      <c r="D17" s="108"/>
      <c r="E17" s="612">
        <v>7</v>
      </c>
      <c r="F17" s="107" t="str">
        <f>D16</f>
        <v>АБУЛХАИР</v>
      </c>
      <c r="G17" s="450"/>
      <c r="H17" s="33"/>
      <c r="I17" s="108"/>
      <c r="J17" s="615"/>
      <c r="K17" s="108"/>
      <c r="L17" s="459"/>
      <c r="M17" s="230"/>
      <c r="N17" s="41"/>
      <c r="O17" s="37"/>
    </row>
    <row r="18" spans="1:17" ht="9" customHeight="1">
      <c r="A18" s="104">
        <v>8</v>
      </c>
      <c r="B18" s="108"/>
      <c r="C18" s="450"/>
      <c r="D18" s="108"/>
      <c r="E18" s="613"/>
      <c r="F18" s="106"/>
      <c r="G18" s="612">
        <v>10</v>
      </c>
      <c r="H18" s="124"/>
      <c r="I18" s="108"/>
      <c r="J18" s="615"/>
      <c r="K18" s="461"/>
      <c r="L18" s="459"/>
      <c r="M18" s="230"/>
      <c r="N18" s="41"/>
      <c r="O18" s="37"/>
    </row>
    <row r="19" spans="1:17" ht="9" customHeight="1">
      <c r="A19" s="104"/>
      <c r="B19" s="106"/>
      <c r="C19" s="612">
        <v>3</v>
      </c>
      <c r="D19" s="107" t="s">
        <v>528</v>
      </c>
      <c r="E19" s="614"/>
      <c r="F19" s="108"/>
      <c r="G19" s="613"/>
      <c r="H19" s="124"/>
      <c r="I19" s="108"/>
      <c r="J19" s="615"/>
      <c r="K19" s="461"/>
      <c r="L19" s="459"/>
      <c r="M19" s="230"/>
      <c r="N19" s="41"/>
      <c r="O19" s="37"/>
    </row>
    <row r="20" spans="1:17" ht="9" customHeight="1">
      <c r="A20" s="104">
        <v>9</v>
      </c>
      <c r="B20" s="107"/>
      <c r="C20" s="614"/>
      <c r="D20" s="460"/>
      <c r="E20" s="31"/>
      <c r="F20" s="108"/>
      <c r="G20" s="613"/>
      <c r="H20" s="124"/>
      <c r="I20" s="108"/>
      <c r="J20" s="615"/>
      <c r="K20" s="461"/>
      <c r="L20" s="459"/>
      <c r="M20" s="230"/>
      <c r="N20" s="41"/>
      <c r="O20" s="37"/>
    </row>
    <row r="21" spans="1:17" ht="9" customHeight="1">
      <c r="A21" s="104"/>
      <c r="B21" s="460"/>
      <c r="C21" s="31"/>
      <c r="D21" s="460"/>
      <c r="E21" s="31"/>
      <c r="F21" s="108"/>
      <c r="G21" s="613"/>
      <c r="H21" s="170"/>
      <c r="I21" s="107" t="str">
        <f>F25</f>
        <v>БУЛАНОВА</v>
      </c>
      <c r="J21" s="616"/>
      <c r="K21" s="461"/>
      <c r="L21" s="459"/>
      <c r="M21" s="230"/>
      <c r="N21" s="41"/>
      <c r="O21" s="37"/>
    </row>
    <row r="22" spans="1:17" ht="9" customHeight="1">
      <c r="A22" s="104">
        <v>10</v>
      </c>
      <c r="B22" s="107"/>
      <c r="C22" s="450"/>
      <c r="D22" s="460"/>
      <c r="E22" s="31"/>
      <c r="F22" s="108"/>
      <c r="G22" s="613"/>
      <c r="H22" s="124"/>
      <c r="I22" s="460"/>
      <c r="J22" s="460"/>
      <c r="K22" s="461"/>
      <c r="L22" s="459"/>
      <c r="M22" s="230"/>
      <c r="N22" s="41"/>
      <c r="O22" s="37"/>
    </row>
    <row r="23" spans="1:17" ht="9" customHeight="1">
      <c r="A23" s="104"/>
      <c r="B23" s="106"/>
      <c r="C23" s="612">
        <v>4</v>
      </c>
      <c r="D23" s="107" t="s">
        <v>437</v>
      </c>
      <c r="E23" s="450"/>
      <c r="F23" s="108"/>
      <c r="G23" s="613"/>
      <c r="H23" s="124"/>
      <c r="I23" s="460"/>
      <c r="J23" s="460"/>
      <c r="K23" s="461"/>
      <c r="L23" s="459"/>
      <c r="M23" s="230"/>
      <c r="N23" s="41"/>
      <c r="O23" s="37"/>
    </row>
    <row r="24" spans="1:17" ht="9" customHeight="1">
      <c r="A24" s="104">
        <v>11</v>
      </c>
      <c r="B24" s="107"/>
      <c r="C24" s="614"/>
      <c r="D24" s="106"/>
      <c r="E24" s="612">
        <v>8</v>
      </c>
      <c r="F24" s="108"/>
      <c r="G24" s="613"/>
      <c r="H24" s="124"/>
      <c r="I24" s="460"/>
      <c r="J24" s="460"/>
      <c r="K24" s="461"/>
      <c r="L24" s="459"/>
      <c r="M24" s="230"/>
      <c r="N24" s="41"/>
      <c r="O24" s="37"/>
    </row>
    <row r="25" spans="1:17" ht="9" customHeight="1">
      <c r="A25" s="112"/>
      <c r="B25" s="460"/>
      <c r="C25" s="31"/>
      <c r="D25" s="108"/>
      <c r="E25" s="613"/>
      <c r="F25" s="107" t="str">
        <f>D26</f>
        <v>БУЛАНОВА</v>
      </c>
      <c r="G25" s="614"/>
      <c r="H25" s="124"/>
      <c r="I25" s="460"/>
      <c r="J25" s="460">
        <v>-11</v>
      </c>
      <c r="K25" s="302" t="str">
        <f>I9</f>
        <v>УСИПБАЕВА</v>
      </c>
      <c r="L25" s="636">
        <v>2</v>
      </c>
      <c r="M25" s="230"/>
      <c r="N25" s="41"/>
      <c r="O25" s="37"/>
    </row>
    <row r="26" spans="1:17" ht="9" customHeight="1">
      <c r="A26" s="112"/>
      <c r="B26" s="108"/>
      <c r="C26" s="223">
        <v>12</v>
      </c>
      <c r="D26" s="107" t="s">
        <v>529</v>
      </c>
      <c r="E26" s="614"/>
      <c r="F26" s="460"/>
      <c r="G26" s="31"/>
      <c r="H26" s="30"/>
      <c r="I26" s="460"/>
      <c r="J26" s="460"/>
      <c r="K26" s="527"/>
      <c r="L26" s="636"/>
      <c r="M26" s="230"/>
      <c r="N26" s="41"/>
      <c r="O26" s="37"/>
    </row>
    <row r="27" spans="1:17" ht="9" customHeight="1">
      <c r="A27" s="112"/>
      <c r="B27" s="108"/>
      <c r="C27" s="223"/>
      <c r="D27" s="108"/>
      <c r="E27" s="450"/>
      <c r="F27" s="460"/>
      <c r="G27" s="31"/>
      <c r="H27" s="30"/>
      <c r="I27" s="460"/>
      <c r="J27" s="460"/>
      <c r="K27" s="461"/>
      <c r="L27" s="459"/>
      <c r="M27" s="230"/>
      <c r="N27" s="41"/>
      <c r="O27" s="37"/>
    </row>
    <row r="28" spans="1:17" ht="9" customHeight="1">
      <c r="A28" s="30"/>
      <c r="B28" s="460"/>
      <c r="C28" s="31"/>
      <c r="D28" s="460"/>
      <c r="E28" s="31">
        <v>-9</v>
      </c>
      <c r="F28" s="460" t="str">
        <f>F13</f>
        <v>СУРАГАНОВА</v>
      </c>
      <c r="G28" s="31"/>
      <c r="H28" s="30"/>
      <c r="I28" s="460"/>
      <c r="J28" s="611"/>
      <c r="K28" s="461"/>
      <c r="L28" s="459"/>
      <c r="M28" s="230"/>
      <c r="N28" s="30"/>
      <c r="O28" s="30"/>
      <c r="P28" s="30"/>
      <c r="Q28" s="102"/>
    </row>
    <row r="29" spans="1:17" ht="9" customHeight="1">
      <c r="A29" s="31">
        <v>-1</v>
      </c>
      <c r="B29" s="460"/>
      <c r="C29" s="31"/>
      <c r="D29" s="460"/>
      <c r="E29" s="31"/>
      <c r="F29" s="106"/>
      <c r="G29" s="612">
        <v>18</v>
      </c>
      <c r="H29" s="124"/>
      <c r="I29" s="460"/>
      <c r="J29" s="611"/>
      <c r="K29" s="461"/>
      <c r="L29" s="21"/>
      <c r="M29" s="459"/>
      <c r="N29" s="611"/>
      <c r="O29" s="30"/>
      <c r="P29" s="30"/>
      <c r="Q29" s="102"/>
    </row>
    <row r="30" spans="1:17" ht="9" customHeight="1">
      <c r="A30" s="450"/>
      <c r="B30" s="106"/>
      <c r="C30" s="612">
        <v>12</v>
      </c>
      <c r="D30" s="460" t="str">
        <f>B31</f>
        <v>ЕРБОСЫН</v>
      </c>
      <c r="E30" s="31"/>
      <c r="F30" s="108"/>
      <c r="G30" s="613"/>
      <c r="H30" s="124"/>
      <c r="I30" s="460" t="str">
        <f>F32</f>
        <v>ЕРБОСЫН</v>
      </c>
      <c r="J30" s="302"/>
      <c r="K30" s="461"/>
      <c r="L30" s="459"/>
      <c r="M30" s="230"/>
      <c r="N30" s="611"/>
      <c r="O30" s="30"/>
      <c r="P30" s="30"/>
      <c r="Q30" s="102"/>
    </row>
    <row r="31" spans="1:17" ht="9" customHeight="1">
      <c r="A31" s="450">
        <v>-8</v>
      </c>
      <c r="B31" s="107" t="str">
        <f>D23</f>
        <v>ЕРБОСЫН</v>
      </c>
      <c r="C31" s="614"/>
      <c r="D31" s="106"/>
      <c r="E31" s="612">
        <v>16</v>
      </c>
      <c r="F31" s="108"/>
      <c r="G31" s="613"/>
      <c r="H31" s="179"/>
      <c r="I31" s="106"/>
      <c r="J31" s="635">
        <v>20</v>
      </c>
      <c r="K31" s="461"/>
      <c r="L31" s="459"/>
      <c r="M31" s="230"/>
      <c r="N31" s="33"/>
      <c r="O31" s="124"/>
      <c r="P31" s="33"/>
      <c r="Q31" s="102"/>
    </row>
    <row r="32" spans="1:17" ht="9" customHeight="1">
      <c r="A32" s="450"/>
      <c r="B32" s="106"/>
      <c r="C32" s="450"/>
      <c r="D32" s="108"/>
      <c r="E32" s="613"/>
      <c r="F32" s="107" t="str">
        <f>D30</f>
        <v>ЕРБОСЫН</v>
      </c>
      <c r="G32" s="614"/>
      <c r="H32" s="124"/>
      <c r="I32" s="108"/>
      <c r="J32" s="615"/>
      <c r="K32" s="461"/>
      <c r="L32" s="459"/>
      <c r="M32" s="230"/>
      <c r="N32" s="33"/>
      <c r="O32" s="124"/>
      <c r="P32" s="33"/>
      <c r="Q32" s="102"/>
    </row>
    <row r="33" spans="1:17" ht="9" customHeight="1">
      <c r="A33" s="31">
        <v>-2</v>
      </c>
      <c r="B33" s="108"/>
      <c r="C33" s="450"/>
      <c r="D33" s="108"/>
      <c r="E33" s="613"/>
      <c r="F33" s="460"/>
      <c r="G33" s="31"/>
      <c r="H33" s="33"/>
      <c r="I33" s="108"/>
      <c r="J33" s="615"/>
      <c r="K33" s="461"/>
      <c r="L33" s="459"/>
      <c r="M33" s="230"/>
      <c r="N33" s="33"/>
      <c r="O33" s="124"/>
      <c r="P33" s="33"/>
      <c r="Q33" s="102"/>
    </row>
    <row r="34" spans="1:17" ht="9" customHeight="1">
      <c r="A34" s="450"/>
      <c r="B34" s="106"/>
      <c r="C34" s="612">
        <v>13</v>
      </c>
      <c r="D34" s="107" t="str">
        <f>B35</f>
        <v>ДАРХАНКЫЗЫ(Ж)</v>
      </c>
      <c r="E34" s="614"/>
      <c r="F34" s="460"/>
      <c r="G34" s="31"/>
      <c r="H34" s="33"/>
      <c r="I34" s="108"/>
      <c r="J34" s="615"/>
      <c r="K34" s="302" t="str">
        <f>I38</f>
        <v>АБУЛХАИР</v>
      </c>
      <c r="L34" s="636">
        <v>3</v>
      </c>
      <c r="M34" s="230"/>
      <c r="N34" s="33"/>
      <c r="O34" s="124"/>
      <c r="P34" s="33"/>
      <c r="Q34" s="102"/>
    </row>
    <row r="35" spans="1:17" ht="9" customHeight="1">
      <c r="A35" s="450">
        <v>-7</v>
      </c>
      <c r="B35" s="107" t="str">
        <f>D19</f>
        <v>ДАРХАНКЫЗЫ(Ж)</v>
      </c>
      <c r="C35" s="614"/>
      <c r="D35" s="460"/>
      <c r="E35" s="31"/>
      <c r="F35" s="460"/>
      <c r="G35" s="31"/>
      <c r="H35" s="33"/>
      <c r="I35" s="108"/>
      <c r="J35" s="615"/>
      <c r="K35" s="304"/>
      <c r="L35" s="636"/>
      <c r="M35" s="230"/>
      <c r="N35" s="33"/>
      <c r="O35" s="124"/>
      <c r="P35" s="33"/>
      <c r="Q35" s="102"/>
    </row>
    <row r="36" spans="1:17" ht="9" customHeight="1">
      <c r="A36" s="450"/>
      <c r="B36" s="460"/>
      <c r="C36" s="31"/>
      <c r="D36" s="460"/>
      <c r="E36" s="31">
        <v>-10</v>
      </c>
      <c r="F36" s="460" t="str">
        <f>F17</f>
        <v>АБУЛХАИР</v>
      </c>
      <c r="G36" s="31"/>
      <c r="H36" s="33"/>
      <c r="I36" s="108"/>
      <c r="J36" s="615"/>
      <c r="K36" s="304"/>
      <c r="L36" s="459"/>
      <c r="M36" s="230"/>
      <c r="N36" s="611"/>
      <c r="O36" s="124"/>
      <c r="P36" s="33"/>
      <c r="Q36" s="102"/>
    </row>
    <row r="37" spans="1:17" ht="9" customHeight="1">
      <c r="A37" s="31">
        <v>-3</v>
      </c>
      <c r="B37" s="460"/>
      <c r="C37" s="31"/>
      <c r="D37" s="460"/>
      <c r="E37" s="31"/>
      <c r="F37" s="106"/>
      <c r="G37" s="612">
        <v>19</v>
      </c>
      <c r="H37" s="124"/>
      <c r="I37" s="108"/>
      <c r="J37" s="615"/>
      <c r="K37" s="460"/>
      <c r="L37" s="453"/>
      <c r="M37" s="229"/>
      <c r="N37" s="611"/>
      <c r="O37" s="124"/>
      <c r="P37" s="33"/>
      <c r="Q37" s="116"/>
    </row>
    <row r="38" spans="1:17" ht="9" customHeight="1">
      <c r="A38" s="450"/>
      <c r="B38" s="106"/>
      <c r="C38" s="612">
        <v>14</v>
      </c>
      <c r="D38" s="460" t="str">
        <f>B39</f>
        <v>САТАРИНА</v>
      </c>
      <c r="E38" s="31"/>
      <c r="F38" s="108"/>
      <c r="G38" s="613"/>
      <c r="H38" s="170"/>
      <c r="I38" s="107" t="str">
        <f>F36</f>
        <v>АБУЛХАИР</v>
      </c>
      <c r="J38" s="616"/>
      <c r="K38" s="460"/>
      <c r="L38" s="453"/>
      <c r="M38" s="229"/>
      <c r="N38" s="33"/>
      <c r="O38" s="124"/>
      <c r="P38" s="33"/>
      <c r="Q38" s="453"/>
    </row>
    <row r="39" spans="1:17" ht="9" customHeight="1">
      <c r="A39" s="450">
        <v>-6</v>
      </c>
      <c r="B39" s="107" t="str">
        <f>D11</f>
        <v>САТАРИНА</v>
      </c>
      <c r="C39" s="614"/>
      <c r="D39" s="106"/>
      <c r="E39" s="612">
        <v>17</v>
      </c>
      <c r="F39" s="108"/>
      <c r="G39" s="613"/>
      <c r="H39" s="124"/>
      <c r="I39" s="460"/>
      <c r="J39" s="460"/>
      <c r="K39" s="460"/>
      <c r="L39" s="453"/>
      <c r="M39" s="229"/>
      <c r="N39" s="33"/>
      <c r="O39" s="124"/>
      <c r="P39" s="33"/>
      <c r="Q39" s="453"/>
    </row>
    <row r="40" spans="1:17" ht="9" customHeight="1">
      <c r="A40" s="450"/>
      <c r="B40" s="106"/>
      <c r="C40" s="450"/>
      <c r="D40" s="108"/>
      <c r="E40" s="613"/>
      <c r="F40" s="107" t="str">
        <f>D38</f>
        <v>САТАРИНА</v>
      </c>
      <c r="G40" s="614"/>
      <c r="H40" s="124"/>
      <c r="I40" s="460"/>
      <c r="J40" s="229"/>
      <c r="K40" s="33"/>
      <c r="L40" s="124"/>
      <c r="M40" s="33"/>
      <c r="N40" s="116"/>
    </row>
    <row r="41" spans="1:17" ht="9" customHeight="1">
      <c r="A41" s="31">
        <v>-4</v>
      </c>
      <c r="B41" s="108"/>
      <c r="C41" s="450"/>
      <c r="D41" s="108"/>
      <c r="E41" s="613"/>
      <c r="F41" s="460"/>
      <c r="G41" s="30"/>
      <c r="H41" s="30"/>
      <c r="I41" s="460"/>
      <c r="J41" s="229"/>
      <c r="K41" s="33"/>
      <c r="L41" s="124"/>
      <c r="M41" s="33"/>
      <c r="N41" s="116"/>
    </row>
    <row r="42" spans="1:17" ht="9" customHeight="1">
      <c r="A42" s="450"/>
      <c r="B42" s="106"/>
      <c r="C42" s="612">
        <v>15</v>
      </c>
      <c r="D42" s="107" t="str">
        <f>B43</f>
        <v>ТЫЩЕНКО</v>
      </c>
      <c r="E42" s="614"/>
      <c r="F42" s="460"/>
      <c r="G42" s="30"/>
      <c r="H42" s="30"/>
      <c r="I42" s="460"/>
      <c r="J42" s="460"/>
      <c r="K42" s="460"/>
      <c r="L42" s="226"/>
      <c r="M42" s="229"/>
    </row>
    <row r="43" spans="1:17" ht="9" customHeight="1">
      <c r="A43" s="450">
        <v>-5</v>
      </c>
      <c r="B43" s="107" t="str">
        <f>D7</f>
        <v>ТЫЩЕНКО</v>
      </c>
      <c r="C43" s="614"/>
      <c r="D43" s="460"/>
      <c r="E43" s="30"/>
      <c r="F43" s="460"/>
      <c r="G43" s="30"/>
      <c r="H43" s="31"/>
      <c r="I43" s="460"/>
      <c r="J43" s="460"/>
      <c r="K43" s="460"/>
      <c r="L43" s="222"/>
      <c r="M43" s="451"/>
    </row>
    <row r="44" spans="1:17" ht="9" customHeight="1">
      <c r="A44" s="228"/>
      <c r="B44" s="460"/>
      <c r="C44" s="31"/>
      <c r="D44" s="460"/>
      <c r="E44" s="30"/>
      <c r="F44" s="460"/>
      <c r="G44" s="30"/>
      <c r="H44" s="31"/>
      <c r="I44" s="460"/>
      <c r="J44" s="460"/>
      <c r="K44" s="460"/>
      <c r="L44" s="222"/>
      <c r="M44" s="451"/>
    </row>
    <row r="45" spans="1:17" ht="9" customHeight="1">
      <c r="A45" s="30"/>
      <c r="B45" s="460"/>
      <c r="C45" s="31"/>
      <c r="D45" s="460"/>
      <c r="E45" s="31"/>
      <c r="F45" s="460"/>
      <c r="G45" s="454"/>
      <c r="H45" s="454"/>
      <c r="I45" s="460"/>
      <c r="J45" s="460"/>
      <c r="K45" s="108"/>
      <c r="L45" s="458"/>
      <c r="M45" s="229"/>
    </row>
    <row r="46" spans="1:17" ht="9" customHeight="1">
      <c r="A46" s="104"/>
      <c r="B46" s="108"/>
      <c r="C46" s="223">
        <v>1</v>
      </c>
      <c r="D46" s="107" t="s">
        <v>435</v>
      </c>
      <c r="E46" s="450"/>
      <c r="F46" s="460"/>
      <c r="G46" s="225"/>
      <c r="H46" s="37"/>
      <c r="I46" s="637" t="s">
        <v>164</v>
      </c>
      <c r="J46" s="637"/>
      <c r="K46" s="460"/>
      <c r="L46" s="114"/>
      <c r="M46" s="451"/>
    </row>
    <row r="47" spans="1:17" ht="9" customHeight="1">
      <c r="A47" s="104"/>
      <c r="B47" s="108"/>
      <c r="C47" s="450"/>
      <c r="D47" s="106"/>
      <c r="E47" s="612">
        <v>5</v>
      </c>
      <c r="F47" s="460" t="str">
        <f>D46</f>
        <v>СЕРИКБАЙ</v>
      </c>
      <c r="G47" s="225"/>
      <c r="H47" s="37"/>
      <c r="I47" s="637"/>
      <c r="J47" s="637"/>
      <c r="K47" s="460"/>
      <c r="L47" s="114"/>
      <c r="M47" s="451"/>
    </row>
    <row r="48" spans="1:17" ht="9" customHeight="1">
      <c r="A48" s="104">
        <v>1</v>
      </c>
      <c r="B48" s="107" t="s">
        <v>151</v>
      </c>
      <c r="C48" s="450"/>
      <c r="D48" s="108"/>
      <c r="E48" s="613"/>
      <c r="F48" s="106"/>
      <c r="G48" s="612">
        <v>9</v>
      </c>
      <c r="H48" s="124"/>
      <c r="I48" s="460"/>
      <c r="J48" s="460"/>
      <c r="K48" s="460"/>
      <c r="L48" s="114"/>
      <c r="M48" s="451"/>
    </row>
    <row r="49" spans="1:15" ht="9" customHeight="1">
      <c r="A49" s="104"/>
      <c r="B49" s="106"/>
      <c r="C49" s="612">
        <v>1</v>
      </c>
      <c r="D49" s="107" t="str">
        <f>B48</f>
        <v>ТУТУЕВА</v>
      </c>
      <c r="E49" s="614"/>
      <c r="F49" s="108"/>
      <c r="G49" s="613"/>
      <c r="H49" s="124"/>
      <c r="I49" s="460"/>
      <c r="J49" s="460"/>
      <c r="K49" s="460"/>
      <c r="L49" s="114"/>
      <c r="M49" s="451"/>
    </row>
    <row r="50" spans="1:15" ht="9" customHeight="1">
      <c r="A50" s="104">
        <v>3</v>
      </c>
      <c r="B50" s="107" t="s">
        <v>461</v>
      </c>
      <c r="C50" s="614"/>
      <c r="D50" s="460"/>
      <c r="E50" s="31"/>
      <c r="F50" s="108"/>
      <c r="G50" s="613"/>
      <c r="H50" s="124"/>
      <c r="I50" s="460"/>
      <c r="J50" s="460"/>
      <c r="K50" s="460"/>
      <c r="L50" s="114"/>
      <c r="M50" s="451"/>
    </row>
    <row r="51" spans="1:15" ht="9" customHeight="1">
      <c r="A51" s="104"/>
      <c r="B51" s="460"/>
      <c r="C51" s="31"/>
      <c r="D51" s="460"/>
      <c r="E51" s="31"/>
      <c r="F51" s="108"/>
      <c r="G51" s="613"/>
      <c r="H51" s="124"/>
      <c r="I51" s="107" t="str">
        <f>F47</f>
        <v>СЕРИКБАЙ</v>
      </c>
      <c r="J51" s="108"/>
      <c r="K51" s="460"/>
      <c r="L51" s="114"/>
      <c r="M51" s="451"/>
      <c r="O51" s="227"/>
    </row>
    <row r="52" spans="1:15" ht="9" customHeight="1">
      <c r="A52" s="104">
        <v>4</v>
      </c>
      <c r="B52" s="107"/>
      <c r="C52" s="450"/>
      <c r="D52" s="460"/>
      <c r="E52" s="31"/>
      <c r="F52" s="108"/>
      <c r="G52" s="613"/>
      <c r="H52" s="179"/>
      <c r="I52" s="106"/>
      <c r="J52" s="635">
        <v>11</v>
      </c>
      <c r="K52" s="460"/>
      <c r="L52" s="114"/>
      <c r="M52" s="451"/>
    </row>
    <row r="53" spans="1:15" ht="9" customHeight="1">
      <c r="A53" s="104"/>
      <c r="B53" s="106"/>
      <c r="C53" s="612">
        <v>2</v>
      </c>
      <c r="D53" s="107" t="s">
        <v>530</v>
      </c>
      <c r="E53" s="450"/>
      <c r="F53" s="108"/>
      <c r="G53" s="613"/>
      <c r="H53" s="124"/>
      <c r="I53" s="108"/>
      <c r="J53" s="615"/>
      <c r="K53" s="304"/>
      <c r="L53" s="114"/>
      <c r="M53" s="451"/>
    </row>
    <row r="54" spans="1:15" ht="9" customHeight="1">
      <c r="A54" s="104">
        <v>5</v>
      </c>
      <c r="B54" s="107"/>
      <c r="C54" s="614"/>
      <c r="D54" s="106"/>
      <c r="E54" s="612">
        <v>6</v>
      </c>
      <c r="F54" s="108"/>
      <c r="G54" s="613"/>
      <c r="H54" s="124"/>
      <c r="I54" s="108"/>
      <c r="J54" s="615"/>
      <c r="K54" s="304"/>
      <c r="L54" s="114"/>
      <c r="M54" s="451"/>
    </row>
    <row r="55" spans="1:15" ht="9" customHeight="1">
      <c r="A55" s="104"/>
      <c r="B55" s="460"/>
      <c r="C55" s="31"/>
      <c r="D55" s="108"/>
      <c r="E55" s="613"/>
      <c r="F55" s="107" t="str">
        <f>D56</f>
        <v>ИСКАКОВА</v>
      </c>
      <c r="G55" s="614"/>
      <c r="H55" s="124"/>
      <c r="I55" s="108"/>
      <c r="J55" s="615"/>
      <c r="K55" s="304"/>
      <c r="L55" s="114"/>
      <c r="M55" s="451"/>
    </row>
    <row r="56" spans="1:15" ht="9" customHeight="1">
      <c r="A56" s="104"/>
      <c r="B56" s="108"/>
      <c r="C56" s="223">
        <v>6</v>
      </c>
      <c r="D56" s="107" t="s">
        <v>445</v>
      </c>
      <c r="E56" s="614"/>
      <c r="F56" s="460"/>
      <c r="G56" s="31"/>
      <c r="H56" s="33"/>
      <c r="I56" s="108"/>
      <c r="J56" s="615"/>
      <c r="K56" s="304"/>
      <c r="L56" s="226"/>
      <c r="M56" s="229"/>
    </row>
    <row r="57" spans="1:15" ht="9" customHeight="1">
      <c r="A57" s="104"/>
      <c r="B57" s="108"/>
      <c r="C57" s="450"/>
      <c r="D57" s="460"/>
      <c r="E57" s="31"/>
      <c r="F57" s="460"/>
      <c r="G57" s="31"/>
      <c r="H57" s="33"/>
      <c r="I57" s="108"/>
      <c r="J57" s="615"/>
      <c r="K57" s="303" t="str">
        <f>I63</f>
        <v>АСЕТ</v>
      </c>
      <c r="L57" s="638">
        <v>1</v>
      </c>
      <c r="M57" s="229"/>
    </row>
    <row r="58" spans="1:15" ht="9" customHeight="1">
      <c r="A58" s="104"/>
      <c r="B58" s="108"/>
      <c r="C58" s="223">
        <v>7</v>
      </c>
      <c r="D58" s="107" t="s">
        <v>152</v>
      </c>
      <c r="E58" s="450"/>
      <c r="F58" s="460"/>
      <c r="G58" s="31"/>
      <c r="H58" s="33"/>
      <c r="I58" s="108"/>
      <c r="J58" s="615"/>
      <c r="K58" s="461"/>
      <c r="L58" s="638"/>
      <c r="M58" s="229"/>
    </row>
    <row r="59" spans="1:15" ht="9" customHeight="1">
      <c r="A59" s="104"/>
      <c r="B59" s="460"/>
      <c r="C59" s="31"/>
      <c r="D59" s="108"/>
      <c r="E59" s="612">
        <v>7</v>
      </c>
      <c r="F59" s="107" t="str">
        <f>D58</f>
        <v>КУАТОВА</v>
      </c>
      <c r="G59" s="450"/>
      <c r="H59" s="33"/>
      <c r="I59" s="108"/>
      <c r="J59" s="615"/>
      <c r="K59" s="461"/>
      <c r="L59" s="459"/>
      <c r="M59" s="230"/>
    </row>
    <row r="60" spans="1:15" ht="9" customHeight="1">
      <c r="A60" s="104">
        <v>8</v>
      </c>
      <c r="B60" s="108"/>
      <c r="C60" s="450"/>
      <c r="D60" s="108"/>
      <c r="E60" s="613"/>
      <c r="F60" s="106"/>
      <c r="G60" s="612">
        <v>10</v>
      </c>
      <c r="H60" s="124"/>
      <c r="I60" s="108"/>
      <c r="J60" s="615"/>
      <c r="K60" s="461"/>
      <c r="L60" s="459"/>
      <c r="M60" s="230"/>
    </row>
    <row r="61" spans="1:15" ht="9" customHeight="1">
      <c r="A61" s="104"/>
      <c r="B61" s="106"/>
      <c r="C61" s="612">
        <v>3</v>
      </c>
      <c r="D61" s="107" t="s">
        <v>450</v>
      </c>
      <c r="E61" s="614"/>
      <c r="F61" s="108"/>
      <c r="G61" s="613"/>
      <c r="H61" s="124"/>
      <c r="I61" s="108"/>
      <c r="J61" s="615"/>
      <c r="K61" s="461"/>
      <c r="L61" s="459"/>
      <c r="M61" s="230"/>
    </row>
    <row r="62" spans="1:15" ht="9" customHeight="1">
      <c r="A62" s="104">
        <v>9</v>
      </c>
      <c r="B62" s="107"/>
      <c r="C62" s="614"/>
      <c r="D62" s="460"/>
      <c r="E62" s="31"/>
      <c r="F62" s="108"/>
      <c r="G62" s="613"/>
      <c r="H62" s="124"/>
      <c r="I62" s="108"/>
      <c r="J62" s="615"/>
      <c r="K62" s="461"/>
      <c r="L62" s="459"/>
      <c r="M62" s="230"/>
    </row>
    <row r="63" spans="1:15" ht="9" customHeight="1">
      <c r="A63" s="104"/>
      <c r="B63" s="460"/>
      <c r="C63" s="31"/>
      <c r="D63" s="460"/>
      <c r="E63" s="31"/>
      <c r="F63" s="108"/>
      <c r="G63" s="613"/>
      <c r="H63" s="170"/>
      <c r="I63" s="107" t="str">
        <f>F67</f>
        <v>АСЕТ</v>
      </c>
      <c r="J63" s="616"/>
      <c r="K63" s="461"/>
      <c r="L63" s="459"/>
      <c r="M63" s="230"/>
    </row>
    <row r="64" spans="1:15" ht="9" customHeight="1">
      <c r="A64" s="104">
        <v>10</v>
      </c>
      <c r="B64" s="107"/>
      <c r="C64" s="450"/>
      <c r="D64" s="460"/>
      <c r="E64" s="31"/>
      <c r="F64" s="108"/>
      <c r="G64" s="613"/>
      <c r="H64" s="124"/>
      <c r="I64" s="460"/>
      <c r="J64" s="460"/>
      <c r="K64" s="461"/>
      <c r="L64" s="459"/>
      <c r="M64" s="230"/>
    </row>
    <row r="65" spans="1:14" ht="9" customHeight="1">
      <c r="A65" s="104"/>
      <c r="B65" s="106"/>
      <c r="C65" s="612">
        <v>4</v>
      </c>
      <c r="D65" s="107" t="s">
        <v>431</v>
      </c>
      <c r="E65" s="450"/>
      <c r="F65" s="108"/>
      <c r="G65" s="613"/>
      <c r="H65" s="124"/>
      <c r="I65" s="460"/>
      <c r="J65" s="460"/>
      <c r="K65" s="461"/>
      <c r="L65" s="459"/>
      <c r="M65" s="230"/>
    </row>
    <row r="66" spans="1:14" ht="9" customHeight="1">
      <c r="A66" s="104">
        <v>11</v>
      </c>
      <c r="B66" s="107"/>
      <c r="C66" s="614"/>
      <c r="D66" s="106"/>
      <c r="E66" s="612">
        <v>8</v>
      </c>
      <c r="F66" s="108"/>
      <c r="G66" s="613"/>
      <c r="H66" s="124"/>
      <c r="I66" s="460"/>
      <c r="J66" s="460"/>
      <c r="K66" s="461"/>
      <c r="L66" s="459"/>
      <c r="M66" s="230"/>
    </row>
    <row r="67" spans="1:14" ht="9" customHeight="1">
      <c r="A67" s="112"/>
      <c r="B67" s="460"/>
      <c r="C67" s="31"/>
      <c r="D67" s="108"/>
      <c r="E67" s="613"/>
      <c r="F67" s="107" t="str">
        <f>D68</f>
        <v>АСЕТ</v>
      </c>
      <c r="G67" s="614"/>
      <c r="H67" s="124"/>
      <c r="I67" s="460"/>
      <c r="J67" s="460">
        <v>-11</v>
      </c>
      <c r="K67" s="302" t="str">
        <f>I51</f>
        <v>СЕРИКБАЙ</v>
      </c>
      <c r="L67" s="636">
        <v>2</v>
      </c>
      <c r="M67" s="230"/>
    </row>
    <row r="68" spans="1:14" ht="9" customHeight="1">
      <c r="A68" s="112"/>
      <c r="B68" s="108"/>
      <c r="C68" s="223">
        <v>12</v>
      </c>
      <c r="D68" s="107" t="s">
        <v>408</v>
      </c>
      <c r="E68" s="614"/>
      <c r="F68" s="460"/>
      <c r="G68" s="31"/>
      <c r="H68" s="30"/>
      <c r="I68" s="460"/>
      <c r="J68" s="460"/>
      <c r="K68" s="527"/>
      <c r="L68" s="636"/>
      <c r="M68" s="230"/>
    </row>
    <row r="69" spans="1:14" ht="9" customHeight="1">
      <c r="A69" s="112"/>
      <c r="B69" s="108"/>
      <c r="C69" s="223"/>
      <c r="D69" s="108"/>
      <c r="E69" s="450"/>
      <c r="F69" s="460"/>
      <c r="G69" s="31"/>
      <c r="H69" s="30"/>
      <c r="I69" s="460"/>
      <c r="J69" s="460"/>
      <c r="K69" s="461"/>
      <c r="L69" s="459"/>
      <c r="M69" s="230"/>
    </row>
    <row r="70" spans="1:14" ht="9" customHeight="1">
      <c r="A70" s="30"/>
      <c r="B70" s="460"/>
      <c r="C70" s="31"/>
      <c r="D70" s="460"/>
      <c r="E70" s="31">
        <v>-9</v>
      </c>
      <c r="F70" s="460" t="str">
        <f>F55</f>
        <v>ИСКАКОВА</v>
      </c>
      <c r="G70" s="31"/>
      <c r="H70" s="30"/>
      <c r="I70" s="460"/>
      <c r="J70" s="611"/>
      <c r="K70" s="461"/>
      <c r="L70" s="459"/>
      <c r="M70" s="230"/>
    </row>
    <row r="71" spans="1:14" ht="9" customHeight="1">
      <c r="A71" s="31">
        <v>-1</v>
      </c>
      <c r="B71" s="460" t="str">
        <f>B50</f>
        <v>САЛИМОВА</v>
      </c>
      <c r="C71" s="31"/>
      <c r="D71" s="460"/>
      <c r="E71" s="31"/>
      <c r="F71" s="106"/>
      <c r="G71" s="612">
        <v>18</v>
      </c>
      <c r="H71" s="124"/>
      <c r="I71" s="460"/>
      <c r="J71" s="611"/>
      <c r="K71" s="461"/>
      <c r="L71" s="459"/>
      <c r="M71" s="230"/>
    </row>
    <row r="72" spans="1:14" ht="9" customHeight="1">
      <c r="A72" s="450"/>
      <c r="B72" s="106"/>
      <c r="C72" s="612">
        <v>12</v>
      </c>
      <c r="D72" s="460" t="str">
        <f>B73</f>
        <v>БОЛАТБЕККЫЗЫ</v>
      </c>
      <c r="E72" s="31"/>
      <c r="F72" s="108"/>
      <c r="G72" s="613"/>
      <c r="H72" s="124"/>
      <c r="I72" s="460" t="str">
        <f>F74</f>
        <v>САДЫКБАЙ</v>
      </c>
      <c r="J72" s="460"/>
      <c r="K72" s="461"/>
      <c r="L72" s="459"/>
      <c r="M72" s="230"/>
      <c r="N72" s="611"/>
    </row>
    <row r="73" spans="1:14" ht="9" customHeight="1">
      <c r="A73" s="450">
        <v>-8</v>
      </c>
      <c r="B73" s="107" t="str">
        <f>D65</f>
        <v>БОЛАТБЕККЫЗЫ</v>
      </c>
      <c r="C73" s="614"/>
      <c r="D73" s="106"/>
      <c r="E73" s="612">
        <v>16</v>
      </c>
      <c r="F73" s="108"/>
      <c r="G73" s="613"/>
      <c r="H73" s="179"/>
      <c r="I73" s="106"/>
      <c r="J73" s="635">
        <v>20</v>
      </c>
      <c r="K73" s="461"/>
      <c r="L73" s="459"/>
      <c r="M73" s="230"/>
      <c r="N73" s="611"/>
    </row>
    <row r="74" spans="1:14" ht="9" customHeight="1">
      <c r="A74" s="450"/>
      <c r="B74" s="106"/>
      <c r="C74" s="450"/>
      <c r="D74" s="108"/>
      <c r="E74" s="613"/>
      <c r="F74" s="107" t="str">
        <f>D76</f>
        <v>САДЫКБАЙ</v>
      </c>
      <c r="G74" s="614"/>
      <c r="H74" s="124"/>
      <c r="I74" s="108"/>
      <c r="J74" s="615"/>
      <c r="K74" s="461"/>
      <c r="L74" s="459"/>
      <c r="M74" s="230"/>
    </row>
    <row r="75" spans="1:14" ht="9" customHeight="1">
      <c r="A75" s="31">
        <v>-2</v>
      </c>
      <c r="B75" s="108"/>
      <c r="C75" s="450"/>
      <c r="D75" s="108"/>
      <c r="E75" s="613"/>
      <c r="F75" s="460"/>
      <c r="G75" s="31"/>
      <c r="H75" s="33"/>
      <c r="I75" s="108"/>
      <c r="J75" s="615"/>
      <c r="K75" s="461"/>
      <c r="L75" s="459"/>
      <c r="M75" s="230"/>
    </row>
    <row r="76" spans="1:14" ht="9" customHeight="1">
      <c r="A76" s="450"/>
      <c r="B76" s="106"/>
      <c r="C76" s="612">
        <v>13</v>
      </c>
      <c r="D76" s="107" t="str">
        <f>B77</f>
        <v>САДЫКБАЙ</v>
      </c>
      <c r="E76" s="614"/>
      <c r="F76" s="460"/>
      <c r="G76" s="31"/>
      <c r="H76" s="33"/>
      <c r="I76" s="108"/>
      <c r="J76" s="615"/>
      <c r="K76" s="302" t="str">
        <f>I80</f>
        <v>КУАТОВА</v>
      </c>
      <c r="L76" s="636">
        <v>3</v>
      </c>
      <c r="M76" s="230"/>
    </row>
    <row r="77" spans="1:14" ht="9" customHeight="1">
      <c r="A77" s="450">
        <v>-7</v>
      </c>
      <c r="B77" s="107" t="str">
        <f>D61</f>
        <v>САДЫКБАЙ</v>
      </c>
      <c r="C77" s="614"/>
      <c r="D77" s="460"/>
      <c r="E77" s="31"/>
      <c r="F77" s="460"/>
      <c r="G77" s="31"/>
      <c r="H77" s="33"/>
      <c r="I77" s="108"/>
      <c r="J77" s="615"/>
      <c r="K77" s="304"/>
      <c r="L77" s="636"/>
      <c r="M77" s="230"/>
    </row>
    <row r="78" spans="1:14" ht="9" customHeight="1">
      <c r="A78" s="450"/>
      <c r="B78" s="460"/>
      <c r="C78" s="31"/>
      <c r="D78" s="460"/>
      <c r="E78" s="31">
        <v>-10</v>
      </c>
      <c r="F78" s="460" t="str">
        <f>F59</f>
        <v>КУАТОВА</v>
      </c>
      <c r="G78" s="31"/>
      <c r="H78" s="33"/>
      <c r="I78" s="108"/>
      <c r="J78" s="615"/>
      <c r="K78" s="304"/>
      <c r="L78" s="459"/>
      <c r="M78" s="230"/>
      <c r="N78" s="611"/>
    </row>
    <row r="79" spans="1:14" ht="9" customHeight="1">
      <c r="A79" s="31">
        <v>-3</v>
      </c>
      <c r="B79" s="460"/>
      <c r="C79" s="31"/>
      <c r="D79" s="460"/>
      <c r="E79" s="31"/>
      <c r="F79" s="106"/>
      <c r="G79" s="612">
        <v>19</v>
      </c>
      <c r="H79" s="124"/>
      <c r="I79" s="108"/>
      <c r="J79" s="615"/>
      <c r="K79" s="460"/>
      <c r="L79" s="453"/>
      <c r="M79" s="229"/>
      <c r="N79" s="611"/>
    </row>
    <row r="80" spans="1:14" ht="9" customHeight="1">
      <c r="A80" s="450"/>
      <c r="B80" s="106"/>
      <c r="C80" s="612">
        <v>14</v>
      </c>
      <c r="D80" s="460" t="str">
        <f>B81</f>
        <v>ФАРИДОВА</v>
      </c>
      <c r="E80" s="31"/>
      <c r="F80" s="108"/>
      <c r="G80" s="613"/>
      <c r="H80" s="170"/>
      <c r="I80" s="107" t="str">
        <f>F78</f>
        <v>КУАТОВА</v>
      </c>
      <c r="J80" s="616"/>
      <c r="K80" s="460"/>
      <c r="L80" s="453"/>
      <c r="M80" s="229"/>
    </row>
    <row r="81" spans="1:14" ht="9" customHeight="1">
      <c r="A81" s="450">
        <v>-6</v>
      </c>
      <c r="B81" s="107" t="str">
        <f>D53</f>
        <v>ФАРИДОВА</v>
      </c>
      <c r="C81" s="614"/>
      <c r="D81" s="106"/>
      <c r="E81" s="612">
        <v>17</v>
      </c>
      <c r="F81" s="108"/>
      <c r="G81" s="613"/>
      <c r="H81" s="124"/>
      <c r="I81" s="460"/>
      <c r="J81" s="460"/>
      <c r="K81" s="460"/>
      <c r="L81" s="453"/>
      <c r="M81" s="229"/>
    </row>
    <row r="82" spans="1:14" ht="9" customHeight="1">
      <c r="A82" s="450"/>
      <c r="B82" s="106"/>
      <c r="C82" s="450"/>
      <c r="D82" s="108"/>
      <c r="E82" s="613"/>
      <c r="F82" s="107" t="str">
        <f>D84</f>
        <v>ТУТУЕВА</v>
      </c>
      <c r="G82" s="614"/>
      <c r="H82" s="124"/>
      <c r="I82" s="460"/>
      <c r="J82" s="229"/>
    </row>
    <row r="83" spans="1:14" ht="9" customHeight="1">
      <c r="A83" s="31">
        <v>-4</v>
      </c>
      <c r="B83" s="108"/>
      <c r="C83" s="450"/>
      <c r="D83" s="108"/>
      <c r="E83" s="613"/>
      <c r="F83" s="460"/>
      <c r="G83" s="30"/>
      <c r="H83" s="30"/>
      <c r="I83" s="460"/>
      <c r="J83" s="229"/>
    </row>
    <row r="84" spans="1:14" ht="9" customHeight="1">
      <c r="A84" s="450"/>
      <c r="B84" s="106"/>
      <c r="C84" s="612">
        <v>15</v>
      </c>
      <c r="D84" s="107" t="str">
        <f>B85</f>
        <v>ТУТУЕВА</v>
      </c>
      <c r="E84" s="614"/>
      <c r="F84" s="460"/>
      <c r="G84" s="30"/>
      <c r="H84" s="30"/>
      <c r="I84" s="460"/>
      <c r="J84" s="229"/>
    </row>
    <row r="85" spans="1:14" ht="9" customHeight="1">
      <c r="A85" s="450">
        <v>-5</v>
      </c>
      <c r="B85" s="107" t="str">
        <f>D49</f>
        <v>ТУТУЕВА</v>
      </c>
      <c r="C85" s="614"/>
      <c r="D85" s="460"/>
      <c r="E85" s="30"/>
      <c r="F85" s="460"/>
      <c r="G85" s="30"/>
      <c r="H85" s="30"/>
      <c r="I85" s="460"/>
      <c r="J85" s="460"/>
      <c r="K85" s="460"/>
      <c r="L85" s="222"/>
      <c r="M85" s="451"/>
    </row>
    <row r="86" spans="1:14" ht="9" customHeight="1">
      <c r="A86" s="228"/>
      <c r="B86" s="460"/>
      <c r="C86" s="31"/>
      <c r="D86" s="460"/>
      <c r="E86" s="30"/>
      <c r="F86" s="460"/>
      <c r="G86" s="30"/>
      <c r="H86" s="30"/>
      <c r="I86" s="460"/>
      <c r="J86" s="460"/>
      <c r="K86" s="460"/>
      <c r="L86" s="222"/>
      <c r="M86" s="451"/>
    </row>
    <row r="87" spans="1:14" ht="9" customHeight="1">
      <c r="B87" s="460"/>
      <c r="D87" s="460" t="s">
        <v>525</v>
      </c>
      <c r="F87" s="460"/>
      <c r="I87" s="111" t="s">
        <v>302</v>
      </c>
      <c r="J87" s="460"/>
      <c r="K87" s="460"/>
      <c r="M87" s="30"/>
    </row>
    <row r="88" spans="1:14" ht="9" customHeight="1">
      <c r="B88" s="460"/>
      <c r="D88" s="460" t="s">
        <v>526</v>
      </c>
      <c r="F88" s="460"/>
      <c r="I88" s="460" t="s">
        <v>303</v>
      </c>
      <c r="J88" s="460"/>
      <c r="K88" s="460"/>
      <c r="M88" s="30"/>
    </row>
    <row r="89" spans="1:14" ht="12.9" customHeight="1" thickBot="1">
      <c r="A89" s="633" t="s">
        <v>298</v>
      </c>
      <c r="B89" s="633"/>
      <c r="C89" s="633"/>
      <c r="D89" s="633"/>
      <c r="E89" s="633"/>
      <c r="F89" s="633"/>
      <c r="G89" s="633"/>
      <c r="H89" s="633"/>
      <c r="I89" s="633"/>
      <c r="J89" s="633"/>
      <c r="K89" s="633"/>
      <c r="L89" s="633"/>
      <c r="M89" s="30"/>
    </row>
    <row r="90" spans="1:14" ht="12.9" customHeight="1">
      <c r="A90" s="634" t="s">
        <v>299</v>
      </c>
      <c r="B90" s="634"/>
      <c r="C90" s="634"/>
      <c r="D90" s="1"/>
      <c r="E90" s="185"/>
      <c r="F90" s="185"/>
      <c r="G90" s="185"/>
      <c r="H90" s="185"/>
      <c r="I90" s="185"/>
      <c r="J90" s="185"/>
      <c r="K90" s="186" t="s">
        <v>22</v>
      </c>
      <c r="M90" s="30"/>
    </row>
    <row r="91" spans="1:14" ht="9" customHeight="1">
      <c r="B91" s="460"/>
      <c r="D91" s="460"/>
      <c r="F91" s="304" t="str">
        <f>F3</f>
        <v>ДЕВУШКИ</v>
      </c>
      <c r="I91" s="460"/>
      <c r="J91" s="460"/>
      <c r="K91" s="460"/>
      <c r="M91" s="30"/>
    </row>
    <row r="92" spans="1:14" ht="9" customHeight="1">
      <c r="A92" s="104"/>
      <c r="B92" s="108"/>
      <c r="C92" s="223">
        <v>1</v>
      </c>
      <c r="D92" s="107" t="s">
        <v>185</v>
      </c>
      <c r="E92" s="224"/>
      <c r="F92" s="460"/>
      <c r="G92" s="37"/>
      <c r="H92" s="37"/>
      <c r="I92" s="637" t="s">
        <v>165</v>
      </c>
      <c r="J92" s="637"/>
      <c r="K92" s="460"/>
      <c r="L92" s="114"/>
      <c r="M92" s="451"/>
      <c r="N92" s="37"/>
    </row>
    <row r="93" spans="1:14" ht="9" customHeight="1">
      <c r="A93" s="104"/>
      <c r="B93" s="108"/>
      <c r="C93" s="450"/>
      <c r="D93" s="106"/>
      <c r="E93" s="612">
        <v>5</v>
      </c>
      <c r="F93" s="460" t="str">
        <f>D92</f>
        <v>ШОКОБАЛИНОВА</v>
      </c>
      <c r="G93" s="225"/>
      <c r="H93" s="37"/>
      <c r="I93" s="637"/>
      <c r="J93" s="637"/>
      <c r="K93" s="460"/>
      <c r="L93" s="114"/>
      <c r="M93" s="451"/>
      <c r="N93" s="37"/>
    </row>
    <row r="94" spans="1:14" ht="9" customHeight="1">
      <c r="A94" s="104">
        <v>2</v>
      </c>
      <c r="B94" s="107"/>
      <c r="C94" s="450"/>
      <c r="D94" s="108"/>
      <c r="E94" s="613"/>
      <c r="F94" s="106"/>
      <c r="G94" s="612">
        <v>9</v>
      </c>
      <c r="H94" s="124"/>
      <c r="I94" s="460"/>
      <c r="J94" s="460"/>
      <c r="K94" s="460"/>
      <c r="L94" s="114"/>
      <c r="M94" s="451"/>
      <c r="N94" s="37"/>
    </row>
    <row r="95" spans="1:14" ht="9" customHeight="1">
      <c r="A95" s="104"/>
      <c r="B95" s="106"/>
      <c r="C95" s="612">
        <v>1</v>
      </c>
      <c r="D95" s="107" t="s">
        <v>438</v>
      </c>
      <c r="E95" s="614"/>
      <c r="F95" s="108"/>
      <c r="G95" s="613"/>
      <c r="H95" s="124"/>
      <c r="I95" s="460"/>
      <c r="J95" s="460"/>
      <c r="K95" s="460"/>
      <c r="L95" s="114"/>
      <c r="M95" s="451"/>
      <c r="N95" s="37"/>
    </row>
    <row r="96" spans="1:14" ht="9" customHeight="1">
      <c r="A96" s="104">
        <v>3</v>
      </c>
      <c r="B96" s="107"/>
      <c r="C96" s="614"/>
      <c r="D96" s="460"/>
      <c r="E96" s="31"/>
      <c r="F96" s="108"/>
      <c r="G96" s="613"/>
      <c r="H96" s="124"/>
      <c r="I96" s="460"/>
      <c r="J96" s="460"/>
      <c r="K96" s="460"/>
      <c r="L96" s="114"/>
      <c r="M96" s="451"/>
      <c r="N96" s="37"/>
    </row>
    <row r="97" spans="1:14" ht="9" customHeight="1">
      <c r="A97" s="104"/>
      <c r="B97" s="460"/>
      <c r="C97" s="31"/>
      <c r="D97" s="460"/>
      <c r="E97" s="31"/>
      <c r="F97" s="108"/>
      <c r="G97" s="613"/>
      <c r="H97" s="124"/>
      <c r="I97" s="107" t="str">
        <f>F93</f>
        <v>ШОКОБАЛИНОВА</v>
      </c>
      <c r="J97" s="108"/>
      <c r="K97" s="460"/>
      <c r="L97" s="114"/>
      <c r="M97" s="451"/>
      <c r="N97" s="37"/>
    </row>
    <row r="98" spans="1:14" ht="9" customHeight="1">
      <c r="A98" s="104">
        <v>4</v>
      </c>
      <c r="B98" s="107"/>
      <c r="C98" s="450"/>
      <c r="D98" s="460"/>
      <c r="E98" s="31"/>
      <c r="F98" s="108"/>
      <c r="G98" s="613"/>
      <c r="H98" s="179"/>
      <c r="I98" s="106"/>
      <c r="J98" s="635">
        <v>11</v>
      </c>
      <c r="K98" s="460"/>
      <c r="L98" s="114"/>
      <c r="M98" s="451"/>
      <c r="N98" s="37"/>
    </row>
    <row r="99" spans="1:14" ht="9" customHeight="1">
      <c r="A99" s="104"/>
      <c r="B99" s="106"/>
      <c r="C99" s="612">
        <v>2</v>
      </c>
      <c r="D99" s="107" t="s">
        <v>531</v>
      </c>
      <c r="E99" s="450"/>
      <c r="F99" s="108"/>
      <c r="G99" s="613"/>
      <c r="H99" s="124"/>
      <c r="I99" s="108"/>
      <c r="J99" s="615"/>
      <c r="K99" s="460"/>
      <c r="L99" s="114"/>
      <c r="M99" s="451"/>
      <c r="N99" s="37"/>
    </row>
    <row r="100" spans="1:14" ht="9" customHeight="1">
      <c r="A100" s="104">
        <v>5</v>
      </c>
      <c r="B100" s="107"/>
      <c r="C100" s="614"/>
      <c r="D100" s="106"/>
      <c r="E100" s="612">
        <v>6</v>
      </c>
      <c r="F100" s="108"/>
      <c r="G100" s="613"/>
      <c r="H100" s="124"/>
      <c r="I100" s="108"/>
      <c r="J100" s="615"/>
      <c r="K100" s="460"/>
      <c r="L100" s="114"/>
      <c r="M100" s="451"/>
      <c r="N100" s="37"/>
    </row>
    <row r="101" spans="1:14" ht="9" customHeight="1">
      <c r="A101" s="104"/>
      <c r="B101" s="460"/>
      <c r="C101" s="31"/>
      <c r="D101" s="108"/>
      <c r="E101" s="613"/>
      <c r="F101" s="107" t="str">
        <f>D99</f>
        <v>ЖАРМУХАМБЕТОВА</v>
      </c>
      <c r="G101" s="614"/>
      <c r="H101" s="124"/>
      <c r="I101" s="108"/>
      <c r="J101" s="615"/>
      <c r="K101" s="304"/>
      <c r="L101" s="114"/>
      <c r="M101" s="451"/>
      <c r="N101" s="37"/>
    </row>
    <row r="102" spans="1:14" ht="9" customHeight="1">
      <c r="A102" s="104"/>
      <c r="B102" s="108"/>
      <c r="C102" s="223">
        <v>6</v>
      </c>
      <c r="D102" s="107" t="s">
        <v>404</v>
      </c>
      <c r="E102" s="614"/>
      <c r="F102" s="460"/>
      <c r="G102" s="31"/>
      <c r="H102" s="33"/>
      <c r="I102" s="108"/>
      <c r="J102" s="615"/>
      <c r="K102" s="304"/>
      <c r="L102" s="226"/>
      <c r="M102" s="229"/>
      <c r="N102" s="37"/>
    </row>
    <row r="103" spans="1:14" ht="9" customHeight="1">
      <c r="A103" s="104"/>
      <c r="B103" s="108"/>
      <c r="C103" s="450"/>
      <c r="D103" s="460"/>
      <c r="E103" s="31"/>
      <c r="F103" s="460"/>
      <c r="G103" s="31"/>
      <c r="H103" s="33"/>
      <c r="I103" s="108"/>
      <c r="J103" s="615"/>
      <c r="K103" s="303" t="str">
        <f>I109</f>
        <v>ШЛЕТГАУЭР</v>
      </c>
      <c r="L103" s="638">
        <v>1</v>
      </c>
      <c r="M103" s="229"/>
      <c r="N103" s="37"/>
    </row>
    <row r="104" spans="1:14" ht="9" customHeight="1">
      <c r="A104" s="104"/>
      <c r="B104" s="108"/>
      <c r="C104" s="223">
        <v>7</v>
      </c>
      <c r="D104" s="107" t="s">
        <v>447</v>
      </c>
      <c r="E104" s="450"/>
      <c r="F104" s="460"/>
      <c r="G104" s="31"/>
      <c r="H104" s="33"/>
      <c r="I104" s="108"/>
      <c r="J104" s="615"/>
      <c r="K104" s="461"/>
      <c r="L104" s="638"/>
      <c r="M104" s="229"/>
      <c r="N104" s="41"/>
    </row>
    <row r="105" spans="1:14" ht="9" customHeight="1">
      <c r="A105" s="104"/>
      <c r="B105" s="460"/>
      <c r="C105" s="31"/>
      <c r="D105" s="108"/>
      <c r="E105" s="612">
        <v>7</v>
      </c>
      <c r="F105" s="107" t="str">
        <f>D104</f>
        <v>АМАНГЕЛДЫ</v>
      </c>
      <c r="G105" s="450"/>
      <c r="H105" s="33"/>
      <c r="I105" s="108"/>
      <c r="J105" s="615"/>
      <c r="K105" s="461"/>
      <c r="L105" s="459"/>
      <c r="M105" s="230"/>
      <c r="N105" s="41"/>
    </row>
    <row r="106" spans="1:14" ht="9" customHeight="1">
      <c r="A106" s="104">
        <v>8</v>
      </c>
      <c r="B106" s="108"/>
      <c r="C106" s="450"/>
      <c r="D106" s="108"/>
      <c r="E106" s="613"/>
      <c r="F106" s="106"/>
      <c r="G106" s="612">
        <v>10</v>
      </c>
      <c r="H106" s="124"/>
      <c r="I106" s="108"/>
      <c r="J106" s="615"/>
      <c r="K106" s="461"/>
      <c r="L106" s="459"/>
      <c r="M106" s="230"/>
      <c r="N106" s="41"/>
    </row>
    <row r="107" spans="1:14" ht="9" customHeight="1">
      <c r="A107" s="104"/>
      <c r="B107" s="106"/>
      <c r="C107" s="612">
        <v>3</v>
      </c>
      <c r="D107" s="107" t="s">
        <v>448</v>
      </c>
      <c r="E107" s="614"/>
      <c r="F107" s="108"/>
      <c r="G107" s="613"/>
      <c r="H107" s="124"/>
      <c r="I107" s="108"/>
      <c r="J107" s="615"/>
      <c r="K107" s="461"/>
      <c r="L107" s="459"/>
      <c r="M107" s="230"/>
      <c r="N107" s="41"/>
    </row>
    <row r="108" spans="1:14" ht="9" customHeight="1">
      <c r="A108" s="104">
        <v>9</v>
      </c>
      <c r="B108" s="107"/>
      <c r="C108" s="614"/>
      <c r="D108" s="460"/>
      <c r="E108" s="31"/>
      <c r="F108" s="108"/>
      <c r="G108" s="613"/>
      <c r="H108" s="124"/>
      <c r="I108" s="108"/>
      <c r="J108" s="615"/>
      <c r="K108" s="461"/>
      <c r="L108" s="459"/>
      <c r="M108" s="230"/>
      <c r="N108" s="41"/>
    </row>
    <row r="109" spans="1:14" ht="9" customHeight="1">
      <c r="A109" s="104"/>
      <c r="B109" s="460"/>
      <c r="C109" s="31"/>
      <c r="D109" s="460"/>
      <c r="E109" s="31"/>
      <c r="F109" s="108"/>
      <c r="G109" s="613"/>
      <c r="H109" s="170"/>
      <c r="I109" s="107" t="str">
        <f>F113</f>
        <v>ШЛЕТГАУЭР</v>
      </c>
      <c r="J109" s="616"/>
      <c r="K109" s="461"/>
      <c r="L109" s="459"/>
      <c r="M109" s="230"/>
      <c r="N109" s="41"/>
    </row>
    <row r="110" spans="1:14" ht="9" customHeight="1">
      <c r="A110" s="104">
        <v>10</v>
      </c>
      <c r="B110" s="107"/>
      <c r="C110" s="450"/>
      <c r="D110" s="460"/>
      <c r="E110" s="31"/>
      <c r="F110" s="108"/>
      <c r="G110" s="613"/>
      <c r="H110" s="124"/>
      <c r="I110" s="460"/>
      <c r="J110" s="460"/>
      <c r="K110" s="461"/>
      <c r="L110" s="459"/>
      <c r="M110" s="230"/>
      <c r="N110" s="41"/>
    </row>
    <row r="111" spans="1:14" ht="9" customHeight="1">
      <c r="A111" s="104"/>
      <c r="B111" s="106"/>
      <c r="C111" s="612">
        <v>4</v>
      </c>
      <c r="D111" s="107" t="s">
        <v>432</v>
      </c>
      <c r="E111" s="450"/>
      <c r="F111" s="108"/>
      <c r="G111" s="613"/>
      <c r="H111" s="124"/>
      <c r="I111" s="460"/>
      <c r="J111" s="460"/>
      <c r="K111" s="461"/>
      <c r="L111" s="459"/>
      <c r="M111" s="230"/>
      <c r="N111" s="41"/>
    </row>
    <row r="112" spans="1:14" ht="9" customHeight="1">
      <c r="A112" s="104">
        <v>11</v>
      </c>
      <c r="B112" s="107"/>
      <c r="C112" s="614"/>
      <c r="D112" s="106"/>
      <c r="E112" s="612">
        <v>8</v>
      </c>
      <c r="F112" s="108"/>
      <c r="G112" s="613"/>
      <c r="H112" s="124"/>
      <c r="I112" s="460"/>
      <c r="J112" s="460"/>
      <c r="K112" s="461"/>
      <c r="L112" s="459"/>
      <c r="M112" s="230"/>
      <c r="N112" s="41"/>
    </row>
    <row r="113" spans="1:14" ht="9" customHeight="1">
      <c r="A113" s="112"/>
      <c r="B113" s="460"/>
      <c r="C113" s="31"/>
      <c r="D113" s="108"/>
      <c r="E113" s="613"/>
      <c r="F113" s="107" t="str">
        <f>D114</f>
        <v>ШЛЕТГАУЭР</v>
      </c>
      <c r="G113" s="614"/>
      <c r="H113" s="124"/>
      <c r="I113" s="460"/>
      <c r="J113" s="460">
        <v>-11</v>
      </c>
      <c r="K113" s="302" t="str">
        <f>I97</f>
        <v>ШОКОБАЛИНОВА</v>
      </c>
      <c r="L113" s="636">
        <v>2</v>
      </c>
      <c r="M113" s="230"/>
      <c r="N113" s="41"/>
    </row>
    <row r="114" spans="1:14" ht="9" customHeight="1">
      <c r="A114" s="112"/>
      <c r="B114" s="108"/>
      <c r="C114" s="223">
        <v>12</v>
      </c>
      <c r="D114" s="107" t="s">
        <v>184</v>
      </c>
      <c r="E114" s="614"/>
      <c r="F114" s="460"/>
      <c r="G114" s="31"/>
      <c r="H114" s="30"/>
      <c r="I114" s="460"/>
      <c r="J114" s="460"/>
      <c r="K114" s="527"/>
      <c r="L114" s="636"/>
      <c r="M114" s="230"/>
      <c r="N114" s="41"/>
    </row>
    <row r="115" spans="1:14" ht="9" customHeight="1">
      <c r="A115" s="112"/>
      <c r="B115" s="108"/>
      <c r="C115" s="223"/>
      <c r="D115" s="108"/>
      <c r="E115" s="450"/>
      <c r="F115" s="460"/>
      <c r="G115" s="31"/>
      <c r="H115" s="30"/>
      <c r="I115" s="460"/>
      <c r="J115" s="460"/>
      <c r="K115" s="461"/>
      <c r="L115" s="459"/>
      <c r="M115" s="230"/>
      <c r="N115" s="41"/>
    </row>
    <row r="116" spans="1:14" ht="9" customHeight="1">
      <c r="A116" s="30"/>
      <c r="B116" s="460"/>
      <c r="C116" s="31"/>
      <c r="D116" s="460"/>
      <c r="E116" s="31">
        <v>-9</v>
      </c>
      <c r="F116" s="460" t="str">
        <f>F101</f>
        <v>ЖАРМУХАМБЕТОВА</v>
      </c>
      <c r="G116" s="31"/>
      <c r="H116" s="30"/>
      <c r="I116" s="460"/>
      <c r="J116" s="611"/>
      <c r="K116" s="461"/>
      <c r="L116" s="459"/>
      <c r="M116" s="230"/>
      <c r="N116" s="30"/>
    </row>
    <row r="117" spans="1:14" ht="9" customHeight="1">
      <c r="A117" s="31">
        <v>-1</v>
      </c>
      <c r="B117" s="460"/>
      <c r="C117" s="31"/>
      <c r="D117" s="460"/>
      <c r="E117" s="31"/>
      <c r="F117" s="106"/>
      <c r="G117" s="612">
        <v>18</v>
      </c>
      <c r="H117" s="124"/>
      <c r="I117" s="460"/>
      <c r="J117" s="611"/>
      <c r="K117" s="461"/>
      <c r="L117" s="459"/>
      <c r="M117" s="230"/>
      <c r="N117" s="611"/>
    </row>
    <row r="118" spans="1:14" ht="9" customHeight="1">
      <c r="A118" s="450"/>
      <c r="B118" s="106"/>
      <c r="C118" s="612">
        <v>12</v>
      </c>
      <c r="D118" s="460" t="str">
        <f>B119</f>
        <v>МАРАТОВА</v>
      </c>
      <c r="E118" s="31"/>
      <c r="F118" s="108"/>
      <c r="G118" s="613"/>
      <c r="H118" s="124"/>
      <c r="I118" s="460" t="str">
        <f>F120</f>
        <v>КАЛЫШ</v>
      </c>
      <c r="J118" s="460"/>
      <c r="K118" s="461"/>
      <c r="L118" s="459"/>
      <c r="M118" s="230"/>
      <c r="N118" s="611"/>
    </row>
    <row r="119" spans="1:14" ht="9" customHeight="1">
      <c r="A119" s="450">
        <v>-8</v>
      </c>
      <c r="B119" s="107" t="str">
        <f>D111</f>
        <v>МАРАТОВА</v>
      </c>
      <c r="C119" s="614"/>
      <c r="D119" s="106"/>
      <c r="E119" s="612">
        <v>16</v>
      </c>
      <c r="F119" s="108"/>
      <c r="G119" s="613"/>
      <c r="H119" s="179"/>
      <c r="I119" s="106"/>
      <c r="J119" s="635">
        <v>20</v>
      </c>
      <c r="K119" s="461"/>
      <c r="L119" s="459"/>
      <c r="M119" s="230"/>
      <c r="N119" s="33"/>
    </row>
    <row r="120" spans="1:14" ht="9" customHeight="1">
      <c r="A120" s="450"/>
      <c r="B120" s="106"/>
      <c r="C120" s="450"/>
      <c r="D120" s="108"/>
      <c r="E120" s="613"/>
      <c r="F120" s="107" t="str">
        <f>D122</f>
        <v>КАЛЫШ</v>
      </c>
      <c r="G120" s="614"/>
      <c r="H120" s="124"/>
      <c r="I120" s="108"/>
      <c r="J120" s="615"/>
      <c r="K120" s="461"/>
      <c r="L120" s="459"/>
      <c r="M120" s="230"/>
      <c r="N120" s="33"/>
    </row>
    <row r="121" spans="1:14" ht="9" customHeight="1">
      <c r="A121" s="31">
        <v>-2</v>
      </c>
      <c r="B121" s="108"/>
      <c r="C121" s="450"/>
      <c r="D121" s="108"/>
      <c r="E121" s="613"/>
      <c r="F121" s="460"/>
      <c r="G121" s="31"/>
      <c r="H121" s="33"/>
      <c r="I121" s="108"/>
      <c r="J121" s="615"/>
      <c r="K121" s="461"/>
      <c r="L121" s="459"/>
      <c r="M121" s="230"/>
      <c r="N121" s="33"/>
    </row>
    <row r="122" spans="1:14" ht="9" customHeight="1">
      <c r="A122" s="450"/>
      <c r="B122" s="106"/>
      <c r="C122" s="612">
        <v>13</v>
      </c>
      <c r="D122" s="107" t="str">
        <f>B123</f>
        <v>КАЛЫШ</v>
      </c>
      <c r="E122" s="614"/>
      <c r="F122" s="460"/>
      <c r="G122" s="31"/>
      <c r="H122" s="33"/>
      <c r="I122" s="108"/>
      <c r="J122" s="615"/>
      <c r="K122" s="302" t="str">
        <f>I126</f>
        <v>АМАНГЕЛДЫ</v>
      </c>
      <c r="L122" s="636">
        <v>3</v>
      </c>
      <c r="M122" s="230"/>
      <c r="N122" s="33"/>
    </row>
    <row r="123" spans="1:14" ht="9" customHeight="1">
      <c r="A123" s="450">
        <v>-7</v>
      </c>
      <c r="B123" s="107" t="str">
        <f>D107</f>
        <v>КАЛЫШ</v>
      </c>
      <c r="C123" s="614"/>
      <c r="D123" s="460"/>
      <c r="E123" s="31"/>
      <c r="F123" s="460"/>
      <c r="G123" s="31"/>
      <c r="H123" s="33"/>
      <c r="I123" s="108"/>
      <c r="J123" s="615"/>
      <c r="K123" s="304"/>
      <c r="L123" s="636"/>
      <c r="M123" s="230"/>
      <c r="N123" s="33"/>
    </row>
    <row r="124" spans="1:14" ht="9" customHeight="1">
      <c r="A124" s="450"/>
      <c r="B124" s="460"/>
      <c r="C124" s="31"/>
      <c r="D124" s="460"/>
      <c r="E124" s="31">
        <v>-10</v>
      </c>
      <c r="F124" s="460" t="str">
        <f>F105</f>
        <v>АМАНГЕЛДЫ</v>
      </c>
      <c r="G124" s="31"/>
      <c r="H124" s="33"/>
      <c r="I124" s="108"/>
      <c r="J124" s="615"/>
      <c r="K124" s="304"/>
      <c r="L124" s="459"/>
      <c r="M124" s="230"/>
      <c r="N124" s="611"/>
    </row>
    <row r="125" spans="1:14" ht="9" customHeight="1">
      <c r="A125" s="31">
        <v>-3</v>
      </c>
      <c r="B125" s="460"/>
      <c r="C125" s="31"/>
      <c r="D125" s="460"/>
      <c r="E125" s="31"/>
      <c r="F125" s="106"/>
      <c r="G125" s="612">
        <v>19</v>
      </c>
      <c r="H125" s="124"/>
      <c r="I125" s="108"/>
      <c r="J125" s="615"/>
      <c r="K125" s="304"/>
      <c r="L125" s="453"/>
      <c r="M125" s="229"/>
      <c r="N125" s="611"/>
    </row>
    <row r="126" spans="1:14" ht="9" customHeight="1">
      <c r="A126" s="450"/>
      <c r="B126" s="106"/>
      <c r="C126" s="612">
        <v>14</v>
      </c>
      <c r="D126" s="460" t="str">
        <f>B127</f>
        <v>НУРМАН</v>
      </c>
      <c r="E126" s="31"/>
      <c r="F126" s="108"/>
      <c r="G126" s="613"/>
      <c r="H126" s="170"/>
      <c r="I126" s="107" t="str">
        <f>F124</f>
        <v>АМАНГЕЛДЫ</v>
      </c>
      <c r="J126" s="616"/>
      <c r="K126" s="460"/>
      <c r="L126" s="453"/>
      <c r="M126" s="229"/>
      <c r="N126" s="33"/>
    </row>
    <row r="127" spans="1:14" ht="9" customHeight="1">
      <c r="A127" s="450">
        <v>-6</v>
      </c>
      <c r="B127" s="107" t="str">
        <f>D102</f>
        <v>НУРМАН</v>
      </c>
      <c r="C127" s="614"/>
      <c r="D127" s="106"/>
      <c r="E127" s="612">
        <v>17</v>
      </c>
      <c r="F127" s="108"/>
      <c r="G127" s="613"/>
      <c r="H127" s="124"/>
      <c r="I127" s="460"/>
      <c r="J127" s="460"/>
      <c r="K127" s="460"/>
      <c r="L127" s="453"/>
      <c r="M127" s="229"/>
      <c r="N127" s="33"/>
    </row>
    <row r="128" spans="1:14" ht="9" customHeight="1">
      <c r="A128" s="450"/>
      <c r="B128" s="106"/>
      <c r="C128" s="450"/>
      <c r="D128" s="108"/>
      <c r="E128" s="613"/>
      <c r="F128" s="107" t="str">
        <f>D126</f>
        <v>НУРМАН</v>
      </c>
      <c r="G128" s="614"/>
      <c r="H128" s="124"/>
      <c r="I128" s="460"/>
      <c r="J128" s="229"/>
      <c r="K128" s="33"/>
    </row>
    <row r="129" spans="1:13" ht="9" customHeight="1">
      <c r="A129" s="31">
        <v>-4</v>
      </c>
      <c r="B129" s="108"/>
      <c r="C129" s="450"/>
      <c r="D129" s="108"/>
      <c r="E129" s="613"/>
      <c r="F129" s="460"/>
      <c r="G129" s="30"/>
      <c r="H129" s="30"/>
      <c r="I129" s="460"/>
      <c r="J129" s="229"/>
      <c r="K129" s="33"/>
    </row>
    <row r="130" spans="1:13" ht="9" customHeight="1">
      <c r="A130" s="450"/>
      <c r="B130" s="106"/>
      <c r="C130" s="612">
        <v>15</v>
      </c>
      <c r="D130" s="107" t="str">
        <f>B131</f>
        <v>НУРЛАН</v>
      </c>
      <c r="E130" s="614"/>
      <c r="F130" s="460"/>
      <c r="G130" s="30"/>
      <c r="H130" s="30"/>
      <c r="I130" s="460"/>
      <c r="J130" s="460"/>
      <c r="K130" s="460"/>
      <c r="L130" s="226"/>
      <c r="M130" s="229"/>
    </row>
    <row r="131" spans="1:13" ht="9" customHeight="1">
      <c r="A131" s="450">
        <v>-5</v>
      </c>
      <c r="B131" s="107" t="str">
        <f>D95</f>
        <v>НУРЛАН</v>
      </c>
      <c r="C131" s="614"/>
      <c r="D131" s="460"/>
      <c r="E131" s="30"/>
      <c r="F131" s="460"/>
      <c r="G131" s="30"/>
      <c r="H131" s="31"/>
      <c r="I131" s="460"/>
      <c r="J131" s="460"/>
      <c r="K131" s="460"/>
      <c r="L131" s="222"/>
      <c r="M131" s="451"/>
    </row>
    <row r="132" spans="1:13" ht="9" customHeight="1">
      <c r="A132" s="228"/>
      <c r="B132" s="460"/>
      <c r="C132" s="31"/>
      <c r="D132" s="460"/>
      <c r="E132" s="30"/>
      <c r="F132" s="460"/>
      <c r="G132" s="30"/>
      <c r="H132" s="31"/>
      <c r="I132" s="460"/>
      <c r="J132" s="460"/>
      <c r="K132" s="460"/>
      <c r="L132" s="222"/>
      <c r="M132" s="451"/>
    </row>
    <row r="133" spans="1:13" ht="9" customHeight="1">
      <c r="A133" s="30"/>
      <c r="B133" s="460"/>
      <c r="C133" s="31"/>
      <c r="D133" s="460"/>
      <c r="E133" s="31"/>
      <c r="F133" s="460"/>
      <c r="G133" s="454"/>
      <c r="H133" s="454"/>
      <c r="I133" s="460"/>
      <c r="J133" s="460"/>
      <c r="K133" s="108"/>
      <c r="L133" s="458"/>
      <c r="M133" s="229"/>
    </row>
    <row r="134" spans="1:13" ht="9" customHeight="1">
      <c r="A134" s="104"/>
      <c r="B134" s="108"/>
      <c r="C134" s="223">
        <v>1</v>
      </c>
      <c r="D134" s="107" t="s">
        <v>532</v>
      </c>
      <c r="E134" s="450"/>
      <c r="F134" s="460"/>
      <c r="G134" s="225"/>
      <c r="H134" s="37"/>
      <c r="I134" s="637" t="s">
        <v>167</v>
      </c>
      <c r="J134" s="637"/>
      <c r="K134" s="460"/>
      <c r="L134" s="114"/>
      <c r="M134" s="451"/>
    </row>
    <row r="135" spans="1:13" ht="9" customHeight="1">
      <c r="A135" s="104"/>
      <c r="B135" s="108"/>
      <c r="C135" s="450"/>
      <c r="D135" s="106"/>
      <c r="E135" s="612">
        <v>5</v>
      </c>
      <c r="F135" s="460" t="str">
        <f>D134</f>
        <v>ФУ ДАРЬЯ</v>
      </c>
      <c r="G135" s="225"/>
      <c r="H135" s="37"/>
      <c r="I135" s="637"/>
      <c r="J135" s="637"/>
      <c r="K135" s="460"/>
      <c r="L135" s="114"/>
      <c r="M135" s="451"/>
    </row>
    <row r="136" spans="1:13" ht="9" customHeight="1">
      <c r="A136" s="104">
        <v>2</v>
      </c>
      <c r="B136" s="107"/>
      <c r="C136" s="450"/>
      <c r="D136" s="108"/>
      <c r="E136" s="613"/>
      <c r="F136" s="106"/>
      <c r="G136" s="612">
        <v>9</v>
      </c>
      <c r="H136" s="124"/>
      <c r="I136" s="460"/>
      <c r="J136" s="460"/>
      <c r="K136" s="460"/>
      <c r="L136" s="114"/>
      <c r="M136" s="451"/>
    </row>
    <row r="137" spans="1:13" ht="9" customHeight="1">
      <c r="A137" s="104"/>
      <c r="B137" s="106"/>
      <c r="C137" s="612">
        <v>1</v>
      </c>
      <c r="D137" s="107" t="s">
        <v>406</v>
      </c>
      <c r="E137" s="614"/>
      <c r="F137" s="108"/>
      <c r="G137" s="613"/>
      <c r="H137" s="124"/>
      <c r="I137" s="460"/>
      <c r="J137" s="460"/>
      <c r="K137" s="460"/>
      <c r="L137" s="114"/>
      <c r="M137" s="451"/>
    </row>
    <row r="138" spans="1:13" ht="9" customHeight="1">
      <c r="A138" s="104">
        <v>3</v>
      </c>
      <c r="B138" s="107"/>
      <c r="C138" s="614"/>
      <c r="D138" s="460"/>
      <c r="E138" s="31"/>
      <c r="F138" s="108"/>
      <c r="G138" s="613"/>
      <c r="H138" s="124"/>
      <c r="I138" s="460"/>
      <c r="J138" s="460"/>
      <c r="K138" s="460"/>
      <c r="L138" s="114"/>
      <c r="M138" s="451"/>
    </row>
    <row r="139" spans="1:13" ht="9" customHeight="1">
      <c r="A139" s="104"/>
      <c r="B139" s="460"/>
      <c r="C139" s="31"/>
      <c r="D139" s="460"/>
      <c r="E139" s="31"/>
      <c r="F139" s="108"/>
      <c r="G139" s="613"/>
      <c r="H139" s="124"/>
      <c r="I139" s="107" t="str">
        <f>F135</f>
        <v>ФУ ДАРЬЯ</v>
      </c>
      <c r="J139" s="108"/>
      <c r="K139" s="460"/>
      <c r="L139" s="114"/>
      <c r="M139" s="451"/>
    </row>
    <row r="140" spans="1:13" ht="9" customHeight="1">
      <c r="A140" s="104">
        <v>4</v>
      </c>
      <c r="B140" s="107"/>
      <c r="C140" s="450"/>
      <c r="D140" s="460"/>
      <c r="E140" s="31"/>
      <c r="F140" s="108"/>
      <c r="G140" s="613"/>
      <c r="H140" s="179"/>
      <c r="I140" s="106"/>
      <c r="J140" s="635">
        <v>11</v>
      </c>
      <c r="K140" s="460"/>
      <c r="L140" s="114"/>
      <c r="M140" s="451"/>
    </row>
    <row r="141" spans="1:13" ht="9" customHeight="1">
      <c r="A141" s="104"/>
      <c r="B141" s="106"/>
      <c r="C141" s="612">
        <v>2</v>
      </c>
      <c r="D141" s="107" t="s">
        <v>523</v>
      </c>
      <c r="E141" s="450"/>
      <c r="F141" s="108"/>
      <c r="G141" s="613"/>
      <c r="H141" s="124"/>
      <c r="I141" s="108"/>
      <c r="J141" s="615"/>
      <c r="K141" s="460"/>
      <c r="L141" s="114"/>
      <c r="M141" s="451"/>
    </row>
    <row r="142" spans="1:13" ht="9" customHeight="1">
      <c r="A142" s="104">
        <v>5</v>
      </c>
      <c r="B142" s="107"/>
      <c r="C142" s="614"/>
      <c r="D142" s="106"/>
      <c r="E142" s="612">
        <v>6</v>
      </c>
      <c r="F142" s="108"/>
      <c r="G142" s="613"/>
      <c r="H142" s="124"/>
      <c r="I142" s="108"/>
      <c r="J142" s="615"/>
      <c r="K142" s="304"/>
      <c r="L142" s="114"/>
      <c r="M142" s="451"/>
    </row>
    <row r="143" spans="1:13" ht="9" customHeight="1">
      <c r="A143" s="104"/>
      <c r="B143" s="460"/>
      <c r="C143" s="31"/>
      <c r="D143" s="108"/>
      <c r="E143" s="613"/>
      <c r="F143" s="107" t="str">
        <f>D141</f>
        <v>ОНГАР</v>
      </c>
      <c r="G143" s="614"/>
      <c r="H143" s="124"/>
      <c r="I143" s="108"/>
      <c r="J143" s="615"/>
      <c r="K143" s="304"/>
      <c r="L143" s="114"/>
      <c r="M143" s="451"/>
    </row>
    <row r="144" spans="1:13" ht="9" customHeight="1">
      <c r="A144" s="104"/>
      <c r="B144" s="108"/>
      <c r="C144" s="223">
        <v>6</v>
      </c>
      <c r="D144" s="107" t="s">
        <v>460</v>
      </c>
      <c r="E144" s="614"/>
      <c r="F144" s="460"/>
      <c r="G144" s="31"/>
      <c r="H144" s="33"/>
      <c r="I144" s="108"/>
      <c r="J144" s="615"/>
      <c r="K144" s="304"/>
      <c r="L144" s="226"/>
      <c r="M144" s="229"/>
    </row>
    <row r="145" spans="1:14" ht="9" customHeight="1">
      <c r="A145" s="104"/>
      <c r="B145" s="108"/>
      <c r="C145" s="450"/>
      <c r="D145" s="460"/>
      <c r="E145" s="31"/>
      <c r="F145" s="460"/>
      <c r="G145" s="31"/>
      <c r="H145" s="33"/>
      <c r="I145" s="108"/>
      <c r="J145" s="615"/>
      <c r="K145" s="303" t="str">
        <f>I139</f>
        <v>ФУ ДАРЬЯ</v>
      </c>
      <c r="L145" s="638">
        <v>1</v>
      </c>
      <c r="M145" s="229"/>
    </row>
    <row r="146" spans="1:14" ht="9" customHeight="1">
      <c r="A146" s="104"/>
      <c r="B146" s="108"/>
      <c r="C146" s="223">
        <v>7</v>
      </c>
      <c r="D146" s="107" t="s">
        <v>446</v>
      </c>
      <c r="E146" s="450"/>
      <c r="F146" s="460"/>
      <c r="G146" s="31"/>
      <c r="H146" s="33"/>
      <c r="I146" s="108"/>
      <c r="J146" s="615"/>
      <c r="K146" s="461"/>
      <c r="L146" s="638"/>
      <c r="M146" s="229"/>
    </row>
    <row r="147" spans="1:14" ht="9" customHeight="1">
      <c r="A147" s="104"/>
      <c r="B147" s="460"/>
      <c r="C147" s="31"/>
      <c r="D147" s="108"/>
      <c r="E147" s="612">
        <v>7</v>
      </c>
      <c r="F147" s="107" t="str">
        <f>D146</f>
        <v>МУСАЕВА</v>
      </c>
      <c r="G147" s="450"/>
      <c r="H147" s="33"/>
      <c r="I147" s="108"/>
      <c r="J147" s="615"/>
      <c r="K147" s="461"/>
      <c r="L147" s="459"/>
      <c r="M147" s="230"/>
    </row>
    <row r="148" spans="1:14" ht="9" customHeight="1">
      <c r="A148" s="104">
        <v>8</v>
      </c>
      <c r="B148" s="108"/>
      <c r="C148" s="450"/>
      <c r="D148" s="108"/>
      <c r="E148" s="613"/>
      <c r="F148" s="106"/>
      <c r="G148" s="612">
        <v>10</v>
      </c>
      <c r="H148" s="124"/>
      <c r="I148" s="108"/>
      <c r="J148" s="615"/>
      <c r="K148" s="461"/>
      <c r="L148" s="459"/>
      <c r="M148" s="230"/>
    </row>
    <row r="149" spans="1:14" ht="9" customHeight="1">
      <c r="A149" s="104"/>
      <c r="B149" s="106"/>
      <c r="C149" s="612">
        <v>3</v>
      </c>
      <c r="D149" s="107" t="s">
        <v>429</v>
      </c>
      <c r="E149" s="614"/>
      <c r="F149" s="108"/>
      <c r="G149" s="613"/>
      <c r="H149" s="124"/>
      <c r="I149" s="108"/>
      <c r="J149" s="615"/>
      <c r="K149" s="461"/>
      <c r="L149" s="459"/>
      <c r="M149" s="230"/>
    </row>
    <row r="150" spans="1:14" ht="9" customHeight="1">
      <c r="A150" s="104">
        <v>9</v>
      </c>
      <c r="B150" s="107"/>
      <c r="C150" s="614"/>
      <c r="D150" s="460"/>
      <c r="E150" s="31"/>
      <c r="F150" s="108"/>
      <c r="G150" s="613"/>
      <c r="H150" s="124"/>
      <c r="I150" s="108"/>
      <c r="J150" s="615"/>
      <c r="K150" s="461"/>
      <c r="L150" s="459"/>
      <c r="M150" s="230"/>
    </row>
    <row r="151" spans="1:14" ht="9" customHeight="1">
      <c r="A151" s="104"/>
      <c r="B151" s="460"/>
      <c r="C151" s="31"/>
      <c r="D151" s="460"/>
      <c r="E151" s="31"/>
      <c r="F151" s="108"/>
      <c r="G151" s="613"/>
      <c r="H151" s="170"/>
      <c r="I151" s="107" t="str">
        <f>F147</f>
        <v>МУСАЕВА</v>
      </c>
      <c r="J151" s="616"/>
      <c r="K151" s="461"/>
      <c r="L151" s="459"/>
      <c r="M151" s="230"/>
    </row>
    <row r="152" spans="1:14" ht="9" customHeight="1">
      <c r="A152" s="104">
        <v>10</v>
      </c>
      <c r="B152" s="107"/>
      <c r="C152" s="450"/>
      <c r="D152" s="460"/>
      <c r="E152" s="31"/>
      <c r="F152" s="108"/>
      <c r="G152" s="613"/>
      <c r="H152" s="124"/>
      <c r="I152" s="460"/>
      <c r="J152" s="460"/>
      <c r="K152" s="461"/>
      <c r="L152" s="459"/>
      <c r="M152" s="230"/>
    </row>
    <row r="153" spans="1:14" ht="9" customHeight="1">
      <c r="A153" s="104"/>
      <c r="B153" s="106"/>
      <c r="C153" s="612">
        <v>4</v>
      </c>
      <c r="D153" s="107" t="s">
        <v>187</v>
      </c>
      <c r="E153" s="450"/>
      <c r="F153" s="108"/>
      <c r="G153" s="613"/>
      <c r="H153" s="124"/>
      <c r="I153" s="460"/>
      <c r="J153" s="460"/>
      <c r="K153" s="461"/>
      <c r="L153" s="459"/>
      <c r="M153" s="230"/>
    </row>
    <row r="154" spans="1:14" ht="9" customHeight="1">
      <c r="A154" s="104">
        <v>11</v>
      </c>
      <c r="B154" s="107"/>
      <c r="C154" s="614"/>
      <c r="D154" s="106"/>
      <c r="E154" s="612">
        <v>8</v>
      </c>
      <c r="F154" s="108"/>
      <c r="G154" s="613"/>
      <c r="H154" s="124"/>
      <c r="I154" s="460"/>
      <c r="J154" s="460"/>
      <c r="K154" s="461"/>
      <c r="L154" s="459"/>
      <c r="M154" s="230"/>
    </row>
    <row r="155" spans="1:14" ht="9" customHeight="1">
      <c r="A155" s="112"/>
      <c r="B155" s="460"/>
      <c r="C155" s="31"/>
      <c r="D155" s="108"/>
      <c r="E155" s="613"/>
      <c r="F155" s="107" t="str">
        <f>D156</f>
        <v>КЕНЖЕБЕКОВА</v>
      </c>
      <c r="G155" s="614"/>
      <c r="H155" s="124"/>
      <c r="I155" s="460"/>
      <c r="J155" s="460">
        <v>-11</v>
      </c>
      <c r="K155" s="302" t="str">
        <f>I151</f>
        <v>МУСАЕВА</v>
      </c>
      <c r="L155" s="636">
        <v>2</v>
      </c>
      <c r="M155" s="230"/>
    </row>
    <row r="156" spans="1:14" ht="9" customHeight="1">
      <c r="A156" s="112"/>
      <c r="B156" s="108"/>
      <c r="C156" s="223">
        <v>12</v>
      </c>
      <c r="D156" s="107" t="s">
        <v>533</v>
      </c>
      <c r="E156" s="614"/>
      <c r="F156" s="460"/>
      <c r="G156" s="31"/>
      <c r="H156" s="30"/>
      <c r="I156" s="460"/>
      <c r="J156" s="460"/>
      <c r="K156" s="527"/>
      <c r="L156" s="636"/>
      <c r="M156" s="230"/>
    </row>
    <row r="157" spans="1:14" ht="9" customHeight="1">
      <c r="A157" s="112"/>
      <c r="B157" s="108"/>
      <c r="C157" s="223"/>
      <c r="D157" s="108"/>
      <c r="E157" s="450"/>
      <c r="F157" s="460"/>
      <c r="G157" s="31"/>
      <c r="H157" s="30"/>
      <c r="I157" s="460"/>
      <c r="J157" s="460"/>
      <c r="K157" s="461"/>
      <c r="L157" s="459"/>
      <c r="M157" s="230"/>
    </row>
    <row r="158" spans="1:14" ht="9" customHeight="1">
      <c r="A158" s="30"/>
      <c r="B158" s="460"/>
      <c r="C158" s="31"/>
      <c r="D158" s="460"/>
      <c r="E158" s="31">
        <v>-9</v>
      </c>
      <c r="F158" s="460" t="str">
        <f>F143</f>
        <v>ОНГАР</v>
      </c>
      <c r="G158" s="31"/>
      <c r="H158" s="30"/>
      <c r="I158" s="460"/>
      <c r="J158" s="611"/>
      <c r="K158" s="461"/>
      <c r="L158" s="459"/>
      <c r="M158" s="230"/>
    </row>
    <row r="159" spans="1:14" ht="9" customHeight="1">
      <c r="A159" s="31">
        <v>-1</v>
      </c>
      <c r="B159" s="460"/>
      <c r="C159" s="31"/>
      <c r="D159" s="460"/>
      <c r="E159" s="31"/>
      <c r="F159" s="106"/>
      <c r="G159" s="612">
        <v>18</v>
      </c>
      <c r="H159" s="124"/>
      <c r="I159" s="460"/>
      <c r="J159" s="611"/>
      <c r="K159" s="461"/>
      <c r="L159" s="459"/>
      <c r="M159" s="230"/>
    </row>
    <row r="160" spans="1:14" ht="9" customHeight="1">
      <c r="A160" s="450"/>
      <c r="B160" s="106"/>
      <c r="C160" s="612">
        <v>12</v>
      </c>
      <c r="D160" s="460" t="str">
        <f>B161</f>
        <v>ЕГИЗБАЙ</v>
      </c>
      <c r="E160" s="31"/>
      <c r="F160" s="108"/>
      <c r="G160" s="613"/>
      <c r="H160" s="124"/>
      <c r="I160" s="460" t="str">
        <f>F162</f>
        <v>ДОШИМОВА</v>
      </c>
      <c r="J160" s="460"/>
      <c r="K160" s="461"/>
      <c r="L160" s="459"/>
      <c r="M160" s="230"/>
      <c r="N160" s="611"/>
    </row>
    <row r="161" spans="1:14" ht="9" customHeight="1">
      <c r="A161" s="450">
        <v>-8</v>
      </c>
      <c r="B161" s="107" t="str">
        <f>D153</f>
        <v>ЕГИЗБАЙ</v>
      </c>
      <c r="C161" s="614"/>
      <c r="D161" s="106"/>
      <c r="E161" s="612">
        <v>16</v>
      </c>
      <c r="F161" s="108"/>
      <c r="G161" s="613"/>
      <c r="H161" s="179"/>
      <c r="I161" s="106"/>
      <c r="J161" s="635">
        <v>20</v>
      </c>
      <c r="K161" s="461"/>
      <c r="L161" s="459"/>
      <c r="M161" s="230"/>
      <c r="N161" s="611"/>
    </row>
    <row r="162" spans="1:14" ht="9" customHeight="1">
      <c r="A162" s="450"/>
      <c r="B162" s="106"/>
      <c r="C162" s="450"/>
      <c r="D162" s="108"/>
      <c r="E162" s="613"/>
      <c r="F162" s="107" t="str">
        <f>D164</f>
        <v>ДОШИМОВА</v>
      </c>
      <c r="G162" s="614"/>
      <c r="H162" s="124"/>
      <c r="I162" s="108"/>
      <c r="J162" s="615"/>
      <c r="K162" s="461"/>
      <c r="L162" s="459"/>
      <c r="M162" s="230"/>
    </row>
    <row r="163" spans="1:14" ht="9" customHeight="1">
      <c r="A163" s="31">
        <v>-2</v>
      </c>
      <c r="B163" s="108"/>
      <c r="C163" s="450"/>
      <c r="D163" s="108"/>
      <c r="E163" s="613"/>
      <c r="F163" s="460"/>
      <c r="G163" s="31"/>
      <c r="H163" s="33"/>
      <c r="I163" s="108"/>
      <c r="J163" s="615"/>
      <c r="K163" s="461"/>
      <c r="L163" s="459"/>
      <c r="M163" s="230"/>
    </row>
    <row r="164" spans="1:14" ht="9" customHeight="1">
      <c r="A164" s="450"/>
      <c r="B164" s="106"/>
      <c r="C164" s="612">
        <v>13</v>
      </c>
      <c r="D164" s="107" t="str">
        <f>B165</f>
        <v>ДОШИМОВА</v>
      </c>
      <c r="E164" s="614"/>
      <c r="F164" s="460"/>
      <c r="G164" s="31"/>
      <c r="H164" s="33"/>
      <c r="I164" s="108"/>
      <c r="J164" s="615"/>
      <c r="K164" s="302" t="str">
        <f>I168</f>
        <v>КЕНЖЕБЕКОВА</v>
      </c>
      <c r="L164" s="636">
        <v>3</v>
      </c>
      <c r="M164" s="230"/>
    </row>
    <row r="165" spans="1:14" ht="9" customHeight="1">
      <c r="A165" s="450">
        <v>-7</v>
      </c>
      <c r="B165" s="107" t="str">
        <f>D149</f>
        <v>ДОШИМОВА</v>
      </c>
      <c r="C165" s="614"/>
      <c r="D165" s="460"/>
      <c r="E165" s="31"/>
      <c r="F165" s="460"/>
      <c r="G165" s="31"/>
      <c r="H165" s="33"/>
      <c r="I165" s="108"/>
      <c r="J165" s="615"/>
      <c r="K165" s="304"/>
      <c r="L165" s="636"/>
      <c r="M165" s="230"/>
    </row>
    <row r="166" spans="1:14" ht="9" customHeight="1">
      <c r="A166" s="450"/>
      <c r="B166" s="460"/>
      <c r="C166" s="31"/>
      <c r="D166" s="460"/>
      <c r="E166" s="31">
        <v>-10</v>
      </c>
      <c r="F166" s="460" t="str">
        <f>F155</f>
        <v>КЕНЖЕБЕКОВА</v>
      </c>
      <c r="G166" s="31"/>
      <c r="H166" s="33"/>
      <c r="I166" s="108"/>
      <c r="J166" s="615"/>
      <c r="K166" s="460"/>
      <c r="L166" s="459"/>
      <c r="M166" s="230"/>
      <c r="N166" s="611"/>
    </row>
    <row r="167" spans="1:14" ht="9" customHeight="1">
      <c r="A167" s="31">
        <v>-3</v>
      </c>
      <c r="B167" s="460"/>
      <c r="C167" s="31"/>
      <c r="D167" s="460"/>
      <c r="E167" s="31"/>
      <c r="F167" s="106"/>
      <c r="G167" s="612">
        <v>19</v>
      </c>
      <c r="H167" s="124"/>
      <c r="I167" s="108"/>
      <c r="J167" s="615"/>
      <c r="K167" s="460"/>
      <c r="L167" s="453"/>
      <c r="M167" s="229"/>
      <c r="N167" s="611"/>
    </row>
    <row r="168" spans="1:14" ht="9" customHeight="1">
      <c r="A168" s="450"/>
      <c r="B168" s="106"/>
      <c r="C168" s="612">
        <v>14</v>
      </c>
      <c r="D168" s="460" t="str">
        <f>B169</f>
        <v>ЛИПАТОВА</v>
      </c>
      <c r="E168" s="31"/>
      <c r="F168" s="108"/>
      <c r="G168" s="613"/>
      <c r="H168" s="170"/>
      <c r="I168" s="107" t="str">
        <f>F166</f>
        <v>КЕНЖЕБЕКОВА</v>
      </c>
      <c r="J168" s="616"/>
      <c r="K168" s="460"/>
      <c r="L168" s="453"/>
      <c r="M168" s="229"/>
    </row>
    <row r="169" spans="1:14" ht="9" customHeight="1">
      <c r="A169" s="450">
        <v>-6</v>
      </c>
      <c r="B169" s="107" t="str">
        <f>D144</f>
        <v>ЛИПАТОВА</v>
      </c>
      <c r="C169" s="614"/>
      <c r="D169" s="106"/>
      <c r="E169" s="612">
        <v>17</v>
      </c>
      <c r="F169" s="108"/>
      <c r="G169" s="613"/>
      <c r="H169" s="124"/>
      <c r="I169" s="460"/>
      <c r="J169" s="460"/>
      <c r="K169" s="460"/>
      <c r="L169" s="453"/>
      <c r="M169" s="229"/>
    </row>
    <row r="170" spans="1:14" ht="9" customHeight="1">
      <c r="A170" s="450"/>
      <c r="B170" s="106"/>
      <c r="C170" s="450"/>
      <c r="D170" s="108"/>
      <c r="E170" s="613"/>
      <c r="F170" s="107" t="str">
        <f>D168</f>
        <v>ЛИПАТОВА</v>
      </c>
      <c r="G170" s="614"/>
      <c r="H170" s="124"/>
      <c r="I170" s="460"/>
    </row>
    <row r="171" spans="1:14" ht="9" customHeight="1">
      <c r="A171" s="31">
        <v>-4</v>
      </c>
      <c r="B171" s="108"/>
      <c r="C171" s="450"/>
      <c r="D171" s="108"/>
      <c r="E171" s="613"/>
      <c r="F171" s="460"/>
      <c r="G171" s="30"/>
      <c r="H171" s="30"/>
      <c r="I171" s="460"/>
    </row>
    <row r="172" spans="1:14" ht="9" customHeight="1">
      <c r="A172" s="450"/>
      <c r="B172" s="106"/>
      <c r="C172" s="612">
        <v>15</v>
      </c>
      <c r="D172" s="107" t="str">
        <f>B173</f>
        <v>СЕНТЮЖАНОВА</v>
      </c>
      <c r="E172" s="614"/>
      <c r="F172" s="460"/>
      <c r="G172" s="30"/>
      <c r="H172" s="30"/>
      <c r="I172" s="460"/>
      <c r="J172" s="460"/>
      <c r="K172" s="460"/>
      <c r="L172" s="226"/>
      <c r="M172" s="229"/>
    </row>
    <row r="173" spans="1:14" ht="9" customHeight="1">
      <c r="A173" s="450">
        <v>-5</v>
      </c>
      <c r="B173" s="107" t="str">
        <f>D137</f>
        <v>СЕНТЮЖАНОВА</v>
      </c>
      <c r="C173" s="614"/>
      <c r="D173" s="460"/>
      <c r="E173" s="30"/>
      <c r="F173" s="460"/>
      <c r="G173" s="30"/>
      <c r="H173" s="30"/>
      <c r="I173" s="460"/>
      <c r="J173" s="460"/>
      <c r="K173" s="460"/>
      <c r="L173" s="222"/>
      <c r="M173" s="451"/>
    </row>
    <row r="174" spans="1:14" ht="9" customHeight="1">
      <c r="A174" s="228"/>
      <c r="B174" s="460"/>
      <c r="C174" s="31"/>
      <c r="D174" s="460"/>
      <c r="E174" s="30"/>
      <c r="F174" s="460"/>
      <c r="G174" s="30"/>
      <c r="H174" s="30"/>
      <c r="I174" s="460"/>
      <c r="J174" s="460"/>
      <c r="K174" s="108"/>
      <c r="L174" s="222"/>
      <c r="M174" s="451"/>
    </row>
    <row r="175" spans="1:14" ht="9" customHeight="1">
      <c r="A175" s="30"/>
      <c r="B175" s="460"/>
      <c r="D175" s="460" t="s">
        <v>525</v>
      </c>
      <c r="F175" s="460"/>
      <c r="I175" s="111" t="s">
        <v>302</v>
      </c>
      <c r="J175" s="460"/>
      <c r="K175" s="460"/>
      <c r="L175" s="458"/>
      <c r="M175" s="229"/>
    </row>
    <row r="176" spans="1:14" ht="9" customHeight="1">
      <c r="B176" s="460"/>
      <c r="D176" s="460" t="s">
        <v>526</v>
      </c>
      <c r="F176" s="460"/>
      <c r="I176" s="460" t="s">
        <v>303</v>
      </c>
      <c r="J176" s="460"/>
      <c r="K176" s="460"/>
      <c r="M176" s="30"/>
    </row>
    <row r="177" spans="1:14" ht="12.9" customHeight="1" thickBot="1">
      <c r="A177" s="633" t="s">
        <v>298</v>
      </c>
      <c r="B177" s="633"/>
      <c r="C177" s="633"/>
      <c r="D177" s="633"/>
      <c r="E177" s="633"/>
      <c r="F177" s="633"/>
      <c r="G177" s="633"/>
      <c r="H177" s="633"/>
      <c r="I177" s="633"/>
      <c r="J177" s="633"/>
      <c r="K177" s="633"/>
      <c r="L177" s="633"/>
      <c r="M177" s="30"/>
    </row>
    <row r="178" spans="1:14" ht="12.9" customHeight="1">
      <c r="A178" s="634" t="s">
        <v>299</v>
      </c>
      <c r="B178" s="634"/>
      <c r="C178" s="634"/>
      <c r="D178" s="1"/>
      <c r="E178" s="185"/>
      <c r="F178" s="185"/>
      <c r="G178" s="185"/>
      <c r="H178" s="185"/>
      <c r="I178" s="185"/>
      <c r="J178" s="185"/>
      <c r="K178" s="186" t="s">
        <v>22</v>
      </c>
      <c r="M178" s="30"/>
    </row>
    <row r="179" spans="1:14" ht="9" customHeight="1">
      <c r="B179" s="460"/>
      <c r="D179" s="460"/>
      <c r="F179" s="304" t="str">
        <f>F91</f>
        <v>ДЕВУШКИ</v>
      </c>
      <c r="I179" s="460"/>
      <c r="J179" s="460"/>
      <c r="K179" s="460"/>
      <c r="M179" s="30"/>
    </row>
    <row r="180" spans="1:14" ht="9" customHeight="1">
      <c r="A180" s="104"/>
      <c r="B180" s="108"/>
      <c r="C180" s="223">
        <v>1</v>
      </c>
      <c r="D180" s="107" t="s">
        <v>180</v>
      </c>
      <c r="E180" s="224"/>
      <c r="F180" s="460"/>
      <c r="G180" s="37"/>
      <c r="H180" s="37"/>
      <c r="I180" s="637" t="s">
        <v>168</v>
      </c>
      <c r="J180" s="637"/>
      <c r="K180" s="460"/>
      <c r="L180" s="114"/>
      <c r="M180" s="451"/>
      <c r="N180" s="37"/>
    </row>
    <row r="181" spans="1:14" ht="9" customHeight="1">
      <c r="A181" s="104"/>
      <c r="B181" s="108"/>
      <c r="C181" s="450"/>
      <c r="D181" s="106"/>
      <c r="E181" s="612">
        <v>5</v>
      </c>
      <c r="F181" s="460" t="str">
        <f>D180</f>
        <v>ЖАКСЫЛЫКОВА</v>
      </c>
      <c r="G181" s="225"/>
      <c r="H181" s="37"/>
      <c r="I181" s="637"/>
      <c r="J181" s="637"/>
      <c r="K181" s="460"/>
      <c r="L181" s="114"/>
      <c r="M181" s="451"/>
      <c r="N181" s="37"/>
    </row>
    <row r="182" spans="1:14" ht="9" customHeight="1">
      <c r="A182" s="104">
        <v>2</v>
      </c>
      <c r="B182" s="107" t="s">
        <v>405</v>
      </c>
      <c r="C182" s="450"/>
      <c r="D182" s="108"/>
      <c r="E182" s="613"/>
      <c r="F182" s="106"/>
      <c r="G182" s="612">
        <v>9</v>
      </c>
      <c r="H182" s="124"/>
      <c r="I182" s="460"/>
      <c r="J182" s="460"/>
      <c r="K182" s="460"/>
      <c r="L182" s="114"/>
      <c r="M182" s="451"/>
      <c r="N182" s="37"/>
    </row>
    <row r="183" spans="1:14" ht="9" customHeight="1">
      <c r="A183" s="104"/>
      <c r="B183" s="106"/>
      <c r="C183" s="612">
        <v>1</v>
      </c>
      <c r="D183" s="107" t="str">
        <f>B184</f>
        <v>ОРАЗБАЙ</v>
      </c>
      <c r="E183" s="614"/>
      <c r="F183" s="108"/>
      <c r="G183" s="613"/>
      <c r="H183" s="124"/>
      <c r="I183" s="460"/>
      <c r="J183" s="460"/>
      <c r="K183" s="460"/>
      <c r="L183" s="114"/>
      <c r="M183" s="451"/>
      <c r="N183" s="37"/>
    </row>
    <row r="184" spans="1:14" ht="9" customHeight="1">
      <c r="A184" s="104">
        <v>3</v>
      </c>
      <c r="B184" s="107" t="s">
        <v>454</v>
      </c>
      <c r="C184" s="614"/>
      <c r="D184" s="460"/>
      <c r="E184" s="31"/>
      <c r="F184" s="108"/>
      <c r="G184" s="613"/>
      <c r="H184" s="124"/>
      <c r="I184" s="460"/>
      <c r="J184" s="460"/>
      <c r="K184" s="460"/>
      <c r="L184" s="114"/>
      <c r="M184" s="451"/>
      <c r="N184" s="37"/>
    </row>
    <row r="185" spans="1:14" ht="9" customHeight="1">
      <c r="A185" s="104"/>
      <c r="B185" s="460"/>
      <c r="C185" s="31"/>
      <c r="D185" s="460"/>
      <c r="E185" s="31"/>
      <c r="F185" s="108"/>
      <c r="G185" s="613"/>
      <c r="H185" s="124"/>
      <c r="I185" s="107" t="str">
        <f>F181</f>
        <v>ЖАКСЫЛЫКОВА</v>
      </c>
      <c r="J185" s="108"/>
      <c r="K185" s="460"/>
      <c r="L185" s="114"/>
      <c r="M185" s="451"/>
      <c r="N185" s="37"/>
    </row>
    <row r="186" spans="1:14" ht="9" customHeight="1">
      <c r="A186" s="104">
        <v>4</v>
      </c>
      <c r="B186" s="107"/>
      <c r="C186" s="450"/>
      <c r="D186" s="460"/>
      <c r="E186" s="31"/>
      <c r="F186" s="108"/>
      <c r="G186" s="613"/>
      <c r="H186" s="179"/>
      <c r="I186" s="106"/>
      <c r="J186" s="635">
        <v>11</v>
      </c>
      <c r="K186" s="460"/>
      <c r="L186" s="114"/>
      <c r="M186" s="451"/>
      <c r="N186" s="37"/>
    </row>
    <row r="187" spans="1:14" ht="9" customHeight="1">
      <c r="A187" s="104"/>
      <c r="B187" s="106"/>
      <c r="C187" s="612">
        <v>2</v>
      </c>
      <c r="D187" s="107" t="s">
        <v>457</v>
      </c>
      <c r="E187" s="450"/>
      <c r="F187" s="108"/>
      <c r="G187" s="613"/>
      <c r="H187" s="124"/>
      <c r="I187" s="108"/>
      <c r="J187" s="615"/>
      <c r="K187" s="460"/>
      <c r="L187" s="114"/>
      <c r="M187" s="451"/>
      <c r="N187" s="37"/>
    </row>
    <row r="188" spans="1:14" ht="9" customHeight="1">
      <c r="A188" s="104">
        <v>5</v>
      </c>
      <c r="B188" s="107"/>
      <c r="C188" s="614"/>
      <c r="D188" s="106"/>
      <c r="E188" s="612">
        <v>6</v>
      </c>
      <c r="F188" s="108"/>
      <c r="G188" s="613"/>
      <c r="H188" s="124"/>
      <c r="I188" s="108"/>
      <c r="J188" s="615"/>
      <c r="K188" s="460"/>
      <c r="L188" s="114"/>
      <c r="M188" s="451"/>
      <c r="N188" s="37"/>
    </row>
    <row r="189" spans="1:14" ht="9" customHeight="1">
      <c r="A189" s="104"/>
      <c r="B189" s="460"/>
      <c r="C189" s="31"/>
      <c r="D189" s="108"/>
      <c r="E189" s="613"/>
      <c r="F189" s="107" t="str">
        <f>D190</f>
        <v>АДЫЛЬГЕРЕЕВА</v>
      </c>
      <c r="G189" s="614"/>
      <c r="H189" s="124"/>
      <c r="I189" s="108"/>
      <c r="J189" s="615"/>
      <c r="K189" s="460"/>
      <c r="L189" s="114"/>
      <c r="M189" s="451"/>
      <c r="N189" s="37"/>
    </row>
    <row r="190" spans="1:14" ht="9" customHeight="1">
      <c r="A190" s="104"/>
      <c r="B190" s="108"/>
      <c r="C190" s="223">
        <v>6</v>
      </c>
      <c r="D190" s="107" t="s">
        <v>535</v>
      </c>
      <c r="E190" s="614"/>
      <c r="F190" s="460"/>
      <c r="G190" s="31"/>
      <c r="H190" s="33"/>
      <c r="I190" s="108"/>
      <c r="J190" s="615"/>
      <c r="K190" s="304"/>
      <c r="L190" s="226"/>
      <c r="M190" s="229"/>
      <c r="N190" s="37"/>
    </row>
    <row r="191" spans="1:14" ht="9" customHeight="1">
      <c r="A191" s="104"/>
      <c r="B191" s="108"/>
      <c r="C191" s="450"/>
      <c r="D191" s="460"/>
      <c r="E191" s="31"/>
      <c r="F191" s="460"/>
      <c r="G191" s="31"/>
      <c r="H191" s="33"/>
      <c r="I191" s="108"/>
      <c r="J191" s="615"/>
      <c r="K191" s="303" t="str">
        <f>I185</f>
        <v>ЖАКСЫЛЫКОВА</v>
      </c>
      <c r="L191" s="638">
        <v>1</v>
      </c>
      <c r="M191" s="229"/>
      <c r="N191" s="37"/>
    </row>
    <row r="192" spans="1:14" ht="9" customHeight="1">
      <c r="A192" s="104"/>
      <c r="B192" s="108"/>
      <c r="C192" s="223">
        <v>7</v>
      </c>
      <c r="D192" s="107" t="s">
        <v>534</v>
      </c>
      <c r="E192" s="450"/>
      <c r="F192" s="460"/>
      <c r="G192" s="31"/>
      <c r="H192" s="33"/>
      <c r="I192" s="108"/>
      <c r="J192" s="615"/>
      <c r="K192" s="461"/>
      <c r="L192" s="638"/>
      <c r="M192" s="229"/>
      <c r="N192" s="41"/>
    </row>
    <row r="193" spans="1:14" ht="9" customHeight="1">
      <c r="A193" s="104"/>
      <c r="B193" s="460"/>
      <c r="C193" s="31"/>
      <c r="D193" s="108"/>
      <c r="E193" s="612">
        <v>7</v>
      </c>
      <c r="F193" s="107" t="str">
        <f>D192</f>
        <v>ШАВКАТОВА Ш.</v>
      </c>
      <c r="G193" s="450"/>
      <c r="H193" s="33"/>
      <c r="I193" s="108"/>
      <c r="J193" s="615"/>
      <c r="K193" s="461"/>
      <c r="L193" s="459"/>
      <c r="M193" s="230"/>
      <c r="N193" s="41"/>
    </row>
    <row r="194" spans="1:14" ht="9" customHeight="1">
      <c r="A194" s="104">
        <v>8</v>
      </c>
      <c r="B194" s="108"/>
      <c r="C194" s="450"/>
      <c r="D194" s="108"/>
      <c r="E194" s="613"/>
      <c r="F194" s="106"/>
      <c r="G194" s="612">
        <v>10</v>
      </c>
      <c r="H194" s="124"/>
      <c r="I194" s="108"/>
      <c r="J194" s="615"/>
      <c r="K194" s="461"/>
      <c r="L194" s="459"/>
      <c r="M194" s="230"/>
      <c r="N194" s="41"/>
    </row>
    <row r="195" spans="1:14" ht="9" customHeight="1">
      <c r="A195" s="104"/>
      <c r="B195" s="106"/>
      <c r="C195" s="612">
        <v>3</v>
      </c>
      <c r="D195" s="107" t="s">
        <v>536</v>
      </c>
      <c r="E195" s="614"/>
      <c r="F195" s="108"/>
      <c r="G195" s="613"/>
      <c r="H195" s="124"/>
      <c r="I195" s="108"/>
      <c r="J195" s="615"/>
      <c r="K195" s="461"/>
      <c r="L195" s="459"/>
      <c r="M195" s="230"/>
      <c r="N195" s="41"/>
    </row>
    <row r="196" spans="1:14" ht="9" customHeight="1">
      <c r="A196" s="104">
        <v>9</v>
      </c>
      <c r="B196" s="107"/>
      <c r="C196" s="614"/>
      <c r="D196" s="460"/>
      <c r="E196" s="31"/>
      <c r="F196" s="108"/>
      <c r="G196" s="613"/>
      <c r="H196" s="124"/>
      <c r="I196" s="108"/>
      <c r="J196" s="615"/>
      <c r="K196" s="461"/>
      <c r="L196" s="459"/>
      <c r="M196" s="230"/>
      <c r="N196" s="41"/>
    </row>
    <row r="197" spans="1:14" ht="9" customHeight="1">
      <c r="A197" s="104"/>
      <c r="B197" s="460"/>
      <c r="C197" s="31"/>
      <c r="D197" s="460"/>
      <c r="E197" s="31"/>
      <c r="F197" s="108"/>
      <c r="G197" s="613"/>
      <c r="H197" s="170"/>
      <c r="I197" s="107" t="str">
        <f>F193</f>
        <v>ШАВКАТОВА Ш.</v>
      </c>
      <c r="J197" s="616"/>
      <c r="K197" s="461"/>
      <c r="L197" s="459"/>
      <c r="M197" s="230"/>
      <c r="N197" s="41"/>
    </row>
    <row r="198" spans="1:14" ht="9" customHeight="1">
      <c r="A198" s="104">
        <v>10</v>
      </c>
      <c r="B198" s="107"/>
      <c r="C198" s="450"/>
      <c r="D198" s="460"/>
      <c r="E198" s="31"/>
      <c r="F198" s="108"/>
      <c r="G198" s="613"/>
      <c r="H198" s="124"/>
      <c r="I198" s="460"/>
      <c r="J198" s="460"/>
      <c r="K198" s="461"/>
      <c r="L198" s="459"/>
      <c r="M198" s="230"/>
      <c r="N198" s="41"/>
    </row>
    <row r="199" spans="1:14" ht="9" customHeight="1">
      <c r="A199" s="104"/>
      <c r="B199" s="106"/>
      <c r="C199" s="612">
        <v>4</v>
      </c>
      <c r="D199" s="107" t="s">
        <v>430</v>
      </c>
      <c r="E199" s="450"/>
      <c r="F199" s="108"/>
      <c r="G199" s="613"/>
      <c r="H199" s="124"/>
      <c r="I199" s="460"/>
      <c r="J199" s="460"/>
      <c r="K199" s="461"/>
      <c r="L199" s="459"/>
      <c r="M199" s="230"/>
      <c r="N199" s="41"/>
    </row>
    <row r="200" spans="1:14" ht="9" customHeight="1">
      <c r="A200" s="104">
        <v>11</v>
      </c>
      <c r="B200" s="107"/>
      <c r="C200" s="614"/>
      <c r="D200" s="106"/>
      <c r="E200" s="612">
        <v>8</v>
      </c>
      <c r="F200" s="108"/>
      <c r="G200" s="613"/>
      <c r="H200" s="124"/>
      <c r="I200" s="460"/>
      <c r="J200" s="460"/>
      <c r="K200" s="461"/>
      <c r="L200" s="459"/>
      <c r="M200" s="230"/>
      <c r="N200" s="41"/>
    </row>
    <row r="201" spans="1:14" ht="9" customHeight="1">
      <c r="A201" s="112"/>
      <c r="B201" s="460"/>
      <c r="C201" s="31"/>
      <c r="D201" s="108"/>
      <c r="E201" s="613"/>
      <c r="F201" s="107" t="str">
        <f>D199</f>
        <v>БИСЕН</v>
      </c>
      <c r="G201" s="614"/>
      <c r="H201" s="124"/>
      <c r="I201" s="460"/>
      <c r="J201" s="460">
        <v>-11</v>
      </c>
      <c r="K201" s="302" t="str">
        <f>I197</f>
        <v>ШАВКАТОВА Ш.</v>
      </c>
      <c r="L201" s="636">
        <v>2</v>
      </c>
      <c r="M201" s="230"/>
      <c r="N201" s="41"/>
    </row>
    <row r="202" spans="1:14" ht="9" customHeight="1">
      <c r="A202" s="112"/>
      <c r="B202" s="108"/>
      <c r="C202" s="223">
        <v>12</v>
      </c>
      <c r="D202" s="168" t="s">
        <v>537</v>
      </c>
      <c r="E202" s="614"/>
      <c r="F202" s="460"/>
      <c r="G202" s="31"/>
      <c r="H202" s="30"/>
      <c r="I202" s="460"/>
      <c r="J202" s="460"/>
      <c r="K202" s="527"/>
      <c r="L202" s="636"/>
      <c r="M202" s="230"/>
      <c r="N202" s="41"/>
    </row>
    <row r="203" spans="1:14" ht="9" customHeight="1">
      <c r="A203" s="112"/>
      <c r="B203" s="108"/>
      <c r="C203" s="223"/>
      <c r="D203" s="108"/>
      <c r="E203" s="450"/>
      <c r="F203" s="460"/>
      <c r="G203" s="31"/>
      <c r="H203" s="30"/>
      <c r="I203" s="460"/>
      <c r="J203" s="460"/>
      <c r="K203" s="461"/>
      <c r="L203" s="459"/>
      <c r="M203" s="230"/>
      <c r="N203" s="41"/>
    </row>
    <row r="204" spans="1:14" ht="9" customHeight="1">
      <c r="A204" s="30"/>
      <c r="B204" s="460"/>
      <c r="C204" s="31"/>
      <c r="D204" s="460"/>
      <c r="E204" s="31">
        <v>-9</v>
      </c>
      <c r="F204" s="460" t="str">
        <f>F189</f>
        <v>АДЫЛЬГЕРЕЕВА</v>
      </c>
      <c r="G204" s="31"/>
      <c r="H204" s="30"/>
      <c r="I204" s="460"/>
      <c r="J204" s="611"/>
      <c r="K204" s="461"/>
      <c r="L204" s="459"/>
      <c r="M204" s="230"/>
      <c r="N204" s="30"/>
    </row>
    <row r="205" spans="1:14" ht="9" customHeight="1">
      <c r="A205" s="31">
        <v>-1</v>
      </c>
      <c r="B205" s="460" t="str">
        <f>B182</f>
        <v>МЕЛЬНИК</v>
      </c>
      <c r="C205" s="31"/>
      <c r="D205" s="460"/>
      <c r="E205" s="31"/>
      <c r="F205" s="106"/>
      <c r="G205" s="612">
        <v>18</v>
      </c>
      <c r="H205" s="124"/>
      <c r="I205" s="460"/>
      <c r="J205" s="611"/>
      <c r="K205" s="461"/>
      <c r="L205" s="459"/>
      <c r="M205" s="230"/>
      <c r="N205" s="611"/>
    </row>
    <row r="206" spans="1:14" ht="9" customHeight="1">
      <c r="A206" s="450"/>
      <c r="B206" s="106"/>
      <c r="C206" s="612">
        <v>12</v>
      </c>
      <c r="D206" s="460" t="str">
        <f>B207</f>
        <v>ДАРХАНКЫЗЫ (ВКО)</v>
      </c>
      <c r="E206" s="31"/>
      <c r="F206" s="108"/>
      <c r="G206" s="613"/>
      <c r="H206" s="124"/>
      <c r="I206" s="460" t="str">
        <f>F204</f>
        <v>АДЫЛЬГЕРЕЕВА</v>
      </c>
      <c r="J206" s="460"/>
      <c r="K206" s="461"/>
      <c r="L206" s="459"/>
      <c r="M206" s="230"/>
      <c r="N206" s="611"/>
    </row>
    <row r="207" spans="1:14" ht="9" customHeight="1">
      <c r="A207" s="450">
        <v>-8</v>
      </c>
      <c r="B207" s="107" t="str">
        <f>D202</f>
        <v>ДАРХАНКЫЗЫ (ВКО)</v>
      </c>
      <c r="C207" s="614"/>
      <c r="D207" s="106"/>
      <c r="E207" s="612">
        <v>16</v>
      </c>
      <c r="F207" s="108"/>
      <c r="G207" s="613"/>
      <c r="H207" s="179"/>
      <c r="I207" s="106"/>
      <c r="J207" s="635">
        <v>20</v>
      </c>
      <c r="K207" s="461"/>
      <c r="L207" s="459"/>
      <c r="M207" s="230"/>
      <c r="N207" s="33"/>
    </row>
    <row r="208" spans="1:14" ht="9" customHeight="1">
      <c r="A208" s="450"/>
      <c r="B208" s="106"/>
      <c r="C208" s="450"/>
      <c r="D208" s="108"/>
      <c r="E208" s="613"/>
      <c r="F208" s="107" t="str">
        <f>D206</f>
        <v>ДАРХАНКЫЗЫ (ВКО)</v>
      </c>
      <c r="G208" s="614"/>
      <c r="H208" s="124"/>
      <c r="I208" s="108"/>
      <c r="J208" s="615"/>
      <c r="K208" s="461"/>
      <c r="L208" s="459"/>
      <c r="M208" s="230"/>
      <c r="N208" s="33"/>
    </row>
    <row r="209" spans="1:14" ht="9" customHeight="1">
      <c r="A209" s="31">
        <v>-2</v>
      </c>
      <c r="B209" s="108"/>
      <c r="C209" s="450"/>
      <c r="D209" s="108"/>
      <c r="E209" s="613"/>
      <c r="F209" s="460"/>
      <c r="G209" s="31"/>
      <c r="H209" s="33"/>
      <c r="I209" s="108"/>
      <c r="J209" s="615"/>
      <c r="K209" s="461"/>
      <c r="L209" s="459"/>
      <c r="M209" s="230"/>
      <c r="N209" s="33"/>
    </row>
    <row r="210" spans="1:14" ht="9" customHeight="1">
      <c r="A210" s="450"/>
      <c r="B210" s="106"/>
      <c r="C210" s="612">
        <v>13</v>
      </c>
      <c r="D210" s="107" t="str">
        <f>B211</f>
        <v>ТОЛЕГЕН</v>
      </c>
      <c r="E210" s="614"/>
      <c r="F210" s="460"/>
      <c r="G210" s="31"/>
      <c r="H210" s="33"/>
      <c r="I210" s="108"/>
      <c r="J210" s="615"/>
      <c r="K210" s="302" t="str">
        <f>I206</f>
        <v>АДЫЛЬГЕРЕЕВА</v>
      </c>
      <c r="L210" s="636">
        <v>3</v>
      </c>
      <c r="M210" s="230"/>
      <c r="N210" s="33"/>
    </row>
    <row r="211" spans="1:14" ht="9" customHeight="1">
      <c r="A211" s="450">
        <v>-7</v>
      </c>
      <c r="B211" s="107" t="str">
        <f>D195</f>
        <v>ТОЛЕГЕН</v>
      </c>
      <c r="C211" s="614"/>
      <c r="D211" s="460"/>
      <c r="E211" s="31"/>
      <c r="F211" s="460"/>
      <c r="G211" s="31"/>
      <c r="H211" s="33"/>
      <c r="I211" s="108"/>
      <c r="J211" s="615"/>
      <c r="K211" s="304"/>
      <c r="L211" s="636"/>
      <c r="M211" s="230"/>
      <c r="N211" s="33"/>
    </row>
    <row r="212" spans="1:14" ht="9" customHeight="1">
      <c r="A212" s="450"/>
      <c r="B212" s="460"/>
      <c r="C212" s="31"/>
      <c r="D212" s="460"/>
      <c r="E212" s="31">
        <v>-10</v>
      </c>
      <c r="F212" s="460" t="str">
        <f>F201</f>
        <v>БИСЕН</v>
      </c>
      <c r="G212" s="31"/>
      <c r="H212" s="33"/>
      <c r="I212" s="108"/>
      <c r="J212" s="615"/>
      <c r="K212" s="460"/>
      <c r="L212" s="459"/>
      <c r="M212" s="230"/>
      <c r="N212" s="611"/>
    </row>
    <row r="213" spans="1:14" ht="9" customHeight="1">
      <c r="A213" s="31">
        <v>-3</v>
      </c>
      <c r="B213" s="460"/>
      <c r="C213" s="31"/>
      <c r="D213" s="460"/>
      <c r="E213" s="31"/>
      <c r="F213" s="106"/>
      <c r="G213" s="612">
        <v>19</v>
      </c>
      <c r="H213" s="124"/>
      <c r="I213" s="108"/>
      <c r="J213" s="615"/>
      <c r="K213" s="460"/>
      <c r="L213" s="453"/>
      <c r="M213" s="229"/>
      <c r="N213" s="611"/>
    </row>
    <row r="214" spans="1:14" ht="9" customHeight="1">
      <c r="A214" s="450"/>
      <c r="B214" s="106"/>
      <c r="C214" s="612">
        <v>14</v>
      </c>
      <c r="D214" s="460" t="str">
        <f>B215</f>
        <v>БОРИСЕНКО</v>
      </c>
      <c r="E214" s="31"/>
      <c r="F214" s="108"/>
      <c r="G214" s="613"/>
      <c r="H214" s="170"/>
      <c r="I214" s="107" t="str">
        <f>F212</f>
        <v>БИСЕН</v>
      </c>
      <c r="J214" s="616"/>
      <c r="K214" s="460"/>
      <c r="L214" s="453"/>
      <c r="M214" s="229"/>
      <c r="N214" s="33"/>
    </row>
    <row r="215" spans="1:14" ht="9" customHeight="1">
      <c r="A215" s="450">
        <v>-6</v>
      </c>
      <c r="B215" s="107" t="str">
        <f>D187</f>
        <v>БОРИСЕНКО</v>
      </c>
      <c r="C215" s="614"/>
      <c r="D215" s="106"/>
      <c r="E215" s="612">
        <v>17</v>
      </c>
      <c r="F215" s="108"/>
      <c r="G215" s="613"/>
      <c r="H215" s="124"/>
      <c r="I215" s="460"/>
      <c r="J215" s="460"/>
      <c r="K215" s="460"/>
      <c r="L215" s="453"/>
      <c r="M215" s="229"/>
      <c r="N215" s="33"/>
    </row>
    <row r="216" spans="1:14" ht="9" customHeight="1">
      <c r="A216" s="450"/>
      <c r="B216" s="106"/>
      <c r="C216" s="450"/>
      <c r="D216" s="108"/>
      <c r="E216" s="613"/>
      <c r="F216" s="107" t="str">
        <f>D218</f>
        <v>ОРАЗБАЙ</v>
      </c>
      <c r="G216" s="614"/>
      <c r="H216" s="124"/>
      <c r="I216" s="460"/>
      <c r="J216" s="229"/>
      <c r="K216" s="33"/>
    </row>
    <row r="217" spans="1:14" ht="9" customHeight="1">
      <c r="A217" s="31">
        <v>-4</v>
      </c>
      <c r="B217" s="108"/>
      <c r="C217" s="450"/>
      <c r="D217" s="108"/>
      <c r="E217" s="613"/>
      <c r="F217" s="460"/>
      <c r="G217" s="30"/>
      <c r="H217" s="30"/>
      <c r="I217" s="460"/>
      <c r="J217" s="229"/>
      <c r="K217" s="33"/>
    </row>
    <row r="218" spans="1:14" ht="9" customHeight="1">
      <c r="A218" s="450"/>
      <c r="B218" s="106"/>
      <c r="C218" s="612">
        <v>15</v>
      </c>
      <c r="D218" s="107" t="str">
        <f>B219</f>
        <v>ОРАЗБАЙ</v>
      </c>
      <c r="E218" s="614"/>
      <c r="F218" s="460"/>
      <c r="G218" s="30"/>
      <c r="H218" s="30"/>
      <c r="I218" s="460"/>
      <c r="J218" s="460"/>
      <c r="K218" s="460"/>
      <c r="L218" s="226"/>
      <c r="M218" s="229"/>
    </row>
    <row r="219" spans="1:14" ht="9" customHeight="1">
      <c r="A219" s="450">
        <v>-5</v>
      </c>
      <c r="B219" s="107" t="str">
        <f>D183</f>
        <v>ОРАЗБАЙ</v>
      </c>
      <c r="C219" s="614"/>
      <c r="D219" s="460"/>
      <c r="E219" s="30"/>
      <c r="F219" s="460"/>
      <c r="G219" s="30"/>
      <c r="H219" s="31"/>
      <c r="I219" s="460"/>
      <c r="J219" s="460"/>
      <c r="K219" s="460"/>
      <c r="L219" s="222"/>
      <c r="M219" s="451"/>
    </row>
    <row r="220" spans="1:14" ht="9" customHeight="1">
      <c r="A220" s="228"/>
      <c r="B220" s="460"/>
      <c r="C220" s="31"/>
      <c r="D220" s="460"/>
      <c r="E220" s="30"/>
      <c r="F220" s="460"/>
      <c r="G220" s="30"/>
      <c r="H220" s="31"/>
      <c r="I220" s="460"/>
      <c r="J220" s="460"/>
      <c r="K220" s="460"/>
      <c r="L220" s="222"/>
      <c r="M220" s="451"/>
    </row>
    <row r="221" spans="1:14" ht="9" customHeight="1">
      <c r="A221" s="30"/>
      <c r="B221" s="460"/>
      <c r="C221" s="31"/>
      <c r="D221" s="460"/>
      <c r="E221" s="31"/>
      <c r="F221" s="460"/>
      <c r="G221" s="454"/>
      <c r="H221" s="454"/>
      <c r="I221" s="460"/>
      <c r="J221" s="460"/>
      <c r="K221" s="108"/>
      <c r="L221" s="458"/>
      <c r="M221" s="229"/>
    </row>
    <row r="222" spans="1:14" ht="9" customHeight="1">
      <c r="A222" s="104"/>
      <c r="B222" s="108"/>
      <c r="C222" s="223">
        <v>1</v>
      </c>
      <c r="D222" s="107" t="s">
        <v>538</v>
      </c>
      <c r="E222" s="450"/>
      <c r="F222" s="460"/>
      <c r="G222" s="225"/>
      <c r="H222" s="37"/>
      <c r="I222" s="637" t="s">
        <v>170</v>
      </c>
      <c r="J222" s="637"/>
      <c r="K222" s="460"/>
      <c r="L222" s="114"/>
      <c r="M222" s="451"/>
    </row>
    <row r="223" spans="1:14" ht="9" customHeight="1">
      <c r="A223" s="104"/>
      <c r="B223" s="108"/>
      <c r="C223" s="450"/>
      <c r="D223" s="106"/>
      <c r="E223" s="612">
        <v>5</v>
      </c>
      <c r="F223" s="460" t="str">
        <f>D222</f>
        <v>ШАВКАТОВА Г.</v>
      </c>
      <c r="G223" s="225"/>
      <c r="H223" s="37"/>
      <c r="I223" s="637"/>
      <c r="J223" s="637"/>
      <c r="K223" s="460"/>
      <c r="L223" s="114"/>
      <c r="M223" s="451"/>
    </row>
    <row r="224" spans="1:14" ht="9" customHeight="1">
      <c r="A224" s="104">
        <v>2</v>
      </c>
      <c r="B224" s="107"/>
      <c r="C224" s="450"/>
      <c r="D224" s="108"/>
      <c r="E224" s="613"/>
      <c r="F224" s="106"/>
      <c r="G224" s="612">
        <v>9</v>
      </c>
      <c r="H224" s="124"/>
      <c r="I224" s="460"/>
      <c r="J224" s="460"/>
      <c r="K224" s="460"/>
      <c r="L224" s="114"/>
      <c r="M224" s="451"/>
    </row>
    <row r="225" spans="1:13" ht="9" customHeight="1">
      <c r="A225" s="104"/>
      <c r="B225" s="106"/>
      <c r="C225" s="612">
        <v>1</v>
      </c>
      <c r="D225" s="107" t="s">
        <v>501</v>
      </c>
      <c r="E225" s="614"/>
      <c r="F225" s="108"/>
      <c r="G225" s="613"/>
      <c r="H225" s="124"/>
      <c r="I225" s="460"/>
      <c r="J225" s="460"/>
      <c r="K225" s="460"/>
      <c r="L225" s="114"/>
      <c r="M225" s="451"/>
    </row>
    <row r="226" spans="1:13" ht="9" customHeight="1">
      <c r="A226" s="104">
        <v>3</v>
      </c>
      <c r="B226" s="107"/>
      <c r="C226" s="614"/>
      <c r="D226" s="460"/>
      <c r="E226" s="31"/>
      <c r="F226" s="108"/>
      <c r="G226" s="613"/>
      <c r="H226" s="124"/>
      <c r="I226" s="460"/>
      <c r="J226" s="460"/>
      <c r="K226" s="460"/>
      <c r="L226" s="114"/>
      <c r="M226" s="451"/>
    </row>
    <row r="227" spans="1:13" ht="9" customHeight="1">
      <c r="A227" s="104"/>
      <c r="B227" s="460"/>
      <c r="C227" s="31"/>
      <c r="D227" s="460"/>
      <c r="E227" s="31"/>
      <c r="F227" s="108"/>
      <c r="G227" s="613"/>
      <c r="H227" s="124"/>
      <c r="I227" s="107" t="str">
        <f>F223</f>
        <v>ШАВКАТОВА Г.</v>
      </c>
      <c r="J227" s="108"/>
      <c r="K227" s="460"/>
      <c r="L227" s="114"/>
      <c r="M227" s="451"/>
    </row>
    <row r="228" spans="1:13" ht="9" customHeight="1">
      <c r="A228" s="104">
        <v>4</v>
      </c>
      <c r="B228" s="107"/>
      <c r="C228" s="450"/>
      <c r="D228" s="460"/>
      <c r="E228" s="31"/>
      <c r="F228" s="108"/>
      <c r="G228" s="613"/>
      <c r="H228" s="179"/>
      <c r="I228" s="106"/>
      <c r="J228" s="635">
        <v>11</v>
      </c>
      <c r="K228" s="460"/>
      <c r="L228" s="114"/>
      <c r="M228" s="451"/>
    </row>
    <row r="229" spans="1:13" ht="9" customHeight="1">
      <c r="A229" s="104"/>
      <c r="B229" s="106"/>
      <c r="C229" s="612">
        <v>2</v>
      </c>
      <c r="D229" s="107" t="s">
        <v>442</v>
      </c>
      <c r="E229" s="450"/>
      <c r="F229" s="108"/>
      <c r="G229" s="613"/>
      <c r="H229" s="124"/>
      <c r="I229" s="108"/>
      <c r="J229" s="615"/>
      <c r="K229" s="460"/>
      <c r="L229" s="114"/>
      <c r="M229" s="451"/>
    </row>
    <row r="230" spans="1:13" ht="9" customHeight="1">
      <c r="A230" s="104">
        <v>5</v>
      </c>
      <c r="B230" s="107"/>
      <c r="C230" s="614"/>
      <c r="D230" s="106"/>
      <c r="E230" s="612">
        <v>6</v>
      </c>
      <c r="F230" s="108"/>
      <c r="G230" s="613"/>
      <c r="H230" s="124"/>
      <c r="I230" s="108"/>
      <c r="J230" s="615"/>
      <c r="K230" s="304"/>
      <c r="L230" s="114"/>
      <c r="M230" s="451"/>
    </row>
    <row r="231" spans="1:13" ht="9" customHeight="1">
      <c r="A231" s="104"/>
      <c r="B231" s="460"/>
      <c r="C231" s="31"/>
      <c r="D231" s="108"/>
      <c r="E231" s="613"/>
      <c r="F231" s="107" t="str">
        <f>D232</f>
        <v>ТИЛЕГЕНОВА</v>
      </c>
      <c r="G231" s="614"/>
      <c r="H231" s="124"/>
      <c r="I231" s="108"/>
      <c r="J231" s="615"/>
      <c r="K231" s="304"/>
      <c r="L231" s="114"/>
      <c r="M231" s="451"/>
    </row>
    <row r="232" spans="1:13" ht="9" customHeight="1">
      <c r="A232" s="104"/>
      <c r="B232" s="108"/>
      <c r="C232" s="223">
        <v>6</v>
      </c>
      <c r="D232" s="107" t="s">
        <v>539</v>
      </c>
      <c r="E232" s="614"/>
      <c r="F232" s="460"/>
      <c r="G232" s="31"/>
      <c r="H232" s="33"/>
      <c r="I232" s="108"/>
      <c r="J232" s="615"/>
      <c r="K232" s="304"/>
      <c r="L232" s="226"/>
      <c r="M232" s="229"/>
    </row>
    <row r="233" spans="1:13" ht="9" customHeight="1">
      <c r="A233" s="104"/>
      <c r="B233" s="108"/>
      <c r="C233" s="450"/>
      <c r="D233" s="460"/>
      <c r="E233" s="31"/>
      <c r="F233" s="460"/>
      <c r="G233" s="31"/>
      <c r="H233" s="33"/>
      <c r="I233" s="108"/>
      <c r="J233" s="615"/>
      <c r="K233" s="303" t="str">
        <f>I227</f>
        <v>ШАВКАТОВА Г.</v>
      </c>
      <c r="L233" s="638">
        <v>1</v>
      </c>
      <c r="M233" s="229"/>
    </row>
    <row r="234" spans="1:13" ht="9" customHeight="1">
      <c r="A234" s="104"/>
      <c r="B234" s="108"/>
      <c r="C234" s="223">
        <v>7</v>
      </c>
      <c r="D234" s="107" t="s">
        <v>540</v>
      </c>
      <c r="E234" s="450"/>
      <c r="F234" s="460"/>
      <c r="G234" s="31"/>
      <c r="H234" s="33"/>
      <c r="I234" s="108"/>
      <c r="J234" s="615"/>
      <c r="K234" s="461"/>
      <c r="L234" s="638"/>
      <c r="M234" s="229"/>
    </row>
    <row r="235" spans="1:13" ht="9" customHeight="1">
      <c r="A235" s="104"/>
      <c r="B235" s="460"/>
      <c r="C235" s="31"/>
      <c r="D235" s="108"/>
      <c r="E235" s="612">
        <v>7</v>
      </c>
      <c r="F235" s="107" t="str">
        <f>D237</f>
        <v>КУАНЫШБЕККЫЗЫ</v>
      </c>
      <c r="G235" s="450"/>
      <c r="H235" s="33"/>
      <c r="I235" s="108"/>
      <c r="J235" s="615"/>
      <c r="K235" s="461"/>
      <c r="L235" s="459"/>
      <c r="M235" s="230"/>
    </row>
    <row r="236" spans="1:13" ht="9" customHeight="1">
      <c r="A236" s="104">
        <v>8</v>
      </c>
      <c r="B236" s="108"/>
      <c r="C236" s="450"/>
      <c r="D236" s="108"/>
      <c r="E236" s="613"/>
      <c r="F236" s="106"/>
      <c r="G236" s="612">
        <v>10</v>
      </c>
      <c r="H236" s="124"/>
      <c r="I236" s="108"/>
      <c r="J236" s="615"/>
      <c r="K236" s="461"/>
      <c r="L236" s="459"/>
      <c r="M236" s="230"/>
    </row>
    <row r="237" spans="1:13" ht="9" customHeight="1">
      <c r="A237" s="104"/>
      <c r="B237" s="106"/>
      <c r="C237" s="612">
        <v>3</v>
      </c>
      <c r="D237" s="107" t="s">
        <v>182</v>
      </c>
      <c r="E237" s="614"/>
      <c r="F237" s="108"/>
      <c r="G237" s="613"/>
      <c r="H237" s="124"/>
      <c r="I237" s="108"/>
      <c r="J237" s="615"/>
      <c r="K237" s="461"/>
      <c r="L237" s="459"/>
      <c r="M237" s="230"/>
    </row>
    <row r="238" spans="1:13" ht="9" customHeight="1">
      <c r="A238" s="104">
        <v>9</v>
      </c>
      <c r="B238" s="107"/>
      <c r="C238" s="614"/>
      <c r="D238" s="460"/>
      <c r="E238" s="31"/>
      <c r="F238" s="108"/>
      <c r="G238" s="613"/>
      <c r="H238" s="124"/>
      <c r="I238" s="108"/>
      <c r="J238" s="615"/>
      <c r="K238" s="461"/>
      <c r="L238" s="459"/>
      <c r="M238" s="230"/>
    </row>
    <row r="239" spans="1:13" ht="9" customHeight="1">
      <c r="A239" s="104"/>
      <c r="B239" s="460"/>
      <c r="C239" s="31"/>
      <c r="D239" s="460"/>
      <c r="E239" s="31"/>
      <c r="F239" s="108"/>
      <c r="G239" s="613"/>
      <c r="H239" s="170"/>
      <c r="I239" s="107" t="str">
        <f>F243</f>
        <v>СИРОТИНА</v>
      </c>
      <c r="J239" s="616"/>
      <c r="K239" s="461"/>
      <c r="L239" s="459"/>
      <c r="M239" s="230"/>
    </row>
    <row r="240" spans="1:13" ht="9" customHeight="1">
      <c r="A240" s="104">
        <v>10</v>
      </c>
      <c r="B240" s="107"/>
      <c r="C240" s="450"/>
      <c r="D240" s="460"/>
      <c r="E240" s="31"/>
      <c r="F240" s="108"/>
      <c r="G240" s="613"/>
      <c r="H240" s="124"/>
      <c r="I240" s="460"/>
      <c r="J240" s="460"/>
      <c r="K240" s="461"/>
      <c r="L240" s="459"/>
      <c r="M240" s="230"/>
    </row>
    <row r="241" spans="1:14" ht="9" customHeight="1">
      <c r="A241" s="104"/>
      <c r="B241" s="106"/>
      <c r="C241" s="612">
        <v>4</v>
      </c>
      <c r="D241" s="107" t="s">
        <v>521</v>
      </c>
      <c r="E241" s="450"/>
      <c r="F241" s="108"/>
      <c r="G241" s="613"/>
      <c r="H241" s="124"/>
      <c r="I241" s="460"/>
      <c r="J241" s="460"/>
      <c r="K241" s="461"/>
      <c r="L241" s="459"/>
      <c r="M241" s="230"/>
    </row>
    <row r="242" spans="1:14" ht="9" customHeight="1">
      <c r="A242" s="104">
        <v>11</v>
      </c>
      <c r="B242" s="107"/>
      <c r="C242" s="614"/>
      <c r="D242" s="106"/>
      <c r="E242" s="612">
        <v>8</v>
      </c>
      <c r="F242" s="108"/>
      <c r="G242" s="613"/>
      <c r="H242" s="124"/>
      <c r="I242" s="460"/>
      <c r="J242" s="460"/>
      <c r="K242" s="461"/>
      <c r="L242" s="459"/>
      <c r="M242" s="230"/>
    </row>
    <row r="243" spans="1:14" ht="9" customHeight="1">
      <c r="A243" s="112"/>
      <c r="B243" s="460"/>
      <c r="C243" s="31"/>
      <c r="D243" s="108"/>
      <c r="E243" s="613"/>
      <c r="F243" s="107" t="str">
        <f>D244</f>
        <v>СИРОТИНА</v>
      </c>
      <c r="G243" s="614"/>
      <c r="H243" s="124"/>
      <c r="I243" s="460"/>
      <c r="J243" s="460">
        <v>-11</v>
      </c>
      <c r="K243" s="302" t="str">
        <f>I239</f>
        <v>СИРОТИНА</v>
      </c>
      <c r="L243" s="636">
        <v>2</v>
      </c>
      <c r="M243" s="230"/>
    </row>
    <row r="244" spans="1:14" ht="9" customHeight="1">
      <c r="A244" s="112"/>
      <c r="B244" s="108"/>
      <c r="C244" s="223">
        <v>12</v>
      </c>
      <c r="D244" s="107" t="s">
        <v>541</v>
      </c>
      <c r="E244" s="614"/>
      <c r="F244" s="460"/>
      <c r="G244" s="31"/>
      <c r="H244" s="30"/>
      <c r="I244" s="460"/>
      <c r="J244" s="460"/>
      <c r="K244" s="527"/>
      <c r="L244" s="636"/>
      <c r="M244" s="230"/>
    </row>
    <row r="245" spans="1:14" ht="9" customHeight="1">
      <c r="A245" s="112"/>
      <c r="B245" s="108"/>
      <c r="C245" s="223"/>
      <c r="D245" s="108"/>
      <c r="E245" s="450"/>
      <c r="F245" s="460"/>
      <c r="G245" s="31"/>
      <c r="H245" s="30"/>
      <c r="I245" s="460"/>
      <c r="J245" s="460"/>
      <c r="K245" s="461"/>
      <c r="L245" s="459"/>
      <c r="M245" s="230"/>
    </row>
    <row r="246" spans="1:14" ht="9" customHeight="1">
      <c r="A246" s="30"/>
      <c r="B246" s="460"/>
      <c r="C246" s="31"/>
      <c r="D246" s="460"/>
      <c r="E246" s="31">
        <v>-9</v>
      </c>
      <c r="F246" s="460" t="str">
        <f>F231</f>
        <v>ТИЛЕГЕНОВА</v>
      </c>
      <c r="G246" s="31"/>
      <c r="H246" s="30"/>
      <c r="I246" s="460"/>
      <c r="J246" s="611"/>
      <c r="K246" s="461"/>
      <c r="L246" s="459"/>
      <c r="M246" s="230"/>
    </row>
    <row r="247" spans="1:14" ht="9" customHeight="1">
      <c r="A247" s="31">
        <v>-1</v>
      </c>
      <c r="B247" s="460"/>
      <c r="C247" s="31"/>
      <c r="D247" s="460"/>
      <c r="E247" s="31"/>
      <c r="F247" s="106"/>
      <c r="G247" s="612">
        <v>18</v>
      </c>
      <c r="H247" s="124"/>
      <c r="I247" s="460"/>
      <c r="J247" s="611"/>
      <c r="K247" s="461"/>
      <c r="L247" s="459"/>
      <c r="M247" s="230"/>
    </row>
    <row r="248" spans="1:14" ht="9" customHeight="1">
      <c r="A248" s="450"/>
      <c r="B248" s="106"/>
      <c r="C248" s="612">
        <v>12</v>
      </c>
      <c r="D248" s="460" t="str">
        <f>B249</f>
        <v>АНУАР</v>
      </c>
      <c r="E248" s="31"/>
      <c r="F248" s="108"/>
      <c r="G248" s="613"/>
      <c r="H248" s="124"/>
      <c r="I248" s="460" t="str">
        <f>F246</f>
        <v>ТИЛЕГЕНОВА</v>
      </c>
      <c r="J248" s="460"/>
      <c r="K248" s="461"/>
      <c r="L248" s="459"/>
      <c r="M248" s="230"/>
      <c r="N248" s="611"/>
    </row>
    <row r="249" spans="1:14" ht="9" customHeight="1">
      <c r="A249" s="450">
        <v>-8</v>
      </c>
      <c r="B249" s="107" t="str">
        <f>D241</f>
        <v>АНУАР</v>
      </c>
      <c r="C249" s="614"/>
      <c r="D249" s="106"/>
      <c r="E249" s="612">
        <v>16</v>
      </c>
      <c r="F249" s="108"/>
      <c r="G249" s="613"/>
      <c r="H249" s="179"/>
      <c r="I249" s="106"/>
      <c r="J249" s="635">
        <v>20</v>
      </c>
      <c r="K249" s="461"/>
      <c r="L249" s="459"/>
      <c r="M249" s="230"/>
      <c r="N249" s="611"/>
    </row>
    <row r="250" spans="1:14" ht="9" customHeight="1">
      <c r="A250" s="450"/>
      <c r="B250" s="106"/>
      <c r="C250" s="450"/>
      <c r="D250" s="108"/>
      <c r="E250" s="613"/>
      <c r="F250" s="107" t="str">
        <f>D252</f>
        <v>КОСАР</v>
      </c>
      <c r="G250" s="614"/>
      <c r="H250" s="124"/>
      <c r="I250" s="108"/>
      <c r="J250" s="615"/>
      <c r="K250" s="461"/>
      <c r="L250" s="459"/>
      <c r="M250" s="230"/>
    </row>
    <row r="251" spans="1:14" ht="9" customHeight="1">
      <c r="A251" s="31">
        <v>-2</v>
      </c>
      <c r="B251" s="108"/>
      <c r="C251" s="450"/>
      <c r="D251" s="108"/>
      <c r="E251" s="613"/>
      <c r="F251" s="460"/>
      <c r="G251" s="31"/>
      <c r="H251" s="33"/>
      <c r="I251" s="108"/>
      <c r="J251" s="615"/>
      <c r="K251" s="461"/>
      <c r="L251" s="459"/>
      <c r="M251" s="230"/>
    </row>
    <row r="252" spans="1:14" ht="9" customHeight="1">
      <c r="A252" s="450"/>
      <c r="B252" s="106"/>
      <c r="C252" s="612">
        <v>13</v>
      </c>
      <c r="D252" s="107" t="str">
        <f>B253</f>
        <v>КОСАР</v>
      </c>
      <c r="E252" s="614"/>
      <c r="F252" s="460"/>
      <c r="G252" s="31"/>
      <c r="H252" s="33"/>
      <c r="I252" s="108"/>
      <c r="J252" s="615"/>
      <c r="K252" s="302" t="str">
        <f>I248</f>
        <v>ТИЛЕГЕНОВА</v>
      </c>
      <c r="L252" s="636">
        <v>3</v>
      </c>
      <c r="M252" s="230"/>
    </row>
    <row r="253" spans="1:14" ht="9" customHeight="1">
      <c r="A253" s="450">
        <v>-7</v>
      </c>
      <c r="B253" s="107" t="str">
        <f>D234</f>
        <v>КОСАР</v>
      </c>
      <c r="C253" s="614"/>
      <c r="D253" s="460"/>
      <c r="E253" s="31"/>
      <c r="F253" s="460"/>
      <c r="G253" s="31"/>
      <c r="H253" s="33"/>
      <c r="I253" s="108"/>
      <c r="J253" s="615"/>
      <c r="K253" s="304"/>
      <c r="L253" s="636"/>
      <c r="M253" s="230"/>
    </row>
    <row r="254" spans="1:14" ht="9" customHeight="1">
      <c r="A254" s="450"/>
      <c r="B254" s="460"/>
      <c r="C254" s="31"/>
      <c r="D254" s="460"/>
      <c r="E254" s="31">
        <v>-10</v>
      </c>
      <c r="F254" s="460" t="str">
        <f>F235</f>
        <v>КУАНЫШБЕККЫЗЫ</v>
      </c>
      <c r="G254" s="31"/>
      <c r="H254" s="33"/>
      <c r="I254" s="108"/>
      <c r="J254" s="615"/>
      <c r="K254" s="304"/>
      <c r="L254" s="459"/>
      <c r="M254" s="230"/>
      <c r="N254" s="611"/>
    </row>
    <row r="255" spans="1:14" ht="9" customHeight="1">
      <c r="A255" s="31">
        <v>-3</v>
      </c>
      <c r="B255" s="460"/>
      <c r="C255" s="31"/>
      <c r="D255" s="460"/>
      <c r="E255" s="31"/>
      <c r="F255" s="106"/>
      <c r="G255" s="612">
        <v>19</v>
      </c>
      <c r="H255" s="124"/>
      <c r="I255" s="108"/>
      <c r="J255" s="615"/>
      <c r="K255" s="460"/>
      <c r="L255" s="453"/>
      <c r="M255" s="229"/>
      <c r="N255" s="611"/>
    </row>
    <row r="256" spans="1:14" ht="9" customHeight="1">
      <c r="A256" s="450"/>
      <c r="B256" s="106"/>
      <c r="C256" s="612">
        <v>14</v>
      </c>
      <c r="D256" s="460" t="str">
        <f>B257</f>
        <v>АВЗАЛОВА</v>
      </c>
      <c r="E256" s="31"/>
      <c r="F256" s="108"/>
      <c r="G256" s="613"/>
      <c r="H256" s="170"/>
      <c r="I256" s="107" t="str">
        <f>F254</f>
        <v>КУАНЫШБЕККЫЗЫ</v>
      </c>
      <c r="J256" s="616"/>
      <c r="K256" s="460"/>
      <c r="L256" s="453"/>
      <c r="M256" s="229"/>
    </row>
    <row r="257" spans="1:14" ht="9" customHeight="1">
      <c r="A257" s="450">
        <v>-6</v>
      </c>
      <c r="B257" s="107" t="str">
        <f>D229</f>
        <v>АВЗАЛОВА</v>
      </c>
      <c r="C257" s="614"/>
      <c r="D257" s="106"/>
      <c r="E257" s="612">
        <v>17</v>
      </c>
      <c r="F257" s="108"/>
      <c r="G257" s="613"/>
      <c r="H257" s="124"/>
      <c r="I257" s="460"/>
      <c r="J257" s="460"/>
      <c r="K257" s="460"/>
      <c r="L257" s="453"/>
      <c r="M257" s="229"/>
    </row>
    <row r="258" spans="1:14" ht="9" customHeight="1">
      <c r="A258" s="450"/>
      <c r="B258" s="106"/>
      <c r="C258" s="450"/>
      <c r="D258" s="108"/>
      <c r="E258" s="613"/>
      <c r="F258" s="107" t="str">
        <f>D256</f>
        <v>АВЗАЛОВА</v>
      </c>
      <c r="G258" s="614"/>
      <c r="H258" s="124"/>
      <c r="I258" s="460"/>
      <c r="J258" s="229"/>
    </row>
    <row r="259" spans="1:14" ht="9" customHeight="1">
      <c r="A259" s="31">
        <v>-4</v>
      </c>
      <c r="B259" s="108"/>
      <c r="C259" s="450"/>
      <c r="D259" s="108"/>
      <c r="E259" s="613"/>
      <c r="F259" s="460"/>
      <c r="G259" s="30"/>
      <c r="H259" s="30"/>
      <c r="I259" s="460"/>
      <c r="J259" s="229"/>
    </row>
    <row r="260" spans="1:14" ht="9" customHeight="1">
      <c r="A260" s="450"/>
      <c r="B260" s="106"/>
      <c r="C260" s="612">
        <v>15</v>
      </c>
      <c r="D260" s="107" t="str">
        <f>B261</f>
        <v>СУЙИНДИК</v>
      </c>
      <c r="E260" s="614"/>
      <c r="F260" s="460"/>
      <c r="G260" s="30"/>
      <c r="H260" s="30"/>
      <c r="I260" s="460"/>
      <c r="J260" s="460"/>
      <c r="K260" s="460"/>
      <c r="L260" s="226"/>
      <c r="M260" s="229"/>
    </row>
    <row r="261" spans="1:14" ht="9" customHeight="1">
      <c r="A261" s="450">
        <v>-5</v>
      </c>
      <c r="B261" s="107" t="str">
        <f>D225</f>
        <v>СУЙИНДИК</v>
      </c>
      <c r="C261" s="614"/>
      <c r="D261" s="460"/>
      <c r="E261" s="30"/>
      <c r="F261" s="460"/>
      <c r="G261" s="30"/>
      <c r="H261" s="30"/>
      <c r="I261" s="460"/>
      <c r="J261" s="460"/>
      <c r="K261" s="460"/>
      <c r="L261" s="222"/>
      <c r="M261" s="451"/>
    </row>
    <row r="262" spans="1:14" ht="9" customHeight="1">
      <c r="A262" s="228"/>
      <c r="B262" s="460"/>
      <c r="C262" s="31"/>
      <c r="D262" s="460"/>
      <c r="E262" s="30"/>
      <c r="F262" s="460"/>
      <c r="G262" s="30"/>
      <c r="H262" s="30"/>
      <c r="I262" s="460"/>
      <c r="J262" s="460"/>
      <c r="K262" s="460"/>
      <c r="L262" s="222"/>
      <c r="M262" s="451"/>
    </row>
    <row r="263" spans="1:14" ht="9" customHeight="1">
      <c r="B263" s="460"/>
      <c r="D263" s="460" t="s">
        <v>525</v>
      </c>
      <c r="F263" s="460"/>
      <c r="I263" s="111" t="s">
        <v>302</v>
      </c>
      <c r="J263" s="460"/>
      <c r="K263" s="460"/>
      <c r="M263" s="30"/>
    </row>
    <row r="264" spans="1:14" ht="9" customHeight="1">
      <c r="B264" s="460"/>
      <c r="D264" s="460" t="s">
        <v>526</v>
      </c>
      <c r="F264" s="460"/>
      <c r="I264" s="460" t="s">
        <v>303</v>
      </c>
      <c r="J264" s="460"/>
      <c r="K264" s="460"/>
      <c r="M264" s="30"/>
    </row>
    <row r="265" spans="1:14" ht="12.9" customHeight="1" thickBot="1">
      <c r="A265" s="633" t="s">
        <v>298</v>
      </c>
      <c r="B265" s="633"/>
      <c r="C265" s="633"/>
      <c r="D265" s="633"/>
      <c r="E265" s="633"/>
      <c r="F265" s="633"/>
      <c r="G265" s="633"/>
      <c r="H265" s="633"/>
      <c r="I265" s="633"/>
      <c r="J265" s="633"/>
      <c r="K265" s="633"/>
      <c r="L265" s="633"/>
      <c r="M265" s="30"/>
    </row>
    <row r="266" spans="1:14" ht="12.9" customHeight="1">
      <c r="A266" s="634" t="s">
        <v>299</v>
      </c>
      <c r="B266" s="634"/>
      <c r="C266" s="634"/>
      <c r="D266" s="1"/>
      <c r="E266" s="185"/>
      <c r="F266" s="185"/>
      <c r="G266" s="185"/>
      <c r="H266" s="185"/>
      <c r="I266" s="185"/>
      <c r="J266" s="185"/>
      <c r="K266" s="186" t="s">
        <v>22</v>
      </c>
      <c r="M266" s="30"/>
    </row>
    <row r="267" spans="1:14" ht="9" customHeight="1">
      <c r="B267" s="460"/>
      <c r="D267" s="460"/>
      <c r="F267" s="304" t="str">
        <f>F179</f>
        <v>ДЕВУШКИ</v>
      </c>
      <c r="I267" s="460"/>
      <c r="J267" s="460"/>
      <c r="K267" s="460"/>
      <c r="M267" s="30"/>
    </row>
    <row r="268" spans="1:14" ht="9" customHeight="1">
      <c r="A268" s="104"/>
      <c r="B268" s="108"/>
      <c r="C268" s="223">
        <v>1</v>
      </c>
      <c r="D268" s="107" t="s">
        <v>407</v>
      </c>
      <c r="E268" s="224"/>
      <c r="F268" s="460"/>
      <c r="G268" s="37"/>
      <c r="H268" s="37"/>
      <c r="I268" s="637" t="s">
        <v>171</v>
      </c>
      <c r="J268" s="637"/>
      <c r="K268" s="460"/>
      <c r="L268" s="114"/>
      <c r="M268" s="451"/>
      <c r="N268" s="37"/>
    </row>
    <row r="269" spans="1:14" ht="9" customHeight="1">
      <c r="A269" s="104"/>
      <c r="B269" s="108"/>
      <c r="C269" s="450"/>
      <c r="D269" s="106"/>
      <c r="E269" s="612">
        <v>5</v>
      </c>
      <c r="F269" s="460" t="str">
        <f>D268</f>
        <v>ЯСАКОВА</v>
      </c>
      <c r="G269" s="225"/>
      <c r="H269" s="37"/>
      <c r="I269" s="637"/>
      <c r="J269" s="637"/>
      <c r="K269" s="460"/>
      <c r="L269" s="114"/>
      <c r="M269" s="451"/>
      <c r="N269" s="37"/>
    </row>
    <row r="270" spans="1:14" ht="9" customHeight="1">
      <c r="A270" s="104">
        <v>2</v>
      </c>
      <c r="B270" s="107"/>
      <c r="C270" s="450"/>
      <c r="D270" s="108"/>
      <c r="E270" s="613"/>
      <c r="F270" s="106"/>
      <c r="G270" s="612">
        <v>9</v>
      </c>
      <c r="H270" s="124"/>
      <c r="I270" s="460"/>
      <c r="J270" s="460"/>
      <c r="K270" s="460"/>
      <c r="L270" s="114"/>
      <c r="M270" s="451"/>
      <c r="N270" s="37"/>
    </row>
    <row r="271" spans="1:14" ht="9" customHeight="1">
      <c r="A271" s="104"/>
      <c r="B271" s="106"/>
      <c r="C271" s="612">
        <v>1</v>
      </c>
      <c r="D271" s="107" t="s">
        <v>458</v>
      </c>
      <c r="E271" s="614"/>
      <c r="F271" s="108"/>
      <c r="G271" s="613"/>
      <c r="H271" s="124"/>
      <c r="I271" s="460"/>
      <c r="J271" s="460"/>
      <c r="K271" s="460"/>
      <c r="L271" s="114"/>
      <c r="M271" s="451"/>
      <c r="N271" s="37"/>
    </row>
    <row r="272" spans="1:14" ht="9" customHeight="1">
      <c r="A272" s="104">
        <v>3</v>
      </c>
      <c r="B272" s="107"/>
      <c r="C272" s="614"/>
      <c r="D272" s="460"/>
      <c r="E272" s="31"/>
      <c r="F272" s="108"/>
      <c r="G272" s="613"/>
      <c r="H272" s="124"/>
      <c r="I272" s="460"/>
      <c r="J272" s="460"/>
      <c r="K272" s="460"/>
      <c r="L272" s="114"/>
      <c r="M272" s="451"/>
      <c r="N272" s="37"/>
    </row>
    <row r="273" spans="1:14" ht="9" customHeight="1">
      <c r="A273" s="104"/>
      <c r="B273" s="460"/>
      <c r="C273" s="31"/>
      <c r="D273" s="460"/>
      <c r="E273" s="31"/>
      <c r="F273" s="108"/>
      <c r="G273" s="613"/>
      <c r="H273" s="124"/>
      <c r="I273" s="107" t="str">
        <f>F269</f>
        <v>ЯСАКОВА</v>
      </c>
      <c r="J273" s="108"/>
      <c r="K273" s="460"/>
      <c r="L273" s="114"/>
      <c r="M273" s="451"/>
      <c r="N273" s="37"/>
    </row>
    <row r="274" spans="1:14" ht="9" customHeight="1">
      <c r="A274" s="104">
        <v>4</v>
      </c>
      <c r="B274" s="107"/>
      <c r="C274" s="450"/>
      <c r="D274" s="460"/>
      <c r="E274" s="31"/>
      <c r="F274" s="108"/>
      <c r="G274" s="613"/>
      <c r="H274" s="179"/>
      <c r="I274" s="106"/>
      <c r="J274" s="635">
        <v>11</v>
      </c>
      <c r="K274" s="460"/>
      <c r="L274" s="114"/>
      <c r="M274" s="451"/>
      <c r="N274" s="37"/>
    </row>
    <row r="275" spans="1:14" ht="9" customHeight="1">
      <c r="A275" s="104"/>
      <c r="B275" s="106"/>
      <c r="C275" s="612">
        <v>2</v>
      </c>
      <c r="D275" s="107" t="s">
        <v>542</v>
      </c>
      <c r="E275" s="450"/>
      <c r="F275" s="108"/>
      <c r="G275" s="613"/>
      <c r="H275" s="124"/>
      <c r="I275" s="108"/>
      <c r="J275" s="615"/>
      <c r="K275" s="460"/>
      <c r="L275" s="114"/>
      <c r="M275" s="451"/>
      <c r="N275" s="37"/>
    </row>
    <row r="276" spans="1:14" ht="9" customHeight="1">
      <c r="A276" s="104">
        <v>5</v>
      </c>
      <c r="B276" s="107"/>
      <c r="C276" s="614"/>
      <c r="D276" s="106"/>
      <c r="E276" s="612">
        <v>6</v>
      </c>
      <c r="F276" s="108"/>
      <c r="G276" s="613"/>
      <c r="H276" s="124"/>
      <c r="I276" s="108"/>
      <c r="J276" s="615"/>
      <c r="K276" s="460"/>
      <c r="L276" s="114"/>
      <c r="M276" s="451"/>
      <c r="N276" s="37"/>
    </row>
    <row r="277" spans="1:14" ht="9" customHeight="1">
      <c r="A277" s="104"/>
      <c r="B277" s="460"/>
      <c r="C277" s="31"/>
      <c r="D277" s="108"/>
      <c r="E277" s="613"/>
      <c r="F277" s="107" t="str">
        <f>D278</f>
        <v>РАВИНСКАЯ</v>
      </c>
      <c r="G277" s="614"/>
      <c r="H277" s="124"/>
      <c r="I277" s="108"/>
      <c r="J277" s="615"/>
      <c r="K277" s="304"/>
      <c r="L277" s="114"/>
      <c r="M277" s="451"/>
      <c r="N277" s="37"/>
    </row>
    <row r="278" spans="1:14" ht="9" customHeight="1">
      <c r="A278" s="104"/>
      <c r="B278" s="108"/>
      <c r="C278" s="223">
        <v>6</v>
      </c>
      <c r="D278" s="107" t="s">
        <v>409</v>
      </c>
      <c r="E278" s="614"/>
      <c r="F278" s="460"/>
      <c r="G278" s="31"/>
      <c r="H278" s="33"/>
      <c r="I278" s="108"/>
      <c r="J278" s="615"/>
      <c r="K278" s="304"/>
      <c r="L278" s="226"/>
      <c r="M278" s="229"/>
      <c r="N278" s="37"/>
    </row>
    <row r="279" spans="1:14" ht="9" customHeight="1">
      <c r="A279" s="104"/>
      <c r="B279" s="108"/>
      <c r="C279" s="450"/>
      <c r="D279" s="460"/>
      <c r="E279" s="31"/>
      <c r="F279" s="460"/>
      <c r="G279" s="31"/>
      <c r="H279" s="33"/>
      <c r="I279" s="108"/>
      <c r="J279" s="615"/>
      <c r="K279" s="303" t="str">
        <f>I285</f>
        <v>МУКАШ</v>
      </c>
      <c r="L279" s="638">
        <v>1</v>
      </c>
      <c r="M279" s="229"/>
      <c r="N279" s="37"/>
    </row>
    <row r="280" spans="1:14" ht="9" customHeight="1">
      <c r="A280" s="104"/>
      <c r="B280" s="108"/>
      <c r="C280" s="223">
        <v>7</v>
      </c>
      <c r="D280" s="107" t="s">
        <v>543</v>
      </c>
      <c r="E280" s="450"/>
      <c r="F280" s="460"/>
      <c r="G280" s="31"/>
      <c r="H280" s="33"/>
      <c r="I280" s="108"/>
      <c r="J280" s="615"/>
      <c r="K280" s="461"/>
      <c r="L280" s="638"/>
      <c r="M280" s="229"/>
      <c r="N280" s="41"/>
    </row>
    <row r="281" spans="1:14" ht="9" customHeight="1">
      <c r="A281" s="104"/>
      <c r="B281" s="460"/>
      <c r="C281" s="31"/>
      <c r="D281" s="108"/>
      <c r="E281" s="612">
        <v>7</v>
      </c>
      <c r="F281" s="107" t="str">
        <f>D280</f>
        <v>ПОРТНЯГИНА</v>
      </c>
      <c r="G281" s="450"/>
      <c r="H281" s="33"/>
      <c r="I281" s="108"/>
      <c r="J281" s="615"/>
      <c r="K281" s="461"/>
      <c r="L281" s="459"/>
      <c r="M281" s="230"/>
      <c r="N281" s="41"/>
    </row>
    <row r="282" spans="1:14" ht="9" customHeight="1">
      <c r="A282" s="104">
        <v>8</v>
      </c>
      <c r="B282" s="108"/>
      <c r="C282" s="450"/>
      <c r="D282" s="108"/>
      <c r="E282" s="613"/>
      <c r="F282" s="106"/>
      <c r="G282" s="612">
        <v>10</v>
      </c>
      <c r="H282" s="124"/>
      <c r="I282" s="108"/>
      <c r="J282" s="615"/>
      <c r="K282" s="461"/>
      <c r="L282" s="459"/>
      <c r="M282" s="230"/>
      <c r="N282" s="41"/>
    </row>
    <row r="283" spans="1:14" ht="9" customHeight="1">
      <c r="A283" s="104"/>
      <c r="B283" s="106"/>
      <c r="C283" s="612">
        <v>3</v>
      </c>
      <c r="D283" s="107" t="s">
        <v>544</v>
      </c>
      <c r="E283" s="614"/>
      <c r="F283" s="108"/>
      <c r="G283" s="613"/>
      <c r="H283" s="124"/>
      <c r="I283" s="108"/>
      <c r="J283" s="615"/>
      <c r="K283" s="461"/>
      <c r="L283" s="459"/>
      <c r="M283" s="230"/>
      <c r="N283" s="41"/>
    </row>
    <row r="284" spans="1:14" ht="9" customHeight="1">
      <c r="A284" s="104">
        <v>9</v>
      </c>
      <c r="B284" s="107"/>
      <c r="C284" s="614"/>
      <c r="D284" s="460"/>
      <c r="E284" s="31"/>
      <c r="F284" s="108"/>
      <c r="G284" s="613"/>
      <c r="H284" s="124"/>
      <c r="I284" s="108"/>
      <c r="J284" s="615"/>
      <c r="K284" s="461"/>
      <c r="L284" s="459"/>
      <c r="M284" s="230"/>
      <c r="N284" s="41"/>
    </row>
    <row r="285" spans="1:14" ht="9" customHeight="1">
      <c r="A285" s="104"/>
      <c r="B285" s="460"/>
      <c r="C285" s="31"/>
      <c r="D285" s="460"/>
      <c r="E285" s="31"/>
      <c r="F285" s="108"/>
      <c r="G285" s="613"/>
      <c r="H285" s="170"/>
      <c r="I285" s="107" t="str">
        <f>F289</f>
        <v>МУКАШ</v>
      </c>
      <c r="J285" s="616"/>
      <c r="K285" s="461"/>
      <c r="L285" s="459"/>
      <c r="M285" s="230"/>
      <c r="N285" s="41"/>
    </row>
    <row r="286" spans="1:14" ht="9" customHeight="1">
      <c r="A286" s="104">
        <v>10</v>
      </c>
      <c r="B286" s="107"/>
      <c r="C286" s="450"/>
      <c r="D286" s="460"/>
      <c r="E286" s="31"/>
      <c r="F286" s="108"/>
      <c r="G286" s="613"/>
      <c r="H286" s="124"/>
      <c r="I286" s="460"/>
      <c r="J286" s="460"/>
      <c r="K286" s="461"/>
      <c r="L286" s="459"/>
      <c r="M286" s="230"/>
      <c r="N286" s="41"/>
    </row>
    <row r="287" spans="1:14" ht="9" customHeight="1">
      <c r="A287" s="104"/>
      <c r="B287" s="106"/>
      <c r="C287" s="612">
        <v>4</v>
      </c>
      <c r="D287" s="107" t="s">
        <v>545</v>
      </c>
      <c r="E287" s="450"/>
      <c r="F287" s="108"/>
      <c r="G287" s="613"/>
      <c r="H287" s="124"/>
      <c r="I287" s="460"/>
      <c r="J287" s="460"/>
      <c r="K287" s="461"/>
      <c r="L287" s="459"/>
      <c r="M287" s="230"/>
      <c r="N287" s="41"/>
    </row>
    <row r="288" spans="1:14" ht="9" customHeight="1">
      <c r="A288" s="104">
        <v>11</v>
      </c>
      <c r="B288" s="107"/>
      <c r="C288" s="614"/>
      <c r="D288" s="106"/>
      <c r="E288" s="612">
        <v>8</v>
      </c>
      <c r="F288" s="108"/>
      <c r="G288" s="613"/>
      <c r="H288" s="124"/>
      <c r="I288" s="460"/>
      <c r="J288" s="460"/>
      <c r="K288" s="461"/>
      <c r="L288" s="459"/>
      <c r="M288" s="230"/>
      <c r="N288" s="41"/>
    </row>
    <row r="289" spans="1:14" ht="9" customHeight="1">
      <c r="A289" s="112"/>
      <c r="B289" s="460"/>
      <c r="C289" s="31"/>
      <c r="D289" s="108"/>
      <c r="E289" s="613"/>
      <c r="F289" s="107" t="str">
        <f>D290</f>
        <v>МУКАШ</v>
      </c>
      <c r="G289" s="614"/>
      <c r="H289" s="124"/>
      <c r="I289" s="460"/>
      <c r="J289" s="460">
        <v>-11</v>
      </c>
      <c r="K289" s="302" t="str">
        <f>I273</f>
        <v>ЯСАКОВА</v>
      </c>
      <c r="L289" s="636">
        <v>2</v>
      </c>
      <c r="M289" s="230"/>
      <c r="N289" s="41"/>
    </row>
    <row r="290" spans="1:14" ht="9" customHeight="1">
      <c r="A290" s="112"/>
      <c r="B290" s="108"/>
      <c r="C290" s="223">
        <v>12</v>
      </c>
      <c r="D290" s="107" t="s">
        <v>449</v>
      </c>
      <c r="E290" s="614"/>
      <c r="F290" s="460"/>
      <c r="G290" s="31"/>
      <c r="H290" s="30"/>
      <c r="I290" s="460"/>
      <c r="J290" s="460"/>
      <c r="K290" s="527"/>
      <c r="L290" s="636"/>
      <c r="M290" s="230"/>
      <c r="N290" s="41"/>
    </row>
    <row r="291" spans="1:14" ht="9" customHeight="1">
      <c r="A291" s="112"/>
      <c r="B291" s="108"/>
      <c r="C291" s="223"/>
      <c r="D291" s="108"/>
      <c r="E291" s="450"/>
      <c r="F291" s="460"/>
      <c r="G291" s="31"/>
      <c r="H291" s="30"/>
      <c r="I291" s="460"/>
      <c r="J291" s="460"/>
      <c r="K291" s="461"/>
      <c r="L291" s="459"/>
      <c r="M291" s="230"/>
      <c r="N291" s="41"/>
    </row>
    <row r="292" spans="1:14" ht="9" customHeight="1">
      <c r="A292" s="30"/>
      <c r="B292" s="460"/>
      <c r="C292" s="31"/>
      <c r="D292" s="460"/>
      <c r="E292" s="31">
        <v>-9</v>
      </c>
      <c r="F292" s="460" t="str">
        <f>F277</f>
        <v>РАВИНСКАЯ</v>
      </c>
      <c r="G292" s="31"/>
      <c r="H292" s="30"/>
      <c r="I292" s="460"/>
      <c r="J292" s="611"/>
      <c r="K292" s="461"/>
      <c r="L292" s="459"/>
      <c r="M292" s="230"/>
      <c r="N292" s="30"/>
    </row>
    <row r="293" spans="1:14" ht="9" customHeight="1">
      <c r="A293" s="31">
        <v>-1</v>
      </c>
      <c r="B293" s="460"/>
      <c r="C293" s="31"/>
      <c r="D293" s="460"/>
      <c r="E293" s="31"/>
      <c r="F293" s="106"/>
      <c r="G293" s="612">
        <v>18</v>
      </c>
      <c r="H293" s="124"/>
      <c r="I293" s="460"/>
      <c r="J293" s="611"/>
      <c r="K293" s="461"/>
      <c r="L293" s="459"/>
      <c r="M293" s="230"/>
      <c r="N293" s="611"/>
    </row>
    <row r="294" spans="1:14" ht="9" customHeight="1">
      <c r="A294" s="450"/>
      <c r="B294" s="106"/>
      <c r="C294" s="612">
        <v>12</v>
      </c>
      <c r="D294" s="460" t="str">
        <f>B295</f>
        <v>ГОНЧАРЬ</v>
      </c>
      <c r="E294" s="31"/>
      <c r="F294" s="108"/>
      <c r="G294" s="613"/>
      <c r="H294" s="124"/>
      <c r="I294" s="460" t="str">
        <f>F292</f>
        <v>РАВИНСКАЯ</v>
      </c>
      <c r="J294" s="460"/>
      <c r="K294" s="461"/>
      <c r="L294" s="459"/>
      <c r="M294" s="230"/>
      <c r="N294" s="611"/>
    </row>
    <row r="295" spans="1:14" ht="9" customHeight="1">
      <c r="A295" s="450">
        <v>-8</v>
      </c>
      <c r="B295" s="107" t="str">
        <f>D287</f>
        <v>ГОНЧАРЬ</v>
      </c>
      <c r="C295" s="614"/>
      <c r="D295" s="106"/>
      <c r="E295" s="612">
        <v>16</v>
      </c>
      <c r="F295" s="108"/>
      <c r="G295" s="613"/>
      <c r="H295" s="179"/>
      <c r="I295" s="106"/>
      <c r="J295" s="635">
        <v>20</v>
      </c>
      <c r="K295" s="461"/>
      <c r="L295" s="459"/>
      <c r="M295" s="230"/>
      <c r="N295" s="33"/>
    </row>
    <row r="296" spans="1:14" ht="9" customHeight="1">
      <c r="A296" s="450"/>
      <c r="B296" s="106"/>
      <c r="C296" s="450"/>
      <c r="D296" s="108"/>
      <c r="E296" s="613"/>
      <c r="F296" s="107" t="str">
        <f>D298</f>
        <v>РУССУ</v>
      </c>
      <c r="G296" s="614"/>
      <c r="H296" s="124"/>
      <c r="I296" s="108"/>
      <c r="J296" s="615"/>
      <c r="K296" s="461"/>
      <c r="L296" s="459"/>
      <c r="M296" s="230"/>
      <c r="N296" s="33"/>
    </row>
    <row r="297" spans="1:14" ht="9" customHeight="1">
      <c r="A297" s="31">
        <v>-2</v>
      </c>
      <c r="B297" s="108"/>
      <c r="C297" s="450"/>
      <c r="D297" s="108"/>
      <c r="E297" s="613"/>
      <c r="F297" s="460"/>
      <c r="G297" s="31"/>
      <c r="H297" s="33"/>
      <c r="I297" s="108"/>
      <c r="J297" s="615"/>
      <c r="K297" s="461"/>
      <c r="L297" s="459"/>
      <c r="M297" s="230"/>
      <c r="N297" s="33"/>
    </row>
    <row r="298" spans="1:14" ht="9" customHeight="1">
      <c r="A298" s="450"/>
      <c r="B298" s="106"/>
      <c r="C298" s="612">
        <v>13</v>
      </c>
      <c r="D298" s="107" t="str">
        <f>B299</f>
        <v>РУССУ</v>
      </c>
      <c r="E298" s="614"/>
      <c r="F298" s="460"/>
      <c r="G298" s="31"/>
      <c r="H298" s="33"/>
      <c r="I298" s="108"/>
      <c r="J298" s="615"/>
      <c r="K298" s="302" t="str">
        <f>I294</f>
        <v>РАВИНСКАЯ</v>
      </c>
      <c r="L298" s="636">
        <v>3</v>
      </c>
      <c r="M298" s="230"/>
      <c r="N298" s="33"/>
    </row>
    <row r="299" spans="1:14" ht="9" customHeight="1">
      <c r="A299" s="450">
        <v>-7</v>
      </c>
      <c r="B299" s="107" t="str">
        <f>D283</f>
        <v>РУССУ</v>
      </c>
      <c r="C299" s="614"/>
      <c r="D299" s="460"/>
      <c r="E299" s="31"/>
      <c r="F299" s="460"/>
      <c r="G299" s="31"/>
      <c r="H299" s="33"/>
      <c r="I299" s="108"/>
      <c r="J299" s="615"/>
      <c r="K299" s="304"/>
      <c r="L299" s="636"/>
      <c r="M299" s="230"/>
      <c r="N299" s="33"/>
    </row>
    <row r="300" spans="1:14" ht="9" customHeight="1">
      <c r="A300" s="450"/>
      <c r="B300" s="460"/>
      <c r="C300" s="31"/>
      <c r="D300" s="460"/>
      <c r="E300" s="31">
        <v>-10</v>
      </c>
      <c r="F300" s="460" t="str">
        <f>F281</f>
        <v>ПОРТНЯГИНА</v>
      </c>
      <c r="G300" s="31"/>
      <c r="H300" s="33"/>
      <c r="I300" s="108"/>
      <c r="J300" s="615"/>
      <c r="K300" s="304"/>
      <c r="L300" s="459"/>
      <c r="M300" s="230"/>
      <c r="N300" s="611"/>
    </row>
    <row r="301" spans="1:14" ht="9" customHeight="1">
      <c r="A301" s="31">
        <v>-3</v>
      </c>
      <c r="B301" s="460"/>
      <c r="C301" s="31"/>
      <c r="D301" s="460"/>
      <c r="E301" s="31"/>
      <c r="F301" s="106"/>
      <c r="G301" s="612">
        <v>19</v>
      </c>
      <c r="H301" s="124"/>
      <c r="I301" s="108"/>
      <c r="J301" s="615"/>
      <c r="K301" s="460"/>
      <c r="L301" s="453"/>
      <c r="M301" s="229"/>
      <c r="N301" s="611"/>
    </row>
    <row r="302" spans="1:14" ht="9" customHeight="1">
      <c r="A302" s="450"/>
      <c r="B302" s="106"/>
      <c r="C302" s="612">
        <v>14</v>
      </c>
      <c r="D302" s="460" t="str">
        <f>B303</f>
        <v>ПОЧИНОК</v>
      </c>
      <c r="E302" s="31"/>
      <c r="F302" s="108"/>
      <c r="G302" s="613"/>
      <c r="H302" s="170"/>
      <c r="I302" s="107" t="str">
        <f>F300</f>
        <v>ПОРТНЯГИНА</v>
      </c>
      <c r="J302" s="616"/>
      <c r="K302" s="460"/>
      <c r="L302" s="453"/>
      <c r="M302" s="229"/>
      <c r="N302" s="33"/>
    </row>
    <row r="303" spans="1:14" ht="9" customHeight="1">
      <c r="A303" s="450">
        <v>-6</v>
      </c>
      <c r="B303" s="107" t="str">
        <f>D275</f>
        <v>ПОЧИНОК</v>
      </c>
      <c r="C303" s="614"/>
      <c r="D303" s="106"/>
      <c r="E303" s="612">
        <v>17</v>
      </c>
      <c r="F303" s="108"/>
      <c r="G303" s="613"/>
      <c r="H303" s="124"/>
      <c r="I303" s="460"/>
      <c r="J303" s="460"/>
      <c r="K303" s="460"/>
      <c r="L303" s="453"/>
      <c r="M303" s="229"/>
      <c r="N303" s="33"/>
    </row>
    <row r="304" spans="1:14" ht="9" customHeight="1">
      <c r="A304" s="450"/>
      <c r="B304" s="106"/>
      <c r="C304" s="450"/>
      <c r="D304" s="108"/>
      <c r="E304" s="613"/>
      <c r="F304" s="107" t="str">
        <f>D306</f>
        <v>БУЛАТОВА</v>
      </c>
      <c r="G304" s="614"/>
      <c r="H304" s="124"/>
      <c r="I304" s="460"/>
      <c r="J304" s="229"/>
      <c r="K304" s="33"/>
    </row>
    <row r="305" spans="1:13" ht="9" customHeight="1">
      <c r="A305" s="31">
        <v>-4</v>
      </c>
      <c r="B305" s="108"/>
      <c r="C305" s="450"/>
      <c r="D305" s="108"/>
      <c r="E305" s="613"/>
      <c r="F305" s="460"/>
      <c r="G305" s="30"/>
      <c r="H305" s="30"/>
      <c r="I305" s="460"/>
      <c r="J305" s="229"/>
      <c r="K305" s="33"/>
    </row>
    <row r="306" spans="1:13" ht="9" customHeight="1">
      <c r="A306" s="450"/>
      <c r="B306" s="106"/>
      <c r="C306" s="612">
        <v>15</v>
      </c>
      <c r="D306" s="107" t="str">
        <f>B307</f>
        <v>БУЛАТОВА</v>
      </c>
      <c r="E306" s="614"/>
      <c r="F306" s="460"/>
      <c r="G306" s="30"/>
      <c r="H306" s="30"/>
      <c r="I306" s="460"/>
      <c r="J306" s="460"/>
      <c r="K306" s="460"/>
      <c r="L306" s="226"/>
      <c r="M306" s="229"/>
    </row>
    <row r="307" spans="1:13" ht="9" customHeight="1">
      <c r="A307" s="450">
        <v>-5</v>
      </c>
      <c r="B307" s="107" t="str">
        <f>D271</f>
        <v>БУЛАТОВА</v>
      </c>
      <c r="C307" s="614"/>
      <c r="D307" s="460"/>
      <c r="E307" s="30"/>
      <c r="F307" s="460"/>
      <c r="G307" s="30"/>
      <c r="H307" s="31"/>
      <c r="I307" s="460"/>
      <c r="J307" s="460"/>
      <c r="K307" s="460"/>
      <c r="L307" s="222"/>
      <c r="M307" s="451"/>
    </row>
    <row r="308" spans="1:13" ht="9" customHeight="1">
      <c r="A308" s="228"/>
      <c r="B308" s="460"/>
      <c r="C308" s="31"/>
      <c r="D308" s="460"/>
      <c r="E308" s="30"/>
      <c r="F308" s="460"/>
      <c r="G308" s="30"/>
      <c r="H308" s="31"/>
      <c r="I308" s="460"/>
      <c r="J308" s="460"/>
      <c r="K308" s="460"/>
      <c r="L308" s="222"/>
      <c r="M308" s="451"/>
    </row>
    <row r="309" spans="1:13" ht="9" customHeight="1">
      <c r="A309" s="30"/>
      <c r="B309" s="460"/>
      <c r="C309" s="31"/>
      <c r="D309" s="460"/>
      <c r="E309" s="31"/>
      <c r="F309" s="460"/>
      <c r="G309" s="454"/>
      <c r="H309" s="454"/>
      <c r="I309" s="460"/>
      <c r="J309" s="460"/>
      <c r="K309" s="108"/>
      <c r="L309" s="458"/>
      <c r="M309" s="229"/>
    </row>
    <row r="310" spans="1:13" ht="9" customHeight="1">
      <c r="A310" s="104"/>
      <c r="B310" s="108"/>
      <c r="C310" s="223">
        <v>1</v>
      </c>
      <c r="D310" s="107" t="s">
        <v>174</v>
      </c>
      <c r="E310" s="450"/>
      <c r="F310" s="460"/>
      <c r="G310" s="225"/>
      <c r="H310" s="37"/>
      <c r="I310" s="637" t="s">
        <v>172</v>
      </c>
      <c r="J310" s="637"/>
      <c r="K310" s="460"/>
      <c r="L310" s="114"/>
      <c r="M310" s="451"/>
    </row>
    <row r="311" spans="1:13" ht="9" customHeight="1">
      <c r="A311" s="104"/>
      <c r="B311" s="108"/>
      <c r="C311" s="450"/>
      <c r="D311" s="106"/>
      <c r="E311" s="612">
        <v>5</v>
      </c>
      <c r="F311" s="460" t="str">
        <f>D310</f>
        <v>АКМУРЗИНА</v>
      </c>
      <c r="G311" s="225"/>
      <c r="H311" s="37"/>
      <c r="I311" s="637"/>
      <c r="J311" s="637"/>
      <c r="K311" s="460"/>
      <c r="L311" s="114"/>
      <c r="M311" s="451"/>
    </row>
    <row r="312" spans="1:13" ht="9" customHeight="1">
      <c r="A312" s="104">
        <v>2</v>
      </c>
      <c r="B312" s="107"/>
      <c r="C312" s="450"/>
      <c r="D312" s="108"/>
      <c r="E312" s="613"/>
      <c r="F312" s="106"/>
      <c r="G312" s="612">
        <v>9</v>
      </c>
      <c r="H312" s="124"/>
      <c r="I312" s="460"/>
      <c r="J312" s="460"/>
      <c r="K312" s="460"/>
      <c r="L312" s="114"/>
      <c r="M312" s="451"/>
    </row>
    <row r="313" spans="1:13" ht="9" customHeight="1">
      <c r="A313" s="104"/>
      <c r="B313" s="106"/>
      <c r="C313" s="612">
        <v>1</v>
      </c>
      <c r="D313" s="107" t="s">
        <v>452</v>
      </c>
      <c r="E313" s="614"/>
      <c r="F313" s="108"/>
      <c r="G313" s="613"/>
      <c r="H313" s="124"/>
      <c r="I313" s="460"/>
      <c r="J313" s="460"/>
      <c r="K313" s="460"/>
      <c r="L313" s="114"/>
      <c r="M313" s="451"/>
    </row>
    <row r="314" spans="1:13" ht="9" customHeight="1">
      <c r="A314" s="104">
        <v>3</v>
      </c>
      <c r="B314" s="107"/>
      <c r="C314" s="614"/>
      <c r="D314" s="460"/>
      <c r="E314" s="31"/>
      <c r="F314" s="108"/>
      <c r="G314" s="613"/>
      <c r="H314" s="124"/>
      <c r="I314" s="460"/>
      <c r="J314" s="460"/>
      <c r="K314" s="460"/>
      <c r="L314" s="114"/>
      <c r="M314" s="451"/>
    </row>
    <row r="315" spans="1:13" ht="9" customHeight="1">
      <c r="A315" s="104"/>
      <c r="B315" s="460"/>
      <c r="C315" s="31"/>
      <c r="D315" s="460"/>
      <c r="E315" s="31"/>
      <c r="F315" s="108"/>
      <c r="G315" s="613"/>
      <c r="H315" s="124"/>
      <c r="I315" s="107" t="str">
        <f>F311</f>
        <v>АКМУРЗИНА</v>
      </c>
      <c r="J315" s="108"/>
      <c r="K315" s="460"/>
      <c r="L315" s="114"/>
      <c r="M315" s="451"/>
    </row>
    <row r="316" spans="1:13" ht="9" customHeight="1">
      <c r="A316" s="104">
        <v>4</v>
      </c>
      <c r="B316" s="107"/>
      <c r="C316" s="450"/>
      <c r="D316" s="460"/>
      <c r="E316" s="31"/>
      <c r="F316" s="108"/>
      <c r="G316" s="613"/>
      <c r="H316" s="179"/>
      <c r="I316" s="106"/>
      <c r="J316" s="635">
        <v>11</v>
      </c>
      <c r="K316" s="460"/>
      <c r="L316" s="114"/>
      <c r="M316" s="451"/>
    </row>
    <row r="317" spans="1:13" ht="9" customHeight="1">
      <c r="A317" s="104"/>
      <c r="B317" s="106"/>
      <c r="C317" s="612">
        <v>2</v>
      </c>
      <c r="D317" s="107" t="s">
        <v>443</v>
      </c>
      <c r="E317" s="450"/>
      <c r="F317" s="108"/>
      <c r="G317" s="613"/>
      <c r="H317" s="124"/>
      <c r="I317" s="108"/>
      <c r="J317" s="615"/>
      <c r="K317" s="460"/>
      <c r="L317" s="114"/>
      <c r="M317" s="451"/>
    </row>
    <row r="318" spans="1:13" ht="9" customHeight="1">
      <c r="A318" s="104">
        <v>5</v>
      </c>
      <c r="B318" s="107"/>
      <c r="C318" s="614"/>
      <c r="D318" s="106"/>
      <c r="E318" s="612">
        <v>6</v>
      </c>
      <c r="F318" s="108"/>
      <c r="G318" s="613"/>
      <c r="H318" s="124"/>
      <c r="I318" s="108"/>
      <c r="J318" s="615"/>
      <c r="K318" s="304"/>
      <c r="L318" s="114"/>
      <c r="M318" s="451"/>
    </row>
    <row r="319" spans="1:13" ht="9" customHeight="1">
      <c r="A319" s="104"/>
      <c r="B319" s="460"/>
      <c r="C319" s="31"/>
      <c r="D319" s="108"/>
      <c r="E319" s="613"/>
      <c r="F319" s="107" t="str">
        <f>D320</f>
        <v>УНДАСИНОВА</v>
      </c>
      <c r="G319" s="614"/>
      <c r="H319" s="124"/>
      <c r="I319" s="108"/>
      <c r="J319" s="615"/>
      <c r="K319" s="304"/>
      <c r="L319" s="114"/>
      <c r="M319" s="451"/>
    </row>
    <row r="320" spans="1:13" ht="9" customHeight="1">
      <c r="A320" s="104"/>
      <c r="B320" s="108"/>
      <c r="C320" s="223">
        <v>6</v>
      </c>
      <c r="D320" s="107" t="s">
        <v>428</v>
      </c>
      <c r="E320" s="614"/>
      <c r="F320" s="460"/>
      <c r="G320" s="31"/>
      <c r="H320" s="33"/>
      <c r="I320" s="108"/>
      <c r="J320" s="615"/>
      <c r="K320" s="304"/>
      <c r="L320" s="226"/>
      <c r="M320" s="229"/>
    </row>
    <row r="321" spans="1:14" ht="9" customHeight="1">
      <c r="A321" s="104"/>
      <c r="B321" s="108"/>
      <c r="C321" s="450"/>
      <c r="D321" s="460"/>
      <c r="E321" s="31"/>
      <c r="F321" s="460"/>
      <c r="G321" s="31"/>
      <c r="H321" s="33"/>
      <c r="I321" s="108"/>
      <c r="J321" s="615"/>
      <c r="K321" s="303" t="str">
        <f>I327</f>
        <v>ШАЙХИНА</v>
      </c>
      <c r="L321" s="638">
        <v>1</v>
      </c>
      <c r="M321" s="229"/>
    </row>
    <row r="322" spans="1:14" ht="9" customHeight="1">
      <c r="A322" s="104"/>
      <c r="B322" s="108"/>
      <c r="C322" s="223">
        <v>7</v>
      </c>
      <c r="D322" s="107" t="s">
        <v>546</v>
      </c>
      <c r="E322" s="450"/>
      <c r="F322" s="460"/>
      <c r="G322" s="31"/>
      <c r="H322" s="33"/>
      <c r="I322" s="108"/>
      <c r="J322" s="615"/>
      <c r="K322" s="461"/>
      <c r="L322" s="638"/>
      <c r="M322" s="229"/>
    </row>
    <row r="323" spans="1:14" ht="9" customHeight="1">
      <c r="A323" s="104"/>
      <c r="B323" s="460"/>
      <c r="C323" s="31"/>
      <c r="D323" s="108"/>
      <c r="E323" s="612">
        <v>7</v>
      </c>
      <c r="F323" s="107" t="str">
        <f>D322</f>
        <v>ТУРСЫНБЕК</v>
      </c>
      <c r="G323" s="450"/>
      <c r="H323" s="33"/>
      <c r="I323" s="108"/>
      <c r="J323" s="615"/>
      <c r="K323" s="461"/>
      <c r="L323" s="459"/>
      <c r="M323" s="230"/>
    </row>
    <row r="324" spans="1:14" ht="9" customHeight="1">
      <c r="A324" s="104">
        <v>8</v>
      </c>
      <c r="B324" s="108"/>
      <c r="C324" s="450"/>
      <c r="D324" s="108"/>
      <c r="E324" s="613"/>
      <c r="F324" s="106"/>
      <c r="G324" s="612">
        <v>10</v>
      </c>
      <c r="H324" s="124"/>
      <c r="I324" s="108"/>
      <c r="J324" s="615"/>
      <c r="K324" s="461"/>
      <c r="L324" s="459"/>
      <c r="M324" s="230"/>
    </row>
    <row r="325" spans="1:14" ht="9" customHeight="1">
      <c r="A325" s="104"/>
      <c r="B325" s="106"/>
      <c r="C325" s="612">
        <v>3</v>
      </c>
      <c r="D325" s="107" t="s">
        <v>459</v>
      </c>
      <c r="E325" s="614"/>
      <c r="F325" s="108"/>
      <c r="G325" s="613"/>
      <c r="H325" s="124"/>
      <c r="I325" s="108"/>
      <c r="J325" s="615"/>
      <c r="K325" s="461"/>
      <c r="L325" s="459"/>
      <c r="M325" s="230"/>
    </row>
    <row r="326" spans="1:14" ht="9" customHeight="1">
      <c r="A326" s="104">
        <v>9</v>
      </c>
      <c r="B326" s="107"/>
      <c r="C326" s="614"/>
      <c r="D326" s="460"/>
      <c r="E326" s="31"/>
      <c r="F326" s="108"/>
      <c r="G326" s="613"/>
      <c r="H326" s="124"/>
      <c r="I326" s="108"/>
      <c r="J326" s="615"/>
      <c r="K326" s="461"/>
      <c r="L326" s="459"/>
      <c r="M326" s="230"/>
    </row>
    <row r="327" spans="1:14" ht="9" customHeight="1">
      <c r="A327" s="104"/>
      <c r="B327" s="460"/>
      <c r="C327" s="31"/>
      <c r="D327" s="460"/>
      <c r="E327" s="31"/>
      <c r="F327" s="108"/>
      <c r="G327" s="613"/>
      <c r="H327" s="170"/>
      <c r="I327" s="107" t="str">
        <f>F331</f>
        <v>ШАЙХИНА</v>
      </c>
      <c r="J327" s="616"/>
      <c r="K327" s="461"/>
      <c r="L327" s="459"/>
      <c r="M327" s="230"/>
    </row>
    <row r="328" spans="1:14" ht="9" customHeight="1">
      <c r="A328" s="104">
        <v>10</v>
      </c>
      <c r="B328" s="107"/>
      <c r="C328" s="450"/>
      <c r="D328" s="460"/>
      <c r="E328" s="31"/>
      <c r="F328" s="108"/>
      <c r="G328" s="613"/>
      <c r="H328" s="124"/>
      <c r="I328" s="460"/>
      <c r="J328" s="460"/>
      <c r="K328" s="461"/>
      <c r="L328" s="459"/>
      <c r="M328" s="230"/>
    </row>
    <row r="329" spans="1:14" ht="9" customHeight="1">
      <c r="A329" s="104"/>
      <c r="B329" s="106"/>
      <c r="C329" s="612">
        <v>4</v>
      </c>
      <c r="D329" s="107" t="s">
        <v>547</v>
      </c>
      <c r="E329" s="450"/>
      <c r="F329" s="108"/>
      <c r="G329" s="613"/>
      <c r="H329" s="124"/>
      <c r="I329" s="460"/>
      <c r="J329" s="460"/>
      <c r="K329" s="461"/>
      <c r="L329" s="459"/>
      <c r="M329" s="230"/>
    </row>
    <row r="330" spans="1:14" ht="9" customHeight="1">
      <c r="A330" s="104">
        <v>11</v>
      </c>
      <c r="B330" s="107"/>
      <c r="C330" s="614"/>
      <c r="D330" s="106"/>
      <c r="E330" s="612">
        <v>8</v>
      </c>
      <c r="F330" s="108"/>
      <c r="G330" s="613"/>
      <c r="H330" s="124"/>
      <c r="I330" s="460"/>
      <c r="J330" s="460"/>
      <c r="K330" s="461"/>
      <c r="L330" s="459"/>
      <c r="M330" s="230"/>
    </row>
    <row r="331" spans="1:14" ht="9" customHeight="1">
      <c r="A331" s="112"/>
      <c r="B331" s="460"/>
      <c r="C331" s="31"/>
      <c r="D331" s="108"/>
      <c r="E331" s="613"/>
      <c r="F331" s="107" t="str">
        <f>D332</f>
        <v>ШАЙХИНА</v>
      </c>
      <c r="G331" s="614"/>
      <c r="H331" s="124"/>
      <c r="I331" s="460"/>
      <c r="J331" s="460">
        <v>-11</v>
      </c>
      <c r="K331" s="302" t="str">
        <f>I315</f>
        <v>АКМУРЗИНА</v>
      </c>
      <c r="L331" s="636">
        <v>2</v>
      </c>
      <c r="M331" s="230"/>
    </row>
    <row r="332" spans="1:14" ht="9" customHeight="1">
      <c r="A332" s="112"/>
      <c r="B332" s="108"/>
      <c r="C332" s="223">
        <v>12</v>
      </c>
      <c r="D332" s="107" t="s">
        <v>456</v>
      </c>
      <c r="E332" s="614"/>
      <c r="F332" s="460"/>
      <c r="G332" s="31"/>
      <c r="H332" s="30"/>
      <c r="I332" s="460"/>
      <c r="J332" s="460"/>
      <c r="K332" s="527"/>
      <c r="L332" s="636"/>
      <c r="M332" s="230"/>
    </row>
    <row r="333" spans="1:14" ht="9" customHeight="1">
      <c r="A333" s="112"/>
      <c r="B333" s="108"/>
      <c r="C333" s="223"/>
      <c r="D333" s="108"/>
      <c r="E333" s="450"/>
      <c r="F333" s="460"/>
      <c r="G333" s="31"/>
      <c r="H333" s="30"/>
      <c r="I333" s="460"/>
      <c r="J333" s="460"/>
      <c r="K333" s="461"/>
      <c r="L333" s="459"/>
      <c r="M333" s="230"/>
    </row>
    <row r="334" spans="1:14" ht="9" customHeight="1">
      <c r="A334" s="30"/>
      <c r="B334" s="460"/>
      <c r="C334" s="31"/>
      <c r="D334" s="460"/>
      <c r="E334" s="31">
        <v>-9</v>
      </c>
      <c r="F334" s="460" t="str">
        <f>F319</f>
        <v>УНДАСИНОВА</v>
      </c>
      <c r="G334" s="31"/>
      <c r="H334" s="30"/>
      <c r="I334" s="460"/>
      <c r="J334" s="611"/>
      <c r="K334" s="461"/>
      <c r="L334" s="459"/>
      <c r="M334" s="230"/>
    </row>
    <row r="335" spans="1:14" ht="9" customHeight="1">
      <c r="A335" s="31">
        <v>-1</v>
      </c>
      <c r="B335" s="460"/>
      <c r="C335" s="31"/>
      <c r="D335" s="460"/>
      <c r="E335" s="31"/>
      <c r="F335" s="106"/>
      <c r="G335" s="612">
        <v>18</v>
      </c>
      <c r="H335" s="124"/>
      <c r="I335" s="460"/>
      <c r="J335" s="611"/>
      <c r="K335" s="461"/>
      <c r="L335" s="459"/>
      <c r="M335" s="230"/>
    </row>
    <row r="336" spans="1:14" ht="9" customHeight="1">
      <c r="A336" s="450"/>
      <c r="B336" s="106"/>
      <c r="C336" s="612">
        <v>12</v>
      </c>
      <c r="D336" s="460" t="str">
        <f>B337</f>
        <v>СЕИТХАНОВА</v>
      </c>
      <c r="E336" s="31"/>
      <c r="F336" s="108"/>
      <c r="G336" s="613"/>
      <c r="H336" s="124"/>
      <c r="I336" s="460" t="str">
        <f>F334</f>
        <v>УНДАСИНОВА</v>
      </c>
      <c r="J336" s="460"/>
      <c r="K336" s="461"/>
      <c r="L336" s="459"/>
      <c r="M336" s="230"/>
      <c r="N336" s="611"/>
    </row>
    <row r="337" spans="1:14" ht="9" customHeight="1">
      <c r="A337" s="450">
        <v>-8</v>
      </c>
      <c r="B337" s="107" t="str">
        <f>D329</f>
        <v>СЕИТХАНОВА</v>
      </c>
      <c r="C337" s="614"/>
      <c r="D337" s="106"/>
      <c r="E337" s="612">
        <v>16</v>
      </c>
      <c r="F337" s="108"/>
      <c r="G337" s="613"/>
      <c r="H337" s="179"/>
      <c r="I337" s="106"/>
      <c r="J337" s="635">
        <v>20</v>
      </c>
      <c r="K337" s="461"/>
      <c r="L337" s="459"/>
      <c r="M337" s="230"/>
      <c r="N337" s="611"/>
    </row>
    <row r="338" spans="1:14" ht="9" customHeight="1">
      <c r="A338" s="450"/>
      <c r="B338" s="106"/>
      <c r="C338" s="450"/>
      <c r="D338" s="108"/>
      <c r="E338" s="613"/>
      <c r="F338" s="107" t="str">
        <f>D340</f>
        <v>ШАЙМЕРДЕНОВА</v>
      </c>
      <c r="G338" s="614"/>
      <c r="H338" s="124"/>
      <c r="I338" s="108"/>
      <c r="J338" s="615"/>
      <c r="K338" s="461"/>
      <c r="L338" s="459"/>
      <c r="M338" s="230"/>
    </row>
    <row r="339" spans="1:14" ht="9" customHeight="1">
      <c r="A339" s="31">
        <v>-2</v>
      </c>
      <c r="B339" s="108"/>
      <c r="C339" s="450"/>
      <c r="D339" s="108"/>
      <c r="E339" s="613"/>
      <c r="F339" s="460"/>
      <c r="G339" s="31"/>
      <c r="H339" s="33"/>
      <c r="I339" s="108"/>
      <c r="J339" s="615"/>
      <c r="K339" s="461"/>
      <c r="L339" s="459"/>
      <c r="M339" s="230"/>
    </row>
    <row r="340" spans="1:14" ht="9" customHeight="1">
      <c r="A340" s="450"/>
      <c r="B340" s="106"/>
      <c r="C340" s="612">
        <v>13</v>
      </c>
      <c r="D340" s="107" t="str">
        <f>B341</f>
        <v>ШАЙМЕРДЕНОВА</v>
      </c>
      <c r="E340" s="614"/>
      <c r="F340" s="460"/>
      <c r="G340" s="31"/>
      <c r="H340" s="33"/>
      <c r="I340" s="108"/>
      <c r="J340" s="615"/>
      <c r="K340" s="302" t="str">
        <f>I336</f>
        <v>УНДАСИНОВА</v>
      </c>
      <c r="L340" s="636">
        <v>3</v>
      </c>
      <c r="M340" s="230"/>
    </row>
    <row r="341" spans="1:14" ht="9" customHeight="1">
      <c r="A341" s="450">
        <v>-7</v>
      </c>
      <c r="B341" s="107" t="str">
        <f>D325</f>
        <v>ШАЙМЕРДЕНОВА</v>
      </c>
      <c r="C341" s="614"/>
      <c r="D341" s="460"/>
      <c r="E341" s="31"/>
      <c r="F341" s="460"/>
      <c r="G341" s="31"/>
      <c r="H341" s="33"/>
      <c r="I341" s="108"/>
      <c r="J341" s="615"/>
      <c r="K341" s="304"/>
      <c r="L341" s="636"/>
      <c r="M341" s="230"/>
    </row>
    <row r="342" spans="1:14" ht="9" customHeight="1">
      <c r="A342" s="450"/>
      <c r="B342" s="460"/>
      <c r="C342" s="31"/>
      <c r="D342" s="460"/>
      <c r="E342" s="31">
        <v>-10</v>
      </c>
      <c r="F342" s="460" t="str">
        <f>F323</f>
        <v>ТУРСЫНБЕК</v>
      </c>
      <c r="G342" s="31"/>
      <c r="H342" s="33"/>
      <c r="I342" s="108"/>
      <c r="J342" s="615"/>
      <c r="K342" s="304"/>
      <c r="L342" s="459"/>
      <c r="M342" s="230"/>
      <c r="N342" s="611"/>
    </row>
    <row r="343" spans="1:14" ht="9" customHeight="1">
      <c r="A343" s="31">
        <v>-3</v>
      </c>
      <c r="B343" s="460"/>
      <c r="C343" s="31"/>
      <c r="D343" s="460"/>
      <c r="E343" s="31"/>
      <c r="F343" s="106"/>
      <c r="G343" s="612">
        <v>19</v>
      </c>
      <c r="H343" s="124"/>
      <c r="I343" s="108"/>
      <c r="J343" s="615"/>
      <c r="K343" s="460"/>
      <c r="L343" s="453"/>
      <c r="M343" s="229"/>
      <c r="N343" s="611"/>
    </row>
    <row r="344" spans="1:14" ht="9" customHeight="1">
      <c r="A344" s="450"/>
      <c r="B344" s="106"/>
      <c r="C344" s="612">
        <v>14</v>
      </c>
      <c r="D344" s="460" t="str">
        <f>B345</f>
        <v>МЕНДЫГАЛИЕВА</v>
      </c>
      <c r="E344" s="31"/>
      <c r="F344" s="108"/>
      <c r="G344" s="613"/>
      <c r="H344" s="170"/>
      <c r="I344" s="107" t="str">
        <f>F345</f>
        <v>МЕНДЫГАЛИЕВА</v>
      </c>
      <c r="J344" s="616"/>
      <c r="K344" s="460"/>
      <c r="L344" s="453"/>
      <c r="M344" s="229"/>
    </row>
    <row r="345" spans="1:14" ht="9" customHeight="1">
      <c r="A345" s="450">
        <v>-6</v>
      </c>
      <c r="B345" s="107" t="str">
        <f>D317</f>
        <v>МЕНДЫГАЛИЕВА</v>
      </c>
      <c r="C345" s="614"/>
      <c r="D345" s="106"/>
      <c r="E345" s="612">
        <v>17</v>
      </c>
      <c r="F345" s="107" t="str">
        <f>D344</f>
        <v>МЕНДЫГАЛИЕВА</v>
      </c>
      <c r="G345" s="614"/>
      <c r="H345" s="124"/>
      <c r="I345" s="460"/>
      <c r="J345" s="460"/>
      <c r="K345" s="460"/>
      <c r="L345" s="453"/>
      <c r="M345" s="229"/>
    </row>
    <row r="346" spans="1:14" ht="9" customHeight="1">
      <c r="A346" s="450"/>
      <c r="B346" s="106"/>
      <c r="C346" s="612">
        <v>15</v>
      </c>
      <c r="D346" s="107" t="str">
        <f>B347</f>
        <v>МУРАТОВА</v>
      </c>
      <c r="E346" s="614"/>
      <c r="F346" s="460"/>
      <c r="G346" s="30"/>
      <c r="H346" s="30"/>
      <c r="I346" s="460"/>
      <c r="J346" s="229"/>
    </row>
    <row r="347" spans="1:14" ht="9" customHeight="1">
      <c r="A347" s="450">
        <v>-5</v>
      </c>
      <c r="B347" s="107" t="str">
        <f>D313</f>
        <v>МУРАТОВА</v>
      </c>
      <c r="C347" s="614"/>
      <c r="D347" s="460"/>
      <c r="E347" s="30"/>
      <c r="F347" s="460"/>
      <c r="G347" s="30"/>
      <c r="H347" s="30"/>
      <c r="I347" s="460"/>
      <c r="J347" s="451"/>
    </row>
    <row r="348" spans="1:14" ht="9" customHeight="1">
      <c r="A348" s="228"/>
      <c r="B348" s="460"/>
      <c r="C348" s="31"/>
      <c r="D348" s="460"/>
      <c r="E348" s="30"/>
      <c r="F348" s="460"/>
      <c r="G348" s="30"/>
      <c r="H348" s="30"/>
      <c r="I348" s="460"/>
      <c r="J348" s="460"/>
      <c r="K348" s="460"/>
      <c r="L348" s="222"/>
      <c r="M348" s="451"/>
    </row>
    <row r="349" spans="1:14" ht="9" customHeight="1">
      <c r="B349" s="460"/>
      <c r="D349" s="460" t="s">
        <v>525</v>
      </c>
      <c r="F349" s="460"/>
      <c r="I349" s="111" t="s">
        <v>302</v>
      </c>
      <c r="J349" s="460"/>
      <c r="K349" s="460"/>
      <c r="M349" s="30"/>
    </row>
    <row r="350" spans="1:14" ht="9" customHeight="1">
      <c r="B350" s="460"/>
      <c r="D350" s="460" t="s">
        <v>526</v>
      </c>
      <c r="F350" s="460"/>
      <c r="I350" s="460" t="s">
        <v>303</v>
      </c>
      <c r="J350" s="460"/>
      <c r="K350" s="460"/>
    </row>
    <row r="351" spans="1:14" ht="9" customHeight="1">
      <c r="I351" s="267"/>
      <c r="J351" s="267"/>
      <c r="K351" s="267"/>
    </row>
    <row r="352" spans="1:14" ht="9" customHeight="1"/>
    <row r="353" ht="9" customHeight="1"/>
    <row r="354" ht="9" customHeight="1"/>
  </sheetData>
  <mergeCells count="224">
    <mergeCell ref="J334:J335"/>
    <mergeCell ref="G335:G338"/>
    <mergeCell ref="C336:C337"/>
    <mergeCell ref="N336:N337"/>
    <mergeCell ref="E337:E340"/>
    <mergeCell ref="J337:J344"/>
    <mergeCell ref="C340:C341"/>
    <mergeCell ref="L340:L341"/>
    <mergeCell ref="N342:N343"/>
    <mergeCell ref="G343:G345"/>
    <mergeCell ref="C344:C345"/>
    <mergeCell ref="E345:E346"/>
    <mergeCell ref="C346:C347"/>
    <mergeCell ref="I310:J311"/>
    <mergeCell ref="E311:E313"/>
    <mergeCell ref="G312:G319"/>
    <mergeCell ref="C313:C314"/>
    <mergeCell ref="J316:J327"/>
    <mergeCell ref="C317:C318"/>
    <mergeCell ref="E318:E320"/>
    <mergeCell ref="L321:L322"/>
    <mergeCell ref="E323:E325"/>
    <mergeCell ref="G324:G331"/>
    <mergeCell ref="C325:C326"/>
    <mergeCell ref="C329:C330"/>
    <mergeCell ref="E330:E332"/>
    <mergeCell ref="L331:L332"/>
    <mergeCell ref="J292:J293"/>
    <mergeCell ref="G293:G296"/>
    <mergeCell ref="N293:N294"/>
    <mergeCell ref="C294:C295"/>
    <mergeCell ref="E295:E298"/>
    <mergeCell ref="J295:J302"/>
    <mergeCell ref="C298:C299"/>
    <mergeCell ref="L298:L299"/>
    <mergeCell ref="N300:N301"/>
    <mergeCell ref="G301:G304"/>
    <mergeCell ref="C302:C303"/>
    <mergeCell ref="E303:E306"/>
    <mergeCell ref="C306:C307"/>
    <mergeCell ref="A265:L265"/>
    <mergeCell ref="A266:C266"/>
    <mergeCell ref="I268:J269"/>
    <mergeCell ref="E269:E271"/>
    <mergeCell ref="G270:G277"/>
    <mergeCell ref="C271:C272"/>
    <mergeCell ref="J274:J285"/>
    <mergeCell ref="C275:C276"/>
    <mergeCell ref="E276:E278"/>
    <mergeCell ref="L279:L280"/>
    <mergeCell ref="E281:E283"/>
    <mergeCell ref="G282:G289"/>
    <mergeCell ref="C283:C284"/>
    <mergeCell ref="C287:C288"/>
    <mergeCell ref="E288:E290"/>
    <mergeCell ref="L289:L290"/>
    <mergeCell ref="J246:J247"/>
    <mergeCell ref="G247:G250"/>
    <mergeCell ref="C248:C249"/>
    <mergeCell ref="N248:N249"/>
    <mergeCell ref="E249:E252"/>
    <mergeCell ref="J249:J256"/>
    <mergeCell ref="C252:C253"/>
    <mergeCell ref="L252:L253"/>
    <mergeCell ref="N254:N255"/>
    <mergeCell ref="G255:G258"/>
    <mergeCell ref="C256:C257"/>
    <mergeCell ref="E257:E260"/>
    <mergeCell ref="C260:C261"/>
    <mergeCell ref="I222:J223"/>
    <mergeCell ref="E223:E225"/>
    <mergeCell ref="G224:G231"/>
    <mergeCell ref="C225:C226"/>
    <mergeCell ref="J228:J239"/>
    <mergeCell ref="C229:C230"/>
    <mergeCell ref="E230:E232"/>
    <mergeCell ref="L233:L234"/>
    <mergeCell ref="E235:E237"/>
    <mergeCell ref="G236:G243"/>
    <mergeCell ref="C237:C238"/>
    <mergeCell ref="C241:C242"/>
    <mergeCell ref="E242:E244"/>
    <mergeCell ref="L243:L244"/>
    <mergeCell ref="J204:J205"/>
    <mergeCell ref="G205:G208"/>
    <mergeCell ref="N205:N206"/>
    <mergeCell ref="C206:C207"/>
    <mergeCell ref="E207:E210"/>
    <mergeCell ref="J207:J214"/>
    <mergeCell ref="C210:C211"/>
    <mergeCell ref="L210:L211"/>
    <mergeCell ref="N212:N213"/>
    <mergeCell ref="G213:G216"/>
    <mergeCell ref="C214:C215"/>
    <mergeCell ref="E215:E218"/>
    <mergeCell ref="C218:C219"/>
    <mergeCell ref="A177:L177"/>
    <mergeCell ref="A178:C178"/>
    <mergeCell ref="I180:J181"/>
    <mergeCell ref="E181:E183"/>
    <mergeCell ref="G182:G189"/>
    <mergeCell ref="C183:C184"/>
    <mergeCell ref="J186:J197"/>
    <mergeCell ref="C187:C188"/>
    <mergeCell ref="E188:E190"/>
    <mergeCell ref="L191:L192"/>
    <mergeCell ref="E193:E195"/>
    <mergeCell ref="G194:G201"/>
    <mergeCell ref="C195:C196"/>
    <mergeCell ref="C199:C200"/>
    <mergeCell ref="E200:E202"/>
    <mergeCell ref="L201:L202"/>
    <mergeCell ref="N160:N161"/>
    <mergeCell ref="E161:E164"/>
    <mergeCell ref="J161:J168"/>
    <mergeCell ref="C164:C165"/>
    <mergeCell ref="L164:L165"/>
    <mergeCell ref="N166:N167"/>
    <mergeCell ref="G167:G170"/>
    <mergeCell ref="C168:C169"/>
    <mergeCell ref="E169:E172"/>
    <mergeCell ref="C172:C173"/>
    <mergeCell ref="L145:L146"/>
    <mergeCell ref="E147:E149"/>
    <mergeCell ref="G148:G155"/>
    <mergeCell ref="C149:C150"/>
    <mergeCell ref="C153:C154"/>
    <mergeCell ref="E154:E156"/>
    <mergeCell ref="L155:L156"/>
    <mergeCell ref="J158:J159"/>
    <mergeCell ref="G159:G162"/>
    <mergeCell ref="C160:C161"/>
    <mergeCell ref="E127:E130"/>
    <mergeCell ref="C130:C131"/>
    <mergeCell ref="I134:J135"/>
    <mergeCell ref="E135:E137"/>
    <mergeCell ref="G136:G143"/>
    <mergeCell ref="C137:C138"/>
    <mergeCell ref="J140:J151"/>
    <mergeCell ref="C141:C142"/>
    <mergeCell ref="E142:E144"/>
    <mergeCell ref="I4:J5"/>
    <mergeCell ref="E5:E7"/>
    <mergeCell ref="G6:G13"/>
    <mergeCell ref="C7:C8"/>
    <mergeCell ref="J10:J21"/>
    <mergeCell ref="C11:C12"/>
    <mergeCell ref="E12:E14"/>
    <mergeCell ref="L15:L16"/>
    <mergeCell ref="E17:E19"/>
    <mergeCell ref="G18:G25"/>
    <mergeCell ref="C19:C20"/>
    <mergeCell ref="C23:C24"/>
    <mergeCell ref="E24:E26"/>
    <mergeCell ref="L25:L26"/>
    <mergeCell ref="C30:C31"/>
    <mergeCell ref="G29:G32"/>
    <mergeCell ref="N29:N30"/>
    <mergeCell ref="E31:E34"/>
    <mergeCell ref="J31:J38"/>
    <mergeCell ref="C34:C35"/>
    <mergeCell ref="L34:L35"/>
    <mergeCell ref="G37:G40"/>
    <mergeCell ref="C38:C39"/>
    <mergeCell ref="E39:E42"/>
    <mergeCell ref="C42:C43"/>
    <mergeCell ref="N36:N37"/>
    <mergeCell ref="I46:J47"/>
    <mergeCell ref="E47:E49"/>
    <mergeCell ref="G48:G55"/>
    <mergeCell ref="C49:C50"/>
    <mergeCell ref="J52:J63"/>
    <mergeCell ref="E54:E56"/>
    <mergeCell ref="L57:L58"/>
    <mergeCell ref="E59:E61"/>
    <mergeCell ref="G60:G67"/>
    <mergeCell ref="C65:C66"/>
    <mergeCell ref="E66:E68"/>
    <mergeCell ref="L67:L68"/>
    <mergeCell ref="C53:C54"/>
    <mergeCell ref="C61:C62"/>
    <mergeCell ref="N72:N73"/>
    <mergeCell ref="E73:E76"/>
    <mergeCell ref="J73:J80"/>
    <mergeCell ref="C76:C77"/>
    <mergeCell ref="L76:L77"/>
    <mergeCell ref="N78:N79"/>
    <mergeCell ref="G79:G82"/>
    <mergeCell ref="C80:C81"/>
    <mergeCell ref="E81:E84"/>
    <mergeCell ref="C84:C85"/>
    <mergeCell ref="E105:E107"/>
    <mergeCell ref="G106:G113"/>
    <mergeCell ref="C107:C108"/>
    <mergeCell ref="C111:C112"/>
    <mergeCell ref="E112:E114"/>
    <mergeCell ref="L113:L114"/>
    <mergeCell ref="J70:J71"/>
    <mergeCell ref="G71:G74"/>
    <mergeCell ref="C72:C73"/>
    <mergeCell ref="A1:L1"/>
    <mergeCell ref="A2:C2"/>
    <mergeCell ref="J28:J29"/>
    <mergeCell ref="G125:G128"/>
    <mergeCell ref="C126:C127"/>
    <mergeCell ref="J116:J117"/>
    <mergeCell ref="G117:G120"/>
    <mergeCell ref="N117:N118"/>
    <mergeCell ref="C118:C119"/>
    <mergeCell ref="E119:E122"/>
    <mergeCell ref="J119:J126"/>
    <mergeCell ref="C122:C123"/>
    <mergeCell ref="L122:L123"/>
    <mergeCell ref="N124:N125"/>
    <mergeCell ref="A89:L89"/>
    <mergeCell ref="A90:C90"/>
    <mergeCell ref="I92:J93"/>
    <mergeCell ref="E93:E95"/>
    <mergeCell ref="G94:G101"/>
    <mergeCell ref="C95:C96"/>
    <mergeCell ref="J98:J109"/>
    <mergeCell ref="C99:C100"/>
    <mergeCell ref="E100:E102"/>
    <mergeCell ref="L103:L10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03"/>
  <sheetViews>
    <sheetView topLeftCell="A46" workbookViewId="0">
      <selection activeCell="P1" sqref="P1:P4"/>
    </sheetView>
  </sheetViews>
  <sheetFormatPr defaultColWidth="9.109375" defaultRowHeight="14.4"/>
  <cols>
    <col min="1" max="1" width="2.88671875" customWidth="1"/>
    <col min="2" max="2" width="11.6640625" customWidth="1"/>
    <col min="3" max="3" width="2.44140625" customWidth="1"/>
    <col min="4" max="4" width="11.33203125" customWidth="1"/>
    <col min="5" max="5" width="2.44140625" customWidth="1"/>
    <col min="6" max="6" width="11.33203125" customWidth="1"/>
    <col min="7" max="7" width="2.44140625" customWidth="1"/>
    <col min="8" max="8" width="11.6640625" customWidth="1"/>
    <col min="9" max="9" width="2.44140625" customWidth="1"/>
    <col min="10" max="10" width="11.6640625" customWidth="1"/>
    <col min="11" max="11" width="2.88671875" customWidth="1"/>
    <col min="12" max="12" width="11.6640625" customWidth="1"/>
    <col min="13" max="13" width="2.5546875" customWidth="1"/>
    <col min="14" max="14" width="21.109375" customWidth="1"/>
    <col min="15" max="15" width="3.88671875" customWidth="1"/>
    <col min="16" max="23" width="20.6640625" customWidth="1"/>
    <col min="24" max="24" width="2.33203125" customWidth="1"/>
    <col min="26" max="26" width="2.88671875" customWidth="1"/>
    <col min="27" max="27" width="22.6640625" customWidth="1"/>
    <col min="28" max="32" width="20.6640625" customWidth="1"/>
    <col min="33" max="33" width="3" customWidth="1"/>
  </cols>
  <sheetData>
    <row r="1" spans="1:18" ht="17.100000000000001" customHeight="1">
      <c r="C1" s="584" t="s">
        <v>254</v>
      </c>
      <c r="D1" s="584"/>
      <c r="E1" s="584"/>
      <c r="F1" s="584"/>
      <c r="G1" s="584"/>
      <c r="H1" s="584"/>
      <c r="I1" s="584"/>
      <c r="J1" s="584"/>
      <c r="K1" s="452"/>
      <c r="L1" s="452"/>
      <c r="M1" s="452"/>
      <c r="N1" s="452"/>
      <c r="O1" s="452"/>
      <c r="P1" s="452"/>
      <c r="Q1" s="452"/>
      <c r="R1" s="452"/>
    </row>
    <row r="2" spans="1:18" ht="17.100000000000001" customHeight="1">
      <c r="C2" s="585" t="s">
        <v>18</v>
      </c>
      <c r="D2" s="585"/>
      <c r="E2" s="585"/>
      <c r="F2" s="585"/>
      <c r="G2" s="585"/>
      <c r="H2" s="585"/>
      <c r="I2" s="585"/>
      <c r="J2" s="585"/>
      <c r="K2" s="452"/>
      <c r="L2" s="452"/>
      <c r="M2" s="452"/>
      <c r="N2" s="452"/>
      <c r="O2" s="452"/>
      <c r="P2" s="452"/>
      <c r="Q2" s="452"/>
      <c r="R2" s="452"/>
    </row>
    <row r="3" spans="1:18" ht="17.100000000000001" customHeight="1">
      <c r="C3" s="590" t="s">
        <v>571</v>
      </c>
      <c r="D3" s="590"/>
      <c r="E3" s="590"/>
      <c r="F3" s="590"/>
      <c r="G3" s="590"/>
      <c r="H3" s="590"/>
      <c r="I3" s="590"/>
      <c r="J3" s="590"/>
      <c r="K3" s="452"/>
      <c r="L3" s="452"/>
      <c r="M3" s="452"/>
      <c r="N3" s="452"/>
      <c r="O3" s="452"/>
      <c r="P3" s="452"/>
      <c r="Q3" s="452"/>
      <c r="R3" s="452"/>
    </row>
    <row r="4" spans="1:18" ht="17.100000000000001" customHeight="1">
      <c r="C4" s="586" t="s">
        <v>255</v>
      </c>
      <c r="D4" s="586"/>
      <c r="E4" s="586"/>
      <c r="F4" s="586"/>
      <c r="G4" s="586"/>
      <c r="H4" s="586"/>
      <c r="I4" s="586"/>
      <c r="J4" s="586"/>
      <c r="K4" s="452"/>
      <c r="L4" s="452"/>
      <c r="M4" s="452"/>
      <c r="N4" s="452"/>
      <c r="O4" s="452"/>
      <c r="P4" s="452"/>
      <c r="Q4" s="452"/>
      <c r="R4" s="452"/>
    </row>
    <row r="5" spans="1:18" ht="10.5" customHeight="1">
      <c r="A5" s="112">
        <v>1</v>
      </c>
      <c r="B5" s="138" t="s">
        <v>77</v>
      </c>
      <c r="C5" s="41"/>
      <c r="D5" s="41"/>
      <c r="E5" s="41"/>
      <c r="F5" s="267"/>
      <c r="G5" s="37"/>
      <c r="H5" s="144" t="s">
        <v>256</v>
      </c>
      <c r="I5" s="37"/>
      <c r="J5" s="131"/>
      <c r="K5" s="37"/>
      <c r="L5" s="37"/>
      <c r="M5" s="37"/>
    </row>
    <row r="6" spans="1:18" ht="10.5" customHeight="1">
      <c r="A6" s="112"/>
      <c r="B6" s="281"/>
      <c r="C6" s="618">
        <v>1</v>
      </c>
      <c r="D6" s="138" t="str">
        <f>B5</f>
        <v>ЛАВРОВА Е.</v>
      </c>
      <c r="E6" s="41"/>
      <c r="F6" s="267"/>
      <c r="G6" s="37"/>
      <c r="H6" s="137"/>
      <c r="I6" s="37"/>
      <c r="J6" s="486"/>
      <c r="K6" s="37"/>
      <c r="L6" s="37"/>
      <c r="M6" s="37"/>
    </row>
    <row r="7" spans="1:18" ht="10.5" customHeight="1">
      <c r="A7" s="112">
        <v>2</v>
      </c>
      <c r="B7" s="138" t="s">
        <v>539</v>
      </c>
      <c r="C7" s="619"/>
      <c r="D7" s="281" t="s">
        <v>577</v>
      </c>
      <c r="E7" s="618"/>
      <c r="F7" s="432"/>
      <c r="G7" s="37"/>
      <c r="H7" s="137"/>
      <c r="I7" s="37"/>
      <c r="J7" s="486"/>
      <c r="K7" s="37"/>
      <c r="L7" s="37"/>
      <c r="M7" s="37"/>
    </row>
    <row r="8" spans="1:18" ht="10.5" customHeight="1">
      <c r="A8" s="112"/>
      <c r="B8" s="267"/>
      <c r="C8" s="30"/>
      <c r="D8" s="266"/>
      <c r="E8" s="641"/>
      <c r="F8" s="138" t="str">
        <f>D6</f>
        <v>ЛАВРОВА Е.</v>
      </c>
      <c r="G8" s="41"/>
      <c r="H8" s="432"/>
      <c r="I8" s="37"/>
      <c r="J8" s="486"/>
      <c r="K8" s="37"/>
      <c r="L8" s="37"/>
      <c r="M8" s="37"/>
    </row>
    <row r="9" spans="1:18" ht="10.5" customHeight="1">
      <c r="A9" s="112">
        <v>3</v>
      </c>
      <c r="B9" s="138" t="s">
        <v>183</v>
      </c>
      <c r="C9" s="33"/>
      <c r="D9" s="266"/>
      <c r="E9" s="641"/>
      <c r="F9" s="481" t="s">
        <v>627</v>
      </c>
      <c r="G9" s="618">
        <v>25</v>
      </c>
      <c r="H9" s="432"/>
      <c r="I9" s="37"/>
      <c r="J9" s="486"/>
      <c r="K9" s="37"/>
      <c r="L9" s="37"/>
      <c r="M9" s="37"/>
    </row>
    <row r="10" spans="1:18" ht="10.5" customHeight="1">
      <c r="A10" s="112"/>
      <c r="B10" s="281"/>
      <c r="C10" s="618">
        <v>2</v>
      </c>
      <c r="D10" s="138" t="str">
        <f>B9</f>
        <v>УСИПБАЕВА</v>
      </c>
      <c r="E10" s="619"/>
      <c r="F10" s="483"/>
      <c r="G10" s="641"/>
      <c r="H10" s="432"/>
      <c r="I10" s="37"/>
      <c r="J10" s="486"/>
      <c r="K10" s="37"/>
      <c r="L10" s="37"/>
      <c r="M10" s="37"/>
    </row>
    <row r="11" spans="1:18" ht="10.5" customHeight="1">
      <c r="A11" s="112">
        <v>4</v>
      </c>
      <c r="B11" s="138" t="s">
        <v>408</v>
      </c>
      <c r="C11" s="619"/>
      <c r="D11" s="432" t="s">
        <v>578</v>
      </c>
      <c r="E11" s="30"/>
      <c r="F11" s="483"/>
      <c r="G11" s="641"/>
      <c r="H11" s="432"/>
      <c r="I11" s="37"/>
      <c r="J11" s="486"/>
      <c r="K11" s="37"/>
      <c r="L11" s="37"/>
      <c r="M11" s="37"/>
    </row>
    <row r="12" spans="1:18" ht="10.5" customHeight="1">
      <c r="A12" s="112"/>
      <c r="B12" s="267"/>
      <c r="C12" s="30"/>
      <c r="D12" s="267"/>
      <c r="E12" s="30"/>
      <c r="F12" s="483"/>
      <c r="G12" s="641"/>
      <c r="H12" s="138" t="str">
        <f>F16</f>
        <v>ЖАКСЫЛЫКОВА</v>
      </c>
      <c r="I12" s="41"/>
      <c r="J12" s="486"/>
      <c r="K12" s="37"/>
      <c r="L12" s="37"/>
      <c r="M12" s="37"/>
    </row>
    <row r="13" spans="1:18" ht="10.5" customHeight="1">
      <c r="A13" s="112">
        <v>5</v>
      </c>
      <c r="B13" s="258" t="s">
        <v>180</v>
      </c>
      <c r="C13" s="33"/>
      <c r="D13" s="267"/>
      <c r="E13" s="30"/>
      <c r="F13" s="483"/>
      <c r="G13" s="641"/>
      <c r="H13" s="481" t="s">
        <v>592</v>
      </c>
      <c r="I13" s="618">
        <v>29</v>
      </c>
      <c r="J13" s="486"/>
      <c r="K13" s="37"/>
      <c r="L13" s="37"/>
      <c r="M13" s="37"/>
    </row>
    <row r="14" spans="1:18" ht="10.5" customHeight="1">
      <c r="A14" s="112"/>
      <c r="B14" s="281"/>
      <c r="C14" s="618">
        <v>3</v>
      </c>
      <c r="D14" s="138" t="str">
        <f>B13</f>
        <v>ЖАКСЫЛЫКОВА</v>
      </c>
      <c r="E14" s="33"/>
      <c r="F14" s="483"/>
      <c r="G14" s="641"/>
      <c r="H14" s="483"/>
      <c r="I14" s="641"/>
      <c r="J14" s="486"/>
      <c r="K14" s="37"/>
      <c r="L14" s="37"/>
      <c r="M14" s="37"/>
    </row>
    <row r="15" spans="1:18" ht="10.5" customHeight="1">
      <c r="A15" s="112">
        <v>6</v>
      </c>
      <c r="B15" s="138" t="s">
        <v>185</v>
      </c>
      <c r="C15" s="619"/>
      <c r="D15" s="281" t="s">
        <v>579</v>
      </c>
      <c r="E15" s="618"/>
      <c r="F15" s="483"/>
      <c r="G15" s="641"/>
      <c r="H15" s="483"/>
      <c r="I15" s="641"/>
      <c r="J15" s="486"/>
      <c r="K15" s="37"/>
      <c r="L15" s="37"/>
      <c r="M15" s="37"/>
    </row>
    <row r="16" spans="1:18" ht="10.5" customHeight="1">
      <c r="A16" s="112"/>
      <c r="B16" s="267"/>
      <c r="C16" s="30"/>
      <c r="D16" s="266"/>
      <c r="E16" s="641"/>
      <c r="F16" s="138" t="str">
        <f>D14</f>
        <v>ЖАКСЫЛЫКОВА</v>
      </c>
      <c r="G16" s="619"/>
      <c r="H16" s="483"/>
      <c r="I16" s="641"/>
      <c r="J16" s="486"/>
      <c r="K16" s="37"/>
      <c r="L16" s="37"/>
      <c r="M16" s="37"/>
    </row>
    <row r="17" spans="1:13" ht="10.5" customHeight="1">
      <c r="A17" s="112">
        <v>7</v>
      </c>
      <c r="B17" s="138" t="s">
        <v>561</v>
      </c>
      <c r="C17" s="33"/>
      <c r="D17" s="266"/>
      <c r="E17" s="641"/>
      <c r="F17" s="432" t="s">
        <v>586</v>
      </c>
      <c r="G17" s="30"/>
      <c r="H17" s="483"/>
      <c r="I17" s="641"/>
      <c r="J17" s="486"/>
      <c r="K17" s="37"/>
      <c r="L17" s="37"/>
      <c r="M17" s="37"/>
    </row>
    <row r="18" spans="1:13" ht="10.5" customHeight="1">
      <c r="A18" s="112"/>
      <c r="B18" s="281"/>
      <c r="C18" s="618">
        <v>4</v>
      </c>
      <c r="D18" s="138" t="str">
        <f>B19</f>
        <v>ТЕМИРХАНОВА</v>
      </c>
      <c r="E18" s="619"/>
      <c r="F18" s="432"/>
      <c r="G18" s="30"/>
      <c r="H18" s="483"/>
      <c r="I18" s="641"/>
      <c r="J18" s="486"/>
      <c r="K18" s="37"/>
      <c r="L18" s="37"/>
      <c r="M18" s="37"/>
    </row>
    <row r="19" spans="1:13" ht="10.5" customHeight="1">
      <c r="A19" s="112">
        <v>8</v>
      </c>
      <c r="B19" s="138" t="s">
        <v>186</v>
      </c>
      <c r="C19" s="619"/>
      <c r="D19" s="432" t="s">
        <v>616</v>
      </c>
      <c r="E19" s="30"/>
      <c r="F19" s="432"/>
      <c r="G19" s="30"/>
      <c r="H19" s="483"/>
      <c r="I19" s="641"/>
      <c r="J19" s="486"/>
      <c r="K19" s="37"/>
      <c r="L19" s="37"/>
      <c r="M19" s="37"/>
    </row>
    <row r="20" spans="1:13" ht="10.5" customHeight="1">
      <c r="A20" s="112"/>
      <c r="B20" s="267"/>
      <c r="C20" s="30"/>
      <c r="D20" s="267"/>
      <c r="E20" s="30"/>
      <c r="F20" s="432"/>
      <c r="G20" s="30"/>
      <c r="H20" s="483"/>
      <c r="I20" s="641"/>
      <c r="J20" s="138" t="str">
        <f>H28</f>
        <v>МОЧАЛКИНА</v>
      </c>
      <c r="K20" s="41"/>
      <c r="L20" s="37"/>
      <c r="M20" s="37"/>
    </row>
    <row r="21" spans="1:13" ht="10.5" customHeight="1">
      <c r="A21" s="112">
        <v>9</v>
      </c>
      <c r="B21" s="138" t="s">
        <v>181</v>
      </c>
      <c r="C21" s="33"/>
      <c r="D21" s="267"/>
      <c r="E21" s="30"/>
      <c r="F21" s="432"/>
      <c r="G21" s="30"/>
      <c r="H21" s="483"/>
      <c r="I21" s="641"/>
      <c r="J21" s="487" t="s">
        <v>594</v>
      </c>
      <c r="K21" s="618">
        <v>31</v>
      </c>
      <c r="L21" s="37"/>
      <c r="M21" s="37"/>
    </row>
    <row r="22" spans="1:13" ht="10.5" customHeight="1">
      <c r="A22" s="112"/>
      <c r="B22" s="281"/>
      <c r="C22" s="618">
        <v>5</v>
      </c>
      <c r="D22" s="138" t="str">
        <f>B21</f>
        <v>ИЛЬЯС</v>
      </c>
      <c r="E22" s="33"/>
      <c r="F22" s="432"/>
      <c r="G22" s="30"/>
      <c r="H22" s="483"/>
      <c r="I22" s="641"/>
      <c r="J22" s="488"/>
      <c r="K22" s="641"/>
      <c r="L22" s="37"/>
      <c r="M22" s="37"/>
    </row>
    <row r="23" spans="1:13" ht="10.5" customHeight="1">
      <c r="A23" s="112">
        <v>10</v>
      </c>
      <c r="B23" s="138" t="s">
        <v>441</v>
      </c>
      <c r="C23" s="619"/>
      <c r="D23" s="481" t="s">
        <v>580</v>
      </c>
      <c r="E23" s="618"/>
      <c r="F23" s="432"/>
      <c r="G23" s="30"/>
      <c r="H23" s="483"/>
      <c r="I23" s="641"/>
      <c r="J23" s="488"/>
      <c r="K23" s="641"/>
      <c r="L23" s="37"/>
      <c r="M23" s="37"/>
    </row>
    <row r="24" spans="1:13" ht="10.5" customHeight="1">
      <c r="A24" s="112"/>
      <c r="B24" s="267"/>
      <c r="C24" s="30"/>
      <c r="D24" s="266"/>
      <c r="E24" s="641"/>
      <c r="F24" s="138" t="str">
        <f>D26</f>
        <v>СЕРИКБАЙ</v>
      </c>
      <c r="G24" s="33"/>
      <c r="H24" s="483"/>
      <c r="I24" s="641"/>
      <c r="J24" s="488"/>
      <c r="K24" s="641"/>
      <c r="L24" s="37"/>
      <c r="M24" s="37"/>
    </row>
    <row r="25" spans="1:13" ht="10.5" customHeight="1">
      <c r="A25" s="112">
        <v>11</v>
      </c>
      <c r="B25" s="266" t="s">
        <v>435</v>
      </c>
      <c r="C25" s="33"/>
      <c r="D25" s="266"/>
      <c r="E25" s="641"/>
      <c r="F25" s="481" t="s">
        <v>590</v>
      </c>
      <c r="G25" s="618">
        <v>26</v>
      </c>
      <c r="H25" s="483"/>
      <c r="I25" s="641"/>
      <c r="J25" s="488"/>
      <c r="K25" s="641"/>
      <c r="L25" s="37"/>
      <c r="M25" s="37"/>
    </row>
    <row r="26" spans="1:13" ht="10.5" customHeight="1">
      <c r="A26" s="112"/>
      <c r="B26" s="281"/>
      <c r="C26" s="618">
        <v>6</v>
      </c>
      <c r="D26" s="138" t="str">
        <f>B25</f>
        <v>СЕРИКБАЙ</v>
      </c>
      <c r="E26" s="619"/>
      <c r="F26" s="483"/>
      <c r="G26" s="641"/>
      <c r="H26" s="483"/>
      <c r="I26" s="641"/>
      <c r="J26" s="488"/>
      <c r="K26" s="641"/>
      <c r="L26" s="37"/>
      <c r="M26" s="37"/>
    </row>
    <row r="27" spans="1:13" ht="10.5" customHeight="1">
      <c r="A27" s="112">
        <v>12</v>
      </c>
      <c r="B27" s="138" t="s">
        <v>532</v>
      </c>
      <c r="C27" s="619"/>
      <c r="D27" s="494" t="s">
        <v>581</v>
      </c>
      <c r="E27" s="30"/>
      <c r="F27" s="483"/>
      <c r="G27" s="641"/>
      <c r="H27" s="483"/>
      <c r="I27" s="641"/>
      <c r="J27" s="488"/>
      <c r="K27" s="641"/>
      <c r="L27" s="37"/>
      <c r="M27" s="37"/>
    </row>
    <row r="28" spans="1:13" ht="10.5" customHeight="1">
      <c r="A28" s="112"/>
      <c r="B28" s="266"/>
      <c r="C28" s="124"/>
      <c r="D28" s="432"/>
      <c r="E28" s="30"/>
      <c r="F28" s="483"/>
      <c r="G28" s="641"/>
      <c r="H28" s="485" t="str">
        <f>F32</f>
        <v>МОЧАЛКИНА</v>
      </c>
      <c r="I28" s="531"/>
      <c r="J28" s="488"/>
      <c r="K28" s="641"/>
      <c r="L28" s="37"/>
      <c r="M28" s="37"/>
    </row>
    <row r="29" spans="1:13" ht="10.5" customHeight="1">
      <c r="A29" s="112">
        <v>13</v>
      </c>
      <c r="B29" s="138" t="s">
        <v>538</v>
      </c>
      <c r="C29" s="33"/>
      <c r="D29" s="267"/>
      <c r="E29" s="30"/>
      <c r="F29" s="483"/>
      <c r="G29" s="641"/>
      <c r="H29" s="484" t="s">
        <v>611</v>
      </c>
      <c r="I29" s="37"/>
      <c r="J29" s="488"/>
      <c r="K29" s="641"/>
      <c r="L29" s="37"/>
      <c r="M29" s="37"/>
    </row>
    <row r="30" spans="1:13" ht="10.5" customHeight="1">
      <c r="A30" s="112"/>
      <c r="B30" s="266"/>
      <c r="C30" s="618">
        <v>7</v>
      </c>
      <c r="D30" s="138" t="str">
        <f>B31</f>
        <v>АКМУРЗИНА</v>
      </c>
      <c r="E30" s="33"/>
      <c r="F30" s="483"/>
      <c r="G30" s="641"/>
      <c r="H30" s="432"/>
      <c r="I30" s="37"/>
      <c r="J30" s="488"/>
      <c r="K30" s="641"/>
      <c r="L30" s="37"/>
      <c r="M30" s="37"/>
    </row>
    <row r="31" spans="1:13" ht="10.5" customHeight="1">
      <c r="A31" s="112">
        <v>14</v>
      </c>
      <c r="B31" s="138" t="s">
        <v>174</v>
      </c>
      <c r="C31" s="619"/>
      <c r="D31" s="482" t="s">
        <v>582</v>
      </c>
      <c r="E31" s="480"/>
      <c r="F31" s="483"/>
      <c r="G31" s="641"/>
      <c r="H31" s="432"/>
      <c r="I31" s="37"/>
      <c r="J31" s="488"/>
      <c r="K31" s="641"/>
      <c r="L31" s="37"/>
      <c r="M31" s="37"/>
    </row>
    <row r="32" spans="1:13" ht="10.5" customHeight="1">
      <c r="A32" s="112"/>
      <c r="B32" s="267"/>
      <c r="C32" s="30"/>
      <c r="D32" s="266"/>
      <c r="E32" s="538"/>
      <c r="F32" s="138" t="str">
        <f>D34</f>
        <v>МОЧАЛКИНА</v>
      </c>
      <c r="G32" s="619"/>
      <c r="H32" s="432"/>
      <c r="I32" s="37"/>
      <c r="J32" s="488"/>
      <c r="K32" s="641"/>
      <c r="L32" s="141"/>
      <c r="M32" s="37"/>
    </row>
    <row r="33" spans="1:21" ht="10.5" customHeight="1">
      <c r="A33" s="112">
        <v>15</v>
      </c>
      <c r="B33" s="138" t="s">
        <v>427</v>
      </c>
      <c r="C33" s="33"/>
      <c r="D33" s="266"/>
      <c r="E33" s="538"/>
      <c r="F33" s="432" t="s">
        <v>618</v>
      </c>
      <c r="G33" s="30"/>
      <c r="H33" s="432"/>
      <c r="I33" s="37"/>
      <c r="J33" s="488"/>
      <c r="K33" s="641"/>
      <c r="L33" s="141"/>
      <c r="M33" s="37"/>
    </row>
    <row r="34" spans="1:21" ht="10.5" customHeight="1">
      <c r="A34" s="112"/>
      <c r="B34" s="281"/>
      <c r="C34" s="618">
        <v>8</v>
      </c>
      <c r="D34" s="138" t="str">
        <f>B35</f>
        <v>МОЧАЛКИНА</v>
      </c>
      <c r="E34" s="531"/>
      <c r="F34" s="432"/>
      <c r="G34" s="30"/>
      <c r="H34" s="432"/>
      <c r="I34" s="37"/>
      <c r="J34" s="488"/>
      <c r="K34" s="641"/>
      <c r="L34" s="141"/>
      <c r="M34" s="37"/>
    </row>
    <row r="35" spans="1:21" ht="10.5" customHeight="1">
      <c r="A35" s="112">
        <v>16</v>
      </c>
      <c r="B35" s="138" t="s">
        <v>176</v>
      </c>
      <c r="C35" s="619"/>
      <c r="D35" s="432" t="s">
        <v>583</v>
      </c>
      <c r="E35" s="30"/>
      <c r="F35" s="432"/>
      <c r="G35" s="30"/>
      <c r="H35" s="432"/>
      <c r="I35" s="37"/>
      <c r="J35" s="488"/>
      <c r="K35" s="641"/>
      <c r="L35" s="141"/>
      <c r="M35" s="37"/>
    </row>
    <row r="36" spans="1:21" ht="10.5" customHeight="1">
      <c r="A36" s="112"/>
      <c r="B36" s="267"/>
      <c r="C36" s="30"/>
      <c r="D36" s="267"/>
      <c r="E36" s="30"/>
      <c r="F36" s="432"/>
      <c r="G36" s="30"/>
      <c r="H36" s="432"/>
      <c r="I36" s="37"/>
      <c r="J36" s="488"/>
      <c r="K36" s="641"/>
      <c r="L36" s="138" t="str">
        <f>J52</f>
        <v>ЦВИГУН</v>
      </c>
      <c r="M36" s="611">
        <v>1</v>
      </c>
      <c r="U36" s="557"/>
    </row>
    <row r="37" spans="1:21" ht="10.5" customHeight="1">
      <c r="A37" s="112">
        <v>17</v>
      </c>
      <c r="B37" s="138" t="s">
        <v>179</v>
      </c>
      <c r="C37" s="33"/>
      <c r="D37" s="267"/>
      <c r="E37" s="30"/>
      <c r="F37" s="432"/>
      <c r="G37" s="30"/>
      <c r="H37" s="432"/>
      <c r="I37" s="37"/>
      <c r="J37" s="488"/>
      <c r="K37" s="641"/>
      <c r="L37" s="141" t="s">
        <v>903</v>
      </c>
      <c r="M37" s="611"/>
    </row>
    <row r="38" spans="1:21" ht="10.5" customHeight="1">
      <c r="A38" s="112"/>
      <c r="B38" s="281"/>
      <c r="C38" s="618">
        <v>9</v>
      </c>
      <c r="D38" s="138" t="str">
        <f>B37</f>
        <v>ОХМАК</v>
      </c>
      <c r="E38" s="33"/>
      <c r="F38" s="432"/>
      <c r="G38" s="30"/>
      <c r="H38" s="432"/>
      <c r="I38" s="37"/>
      <c r="J38" s="488"/>
      <c r="K38" s="641"/>
      <c r="L38" s="141"/>
      <c r="M38" s="37"/>
    </row>
    <row r="39" spans="1:21" ht="10.5" customHeight="1">
      <c r="A39" s="112">
        <v>18</v>
      </c>
      <c r="B39" s="138" t="s">
        <v>572</v>
      </c>
      <c r="C39" s="619"/>
      <c r="D39" s="281" t="s">
        <v>584</v>
      </c>
      <c r="E39" s="618"/>
      <c r="F39" s="432"/>
      <c r="G39" s="30"/>
      <c r="H39" s="432"/>
      <c r="I39" s="37"/>
      <c r="J39" s="488"/>
      <c r="K39" s="641"/>
      <c r="L39" s="141"/>
      <c r="M39" s="37"/>
    </row>
    <row r="40" spans="1:21" ht="10.5" customHeight="1">
      <c r="A40" s="112"/>
      <c r="B40" s="267"/>
      <c r="C40" s="30"/>
      <c r="D40" s="266"/>
      <c r="E40" s="641"/>
      <c r="F40" s="138" t="str">
        <f>D38</f>
        <v>ОХМАК</v>
      </c>
      <c r="G40" s="33"/>
      <c r="H40" s="432"/>
      <c r="I40" s="37"/>
      <c r="J40" s="488"/>
      <c r="K40" s="641"/>
      <c r="L40" s="141"/>
      <c r="M40" s="37"/>
    </row>
    <row r="41" spans="1:21" ht="10.5" customHeight="1">
      <c r="A41" s="112">
        <v>19</v>
      </c>
      <c r="B41" s="258" t="s">
        <v>534</v>
      </c>
      <c r="C41" s="33"/>
      <c r="D41" s="266"/>
      <c r="E41" s="641"/>
      <c r="F41" s="481" t="s">
        <v>591</v>
      </c>
      <c r="G41" s="618">
        <v>27</v>
      </c>
      <c r="H41" s="432"/>
      <c r="I41" s="37"/>
      <c r="J41" s="488"/>
      <c r="K41" s="641"/>
      <c r="L41" s="141"/>
      <c r="M41" s="37"/>
    </row>
    <row r="42" spans="1:21" ht="10.5" customHeight="1">
      <c r="A42" s="112"/>
      <c r="B42" s="281"/>
      <c r="C42" s="618">
        <v>10</v>
      </c>
      <c r="D42" s="138" t="str">
        <f>B43</f>
        <v>БУЛАНОВА</v>
      </c>
      <c r="E42" s="619"/>
      <c r="F42" s="483"/>
      <c r="G42" s="641"/>
      <c r="H42" s="432"/>
      <c r="I42" s="37"/>
      <c r="J42" s="488"/>
      <c r="K42" s="641"/>
      <c r="L42" s="141"/>
      <c r="M42" s="37"/>
    </row>
    <row r="43" spans="1:21" ht="10.5" customHeight="1">
      <c r="A43" s="112">
        <v>20</v>
      </c>
      <c r="B43" s="138" t="s">
        <v>529</v>
      </c>
      <c r="C43" s="619"/>
      <c r="D43" s="432" t="s">
        <v>589</v>
      </c>
      <c r="E43" s="30"/>
      <c r="F43" s="483"/>
      <c r="G43" s="641"/>
      <c r="H43" s="432"/>
      <c r="I43" s="37"/>
      <c r="J43" s="488"/>
      <c r="K43" s="641"/>
      <c r="L43" s="141"/>
      <c r="M43" s="37"/>
    </row>
    <row r="44" spans="1:21" ht="10.5" customHeight="1">
      <c r="A44" s="112"/>
      <c r="B44" s="267"/>
      <c r="C44" s="30"/>
      <c r="D44" s="266"/>
      <c r="E44" s="33"/>
      <c r="F44" s="483"/>
      <c r="G44" s="641"/>
      <c r="H44" s="138" t="str">
        <f>F40</f>
        <v>ОХМАК</v>
      </c>
      <c r="I44" s="41"/>
      <c r="J44" s="488"/>
      <c r="K44" s="641"/>
      <c r="L44" s="141"/>
      <c r="M44" s="37"/>
    </row>
    <row r="45" spans="1:21" ht="10.5" customHeight="1">
      <c r="A45" s="112">
        <v>21</v>
      </c>
      <c r="B45" s="138" t="s">
        <v>456</v>
      </c>
      <c r="C45" s="33"/>
      <c r="D45" s="266"/>
      <c r="E45" s="33"/>
      <c r="F45" s="483"/>
      <c r="G45" s="641"/>
      <c r="H45" s="481" t="s">
        <v>593</v>
      </c>
      <c r="I45" s="618">
        <v>30</v>
      </c>
      <c r="J45" s="488"/>
      <c r="K45" s="641"/>
      <c r="L45" s="142"/>
      <c r="M45" s="37"/>
    </row>
    <row r="46" spans="1:21" ht="10.5" customHeight="1">
      <c r="A46" s="112"/>
      <c r="B46" s="281"/>
      <c r="C46" s="618">
        <v>11</v>
      </c>
      <c r="D46" s="138" t="str">
        <f>B47</f>
        <v>ЯСАКОВА</v>
      </c>
      <c r="E46" s="33"/>
      <c r="F46" s="483"/>
      <c r="G46" s="641"/>
      <c r="H46" s="483"/>
      <c r="I46" s="641"/>
      <c r="J46" s="488"/>
      <c r="K46" s="641"/>
      <c r="L46" s="142"/>
      <c r="M46" s="37"/>
    </row>
    <row r="47" spans="1:21" ht="10.5" customHeight="1">
      <c r="A47" s="112">
        <v>22</v>
      </c>
      <c r="B47" s="138" t="s">
        <v>407</v>
      </c>
      <c r="C47" s="619"/>
      <c r="D47" s="481" t="s">
        <v>585</v>
      </c>
      <c r="E47" s="618"/>
      <c r="F47" s="483"/>
      <c r="G47" s="641"/>
      <c r="H47" s="483"/>
      <c r="I47" s="641"/>
      <c r="J47" s="488"/>
      <c r="K47" s="641"/>
      <c r="L47" s="141"/>
      <c r="M47" s="37"/>
    </row>
    <row r="48" spans="1:21" ht="10.5" customHeight="1">
      <c r="A48" s="112"/>
      <c r="B48" s="267"/>
      <c r="C48" s="30"/>
      <c r="D48" s="266"/>
      <c r="E48" s="641"/>
      <c r="F48" s="138" t="str">
        <f>D50</f>
        <v>БЕКИШ</v>
      </c>
      <c r="G48" s="619"/>
      <c r="H48" s="483"/>
      <c r="I48" s="641"/>
      <c r="J48" s="488"/>
      <c r="K48" s="641"/>
      <c r="L48" s="141"/>
      <c r="M48" s="37"/>
    </row>
    <row r="49" spans="1:13" ht="10.5" customHeight="1">
      <c r="A49" s="112">
        <v>23</v>
      </c>
      <c r="B49" s="138" t="s">
        <v>409</v>
      </c>
      <c r="C49" s="33"/>
      <c r="D49" s="266"/>
      <c r="E49" s="641"/>
      <c r="F49" s="432" t="s">
        <v>639</v>
      </c>
      <c r="G49" s="30"/>
      <c r="H49" s="483"/>
      <c r="I49" s="641"/>
      <c r="J49" s="488"/>
      <c r="K49" s="641"/>
      <c r="L49" s="141"/>
      <c r="M49" s="37"/>
    </row>
    <row r="50" spans="1:13" ht="10.5" customHeight="1">
      <c r="A50" s="112"/>
      <c r="B50" s="281"/>
      <c r="C50" s="618">
        <v>12</v>
      </c>
      <c r="D50" s="138" t="str">
        <f>B51</f>
        <v>БЕКИШ</v>
      </c>
      <c r="E50" s="619"/>
      <c r="F50" s="432"/>
      <c r="G50" s="30"/>
      <c r="H50" s="483"/>
      <c r="I50" s="641"/>
      <c r="J50" s="488"/>
      <c r="K50" s="641"/>
      <c r="L50" s="141"/>
      <c r="M50" s="37"/>
    </row>
    <row r="51" spans="1:13" ht="10.5" customHeight="1">
      <c r="A51" s="112">
        <v>24</v>
      </c>
      <c r="B51" s="138" t="s">
        <v>178</v>
      </c>
      <c r="C51" s="619"/>
      <c r="D51" s="432" t="s">
        <v>626</v>
      </c>
      <c r="E51" s="30"/>
      <c r="F51" s="432"/>
      <c r="G51" s="30"/>
      <c r="H51" s="483"/>
      <c r="I51" s="641"/>
      <c r="J51" s="488"/>
      <c r="K51" s="641"/>
      <c r="L51" s="141"/>
      <c r="M51" s="37"/>
    </row>
    <row r="52" spans="1:13" ht="10.5" customHeight="1">
      <c r="A52" s="112"/>
      <c r="B52" s="267"/>
      <c r="C52" s="30"/>
      <c r="D52" s="267"/>
      <c r="E52" s="30"/>
      <c r="F52" s="432"/>
      <c r="G52" s="30"/>
      <c r="H52" s="483"/>
      <c r="I52" s="641"/>
      <c r="J52" s="138" t="str">
        <f>H60</f>
        <v>ЦВИГУН</v>
      </c>
      <c r="K52" s="619"/>
      <c r="L52" s="141"/>
      <c r="M52" s="37"/>
    </row>
    <row r="53" spans="1:13" ht="10.5" customHeight="1">
      <c r="A53" s="112">
        <v>25</v>
      </c>
      <c r="B53" s="138" t="s">
        <v>434</v>
      </c>
      <c r="C53" s="33"/>
      <c r="D53" s="432"/>
      <c r="E53" s="30"/>
      <c r="F53" s="432"/>
      <c r="G53" s="30"/>
      <c r="H53" s="483"/>
      <c r="I53" s="641"/>
      <c r="J53" s="489" t="s">
        <v>623</v>
      </c>
      <c r="K53" s="37"/>
      <c r="L53" s="141"/>
      <c r="M53" s="37"/>
    </row>
    <row r="54" spans="1:13" ht="10.5" customHeight="1">
      <c r="A54" s="112"/>
      <c r="B54" s="281"/>
      <c r="C54" s="618">
        <v>13</v>
      </c>
      <c r="D54" s="138" t="str">
        <f>B53</f>
        <v>АХМАДАЛИЕВА</v>
      </c>
      <c r="E54" s="33"/>
      <c r="F54" s="432"/>
      <c r="G54" s="30"/>
      <c r="H54" s="483"/>
      <c r="I54" s="641"/>
      <c r="J54" s="486"/>
      <c r="K54" s="37"/>
      <c r="L54" s="142"/>
      <c r="M54" s="114"/>
    </row>
    <row r="55" spans="1:13" ht="10.5" customHeight="1">
      <c r="A55" s="112">
        <v>26</v>
      </c>
      <c r="B55" s="138" t="s">
        <v>152</v>
      </c>
      <c r="C55" s="619"/>
      <c r="D55" s="481" t="s">
        <v>580</v>
      </c>
      <c r="E55" s="618"/>
      <c r="F55" s="432"/>
      <c r="G55" s="30"/>
      <c r="H55" s="483"/>
      <c r="I55" s="641"/>
      <c r="J55" s="486"/>
      <c r="K55" s="37"/>
      <c r="L55" s="141"/>
      <c r="M55" s="37"/>
    </row>
    <row r="56" spans="1:13" ht="10.5" customHeight="1">
      <c r="A56" s="112"/>
      <c r="B56" s="267"/>
      <c r="C56" s="30"/>
      <c r="D56" s="483"/>
      <c r="E56" s="641"/>
      <c r="F56" s="138" t="str">
        <f>D54</f>
        <v>АХМАДАЛИЕВА</v>
      </c>
      <c r="G56" s="33"/>
      <c r="H56" s="483"/>
      <c r="I56" s="641"/>
      <c r="J56" s="486"/>
      <c r="K56" s="113">
        <v>-31</v>
      </c>
      <c r="L56" s="138" t="str">
        <f>J20</f>
        <v>МОЧАЛКИНА</v>
      </c>
      <c r="M56" s="611">
        <v>2</v>
      </c>
    </row>
    <row r="57" spans="1:13" ht="10.5" customHeight="1">
      <c r="A57" s="112">
        <v>27</v>
      </c>
      <c r="B57" s="138" t="s">
        <v>541</v>
      </c>
      <c r="C57" s="33"/>
      <c r="D57" s="483"/>
      <c r="E57" s="641"/>
      <c r="F57" s="481" t="s">
        <v>587</v>
      </c>
      <c r="G57" s="618">
        <v>28</v>
      </c>
      <c r="H57" s="483"/>
      <c r="I57" s="641"/>
      <c r="J57" s="486"/>
      <c r="K57" s="37"/>
      <c r="L57" s="141"/>
      <c r="M57" s="611"/>
    </row>
    <row r="58" spans="1:13" ht="10.5" customHeight="1">
      <c r="A58" s="112"/>
      <c r="B58" s="281"/>
      <c r="C58" s="618">
        <v>14</v>
      </c>
      <c r="D58" s="138" t="str">
        <f>B57</f>
        <v>СИРОТИНА</v>
      </c>
      <c r="E58" s="619"/>
      <c r="F58" s="483"/>
      <c r="G58" s="641"/>
      <c r="H58" s="483"/>
      <c r="I58" s="641"/>
      <c r="J58" s="486"/>
      <c r="K58" s="37"/>
      <c r="L58" s="141"/>
      <c r="M58" s="37"/>
    </row>
    <row r="59" spans="1:13" ht="10.5" customHeight="1">
      <c r="A59" s="112">
        <v>28</v>
      </c>
      <c r="B59" s="138" t="s">
        <v>184</v>
      </c>
      <c r="C59" s="619"/>
      <c r="D59" s="432" t="s">
        <v>598</v>
      </c>
      <c r="E59" s="30"/>
      <c r="F59" s="483"/>
      <c r="G59" s="641"/>
      <c r="H59" s="483"/>
      <c r="I59" s="641"/>
      <c r="J59" s="486"/>
      <c r="K59" s="37"/>
      <c r="L59" s="141"/>
      <c r="M59" s="37"/>
    </row>
    <row r="60" spans="1:13" ht="10.5" customHeight="1">
      <c r="A60" s="112"/>
      <c r="B60" s="267"/>
      <c r="C60" s="30"/>
      <c r="D60" s="432"/>
      <c r="E60" s="30"/>
      <c r="F60" s="483"/>
      <c r="G60" s="641"/>
      <c r="H60" s="138" t="str">
        <f>F64</f>
        <v>ЦВИГУН</v>
      </c>
      <c r="I60" s="619"/>
      <c r="J60" s="486"/>
      <c r="K60" s="37"/>
      <c r="L60" s="141"/>
      <c r="M60" s="37"/>
    </row>
    <row r="61" spans="1:13" ht="10.5" customHeight="1">
      <c r="A61" s="112">
        <v>29</v>
      </c>
      <c r="B61" s="138" t="s">
        <v>449</v>
      </c>
      <c r="C61" s="33"/>
      <c r="D61" s="432"/>
      <c r="E61" s="30"/>
      <c r="F61" s="483"/>
      <c r="G61" s="641"/>
      <c r="H61" s="432" t="s">
        <v>642</v>
      </c>
      <c r="I61" s="37"/>
      <c r="J61" s="486"/>
      <c r="K61" s="37"/>
      <c r="L61" s="37"/>
      <c r="M61" s="37"/>
    </row>
    <row r="62" spans="1:13" ht="10.5" customHeight="1">
      <c r="A62" s="112"/>
      <c r="B62" s="281"/>
      <c r="C62" s="618">
        <v>15</v>
      </c>
      <c r="D62" s="138" t="str">
        <f>B63</f>
        <v>МУСАЕВА</v>
      </c>
      <c r="E62" s="33"/>
      <c r="F62" s="483"/>
      <c r="G62" s="641"/>
      <c r="H62" s="432"/>
      <c r="I62" s="37"/>
      <c r="J62" s="486"/>
      <c r="K62" s="37"/>
      <c r="L62" s="37"/>
      <c r="M62" s="37"/>
    </row>
    <row r="63" spans="1:13" ht="10.5" customHeight="1">
      <c r="A63" s="112">
        <v>30</v>
      </c>
      <c r="B63" s="138" t="s">
        <v>446</v>
      </c>
      <c r="C63" s="619"/>
      <c r="D63" s="481" t="s">
        <v>617</v>
      </c>
      <c r="E63" s="618"/>
      <c r="F63" s="483"/>
      <c r="G63" s="641"/>
      <c r="H63" s="432"/>
      <c r="I63" s="37"/>
      <c r="J63" s="486"/>
      <c r="K63" s="37"/>
      <c r="L63" s="37"/>
      <c r="M63" s="37"/>
    </row>
    <row r="64" spans="1:13" ht="10.5" customHeight="1">
      <c r="A64" s="112"/>
      <c r="B64" s="267"/>
      <c r="C64" s="30"/>
      <c r="D64" s="483"/>
      <c r="E64" s="641"/>
      <c r="F64" s="138" t="str">
        <f>D66</f>
        <v>ЦВИГУН</v>
      </c>
      <c r="G64" s="619"/>
      <c r="H64" s="267"/>
      <c r="I64" s="37"/>
      <c r="J64" s="486"/>
      <c r="K64" s="37"/>
      <c r="L64" s="37"/>
      <c r="M64" s="37"/>
    </row>
    <row r="65" spans="1:16" ht="10.5" customHeight="1">
      <c r="A65" s="112">
        <v>31</v>
      </c>
      <c r="B65" s="138" t="s">
        <v>428</v>
      </c>
      <c r="C65" s="33"/>
      <c r="D65" s="483"/>
      <c r="E65" s="641"/>
      <c r="F65" s="432" t="s">
        <v>619</v>
      </c>
      <c r="G65" s="37"/>
      <c r="H65" s="267"/>
      <c r="I65" s="37"/>
      <c r="J65" s="486"/>
      <c r="K65" s="37"/>
      <c r="L65" s="37"/>
      <c r="M65" s="37"/>
    </row>
    <row r="66" spans="1:16" ht="10.5" customHeight="1">
      <c r="A66" s="112"/>
      <c r="B66" s="281"/>
      <c r="C66" s="618">
        <v>16</v>
      </c>
      <c r="D66" s="138" t="str">
        <f>B67</f>
        <v>ЦВИГУН</v>
      </c>
      <c r="E66" s="619"/>
      <c r="F66" s="432"/>
      <c r="G66" s="37"/>
      <c r="H66" s="267"/>
      <c r="I66" s="37"/>
      <c r="J66" s="137"/>
      <c r="K66" s="37"/>
      <c r="L66" s="37"/>
      <c r="M66" s="37"/>
    </row>
    <row r="67" spans="1:16" ht="10.5" customHeight="1">
      <c r="A67" s="112">
        <v>32</v>
      </c>
      <c r="B67" s="138" t="s">
        <v>175</v>
      </c>
      <c r="C67" s="619"/>
      <c r="D67" s="432" t="s">
        <v>588</v>
      </c>
      <c r="E67" s="37"/>
      <c r="F67" s="132"/>
      <c r="G67" s="37"/>
      <c r="H67" s="267"/>
      <c r="I67" s="37"/>
      <c r="J67" s="137"/>
      <c r="K67" s="37"/>
      <c r="L67" s="37"/>
      <c r="M67" s="37"/>
    </row>
    <row r="68" spans="1:16" ht="10.5" customHeight="1">
      <c r="A68" s="37"/>
      <c r="B68" s="267"/>
      <c r="C68" s="37"/>
      <c r="D68" s="137"/>
      <c r="E68" s="37"/>
      <c r="F68" s="37"/>
      <c r="G68" s="37"/>
      <c r="H68" s="132"/>
      <c r="I68" s="37"/>
      <c r="J68" s="37"/>
      <c r="K68" s="37"/>
      <c r="L68" s="37"/>
      <c r="M68" s="37"/>
    </row>
    <row r="69" spans="1:16" ht="10.5" customHeight="1">
      <c r="A69" s="37"/>
      <c r="B69" s="640" t="s">
        <v>575</v>
      </c>
      <c r="C69" s="640"/>
      <c r="D69" s="640"/>
      <c r="E69" s="640"/>
      <c r="F69" s="640"/>
      <c r="G69" s="640"/>
      <c r="H69" s="640"/>
      <c r="I69" s="640"/>
      <c r="J69" s="640"/>
      <c r="K69" s="640"/>
      <c r="L69" s="640"/>
      <c r="M69" s="537"/>
      <c r="N69" s="537"/>
      <c r="O69" s="537"/>
      <c r="P69" s="537"/>
    </row>
    <row r="70" spans="1:16" ht="10.5" customHeight="1">
      <c r="A70" s="37"/>
      <c r="B70" s="640" t="s">
        <v>574</v>
      </c>
      <c r="C70" s="640"/>
      <c r="D70" s="640"/>
      <c r="E70" s="640"/>
      <c r="F70" s="640"/>
      <c r="G70" s="640"/>
      <c r="H70" s="640"/>
      <c r="I70" s="640"/>
      <c r="J70" s="640"/>
      <c r="K70" s="640"/>
      <c r="L70" s="640"/>
      <c r="M70" s="537"/>
      <c r="N70" s="537"/>
      <c r="O70" s="537"/>
      <c r="P70" s="537"/>
    </row>
    <row r="71" spans="1:16" ht="10.5" customHeight="1"/>
    <row r="72" spans="1:16" ht="10.5" customHeight="1"/>
    <row r="73" spans="1:16" ht="10.5" customHeight="1"/>
    <row r="74" spans="1:16" ht="10.5" customHeight="1"/>
    <row r="75" spans="1:16" ht="10.5" customHeight="1"/>
    <row r="76" spans="1:16">
      <c r="A76" s="21"/>
    </row>
    <row r="77" spans="1:16">
      <c r="A77" s="21"/>
    </row>
    <row r="78" spans="1:16">
      <c r="A78" s="21"/>
    </row>
    <row r="79" spans="1:16">
      <c r="A79" s="21"/>
    </row>
    <row r="84" spans="1:1">
      <c r="A84" s="21"/>
    </row>
    <row r="85" spans="1:1">
      <c r="A85" s="21"/>
    </row>
    <row r="86" spans="1:1">
      <c r="A86" s="21"/>
    </row>
    <row r="87" spans="1:1">
      <c r="A87" s="21"/>
    </row>
    <row r="92" spans="1:1">
      <c r="A92" s="21"/>
    </row>
    <row r="93" spans="1:1">
      <c r="A93" s="21"/>
    </row>
    <row r="94" spans="1:1">
      <c r="A94" s="21"/>
    </row>
    <row r="95" spans="1:1">
      <c r="A95" s="21"/>
    </row>
    <row r="100" spans="1:1">
      <c r="A100" s="21"/>
    </row>
    <row r="101" spans="1:1">
      <c r="A101" s="21"/>
    </row>
    <row r="102" spans="1:1">
      <c r="A102" s="21"/>
    </row>
    <row r="103" spans="1:1">
      <c r="A103" s="21"/>
    </row>
  </sheetData>
  <mergeCells count="38">
    <mergeCell ref="C1:J1"/>
    <mergeCell ref="C2:J2"/>
    <mergeCell ref="C3:J3"/>
    <mergeCell ref="C4:J4"/>
    <mergeCell ref="C6:C7"/>
    <mergeCell ref="E7:E10"/>
    <mergeCell ref="G9:G16"/>
    <mergeCell ref="C10:C11"/>
    <mergeCell ref="I13:I27"/>
    <mergeCell ref="C14:C15"/>
    <mergeCell ref="E15:E18"/>
    <mergeCell ref="C18:C19"/>
    <mergeCell ref="C58:C59"/>
    <mergeCell ref="C62:C63"/>
    <mergeCell ref="E63:E66"/>
    <mergeCell ref="K21:K52"/>
    <mergeCell ref="C22:C23"/>
    <mergeCell ref="E23:E26"/>
    <mergeCell ref="G25:G32"/>
    <mergeCell ref="C26:C27"/>
    <mergeCell ref="C30:C31"/>
    <mergeCell ref="C34:C35"/>
    <mergeCell ref="C66:C67"/>
    <mergeCell ref="B69:L69"/>
    <mergeCell ref="B70:L70"/>
    <mergeCell ref="M36:M37"/>
    <mergeCell ref="C38:C39"/>
    <mergeCell ref="E39:E42"/>
    <mergeCell ref="G41:G48"/>
    <mergeCell ref="C42:C43"/>
    <mergeCell ref="I45:I60"/>
    <mergeCell ref="C46:C47"/>
    <mergeCell ref="E47:E50"/>
    <mergeCell ref="C50:C51"/>
    <mergeCell ref="C54:C55"/>
    <mergeCell ref="E55:E58"/>
    <mergeCell ref="M56:M57"/>
    <mergeCell ref="G57:G6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98"/>
  <sheetViews>
    <sheetView topLeftCell="A4" workbookViewId="0">
      <selection activeCell="F15" sqref="F15"/>
    </sheetView>
  </sheetViews>
  <sheetFormatPr defaultRowHeight="14.4"/>
  <cols>
    <col min="1" max="1" width="2.88671875" customWidth="1"/>
    <col min="2" max="2" width="15.6640625" customWidth="1"/>
    <col min="3" max="3" width="2.88671875" customWidth="1"/>
    <col min="4" max="4" width="15.6640625" customWidth="1"/>
    <col min="5" max="5" width="3" customWidth="1"/>
    <col min="6" max="6" width="15.6640625" customWidth="1"/>
    <col min="7" max="7" width="3" customWidth="1"/>
    <col min="8" max="8" width="15.6640625" customWidth="1"/>
    <col min="9" max="9" width="2.88671875" customWidth="1"/>
    <col min="10" max="10" width="14.6640625" customWidth="1"/>
    <col min="11" max="11" width="2.88671875" customWidth="1"/>
    <col min="12" max="12" width="14.6640625" customWidth="1"/>
    <col min="13" max="13" width="2.88671875" customWidth="1"/>
    <col min="14" max="14" width="14.6640625" customWidth="1"/>
    <col min="15" max="15" width="3" customWidth="1"/>
  </cols>
  <sheetData>
    <row r="1" spans="1:15" ht="11.1" customHeight="1">
      <c r="A1" s="643" t="s">
        <v>298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</row>
    <row r="2" spans="1:15" ht="11.1" customHeight="1">
      <c r="A2" s="37"/>
      <c r="B2" s="37"/>
      <c r="C2" s="37"/>
      <c r="D2" s="644" t="s">
        <v>255</v>
      </c>
      <c r="E2" s="644"/>
      <c r="F2" s="644"/>
      <c r="G2" s="644"/>
      <c r="H2" s="644"/>
      <c r="I2" s="644"/>
      <c r="J2" s="644"/>
      <c r="K2" s="644"/>
      <c r="L2" s="644"/>
      <c r="M2" s="501"/>
      <c r="N2" s="501"/>
      <c r="O2" s="37"/>
    </row>
    <row r="3" spans="1:15" ht="11.1" customHeight="1">
      <c r="A3" s="37"/>
      <c r="B3" s="492" t="s">
        <v>576</v>
      </c>
      <c r="C3" s="37"/>
      <c r="D3" s="493" t="s">
        <v>84</v>
      </c>
      <c r="E3" s="30"/>
      <c r="F3" s="30"/>
      <c r="G3" s="30"/>
      <c r="H3" s="30"/>
      <c r="I3" s="30"/>
      <c r="J3" s="535"/>
      <c r="K3" s="30">
        <v>-30</v>
      </c>
      <c r="L3" s="535" t="s">
        <v>179</v>
      </c>
      <c r="M3" s="30"/>
      <c r="N3" s="535"/>
      <c r="O3" s="30"/>
    </row>
    <row r="4" spans="1:15" ht="11.1" customHeight="1">
      <c r="A4" s="37"/>
      <c r="B4" s="30"/>
      <c r="C4" s="30"/>
      <c r="D4" s="30"/>
      <c r="E4" s="30"/>
      <c r="F4" s="30"/>
      <c r="G4" s="30"/>
      <c r="H4" s="30"/>
      <c r="I4" s="30"/>
      <c r="J4" s="535"/>
      <c r="K4" s="30"/>
      <c r="L4" s="106"/>
      <c r="M4" s="618">
        <v>58</v>
      </c>
      <c r="N4" s="535"/>
      <c r="O4" s="30"/>
    </row>
    <row r="5" spans="1:15" ht="11.1" customHeight="1">
      <c r="A5" s="37"/>
      <c r="B5" s="535"/>
      <c r="C5" s="30"/>
      <c r="D5" s="283"/>
      <c r="E5" s="30"/>
      <c r="F5" s="30"/>
      <c r="G5" s="30">
        <v>-26</v>
      </c>
      <c r="H5" s="266" t="s">
        <v>435</v>
      </c>
      <c r="I5" s="30"/>
      <c r="J5" s="535"/>
      <c r="K5" s="30"/>
      <c r="L5" s="108"/>
      <c r="M5" s="641"/>
      <c r="N5" s="535"/>
      <c r="O5" s="30"/>
    </row>
    <row r="6" spans="1:15" ht="11.1" customHeight="1">
      <c r="A6" s="37"/>
      <c r="B6" s="535"/>
      <c r="C6" s="30">
        <v>-24</v>
      </c>
      <c r="D6" s="138" t="s">
        <v>446</v>
      </c>
      <c r="E6" s="30"/>
      <c r="F6" s="535"/>
      <c r="G6" s="30"/>
      <c r="H6" s="106"/>
      <c r="I6" s="618">
        <v>52</v>
      </c>
      <c r="J6" s="535"/>
      <c r="K6" s="30"/>
      <c r="L6" s="108"/>
      <c r="M6" s="641"/>
      <c r="N6" s="535"/>
      <c r="O6" s="30"/>
    </row>
    <row r="7" spans="1:15" ht="11.1" customHeight="1">
      <c r="A7" s="37">
        <v>-1</v>
      </c>
      <c r="B7" s="138" t="s">
        <v>539</v>
      </c>
      <c r="C7" s="33"/>
      <c r="D7" s="106"/>
      <c r="E7" s="618">
        <v>40</v>
      </c>
      <c r="F7" s="107" t="str">
        <f>D8</f>
        <v>АСЕТ</v>
      </c>
      <c r="G7" s="30"/>
      <c r="H7" s="108"/>
      <c r="I7" s="641"/>
      <c r="J7" s="535" t="str">
        <f>H9</f>
        <v>ШОКОБАЛИНОВА</v>
      </c>
      <c r="K7" s="30"/>
      <c r="L7" s="108"/>
      <c r="M7" s="641"/>
      <c r="N7" s="535" t="str">
        <f>L3</f>
        <v>ОХМАК</v>
      </c>
      <c r="O7" s="642"/>
    </row>
    <row r="8" spans="1:15" ht="11.1" customHeight="1">
      <c r="A8" s="37"/>
      <c r="B8" s="106"/>
      <c r="C8" s="618">
        <v>32</v>
      </c>
      <c r="D8" s="107" t="str">
        <f>B9</f>
        <v>АСЕТ</v>
      </c>
      <c r="E8" s="619"/>
      <c r="F8" s="490" t="s">
        <v>620</v>
      </c>
      <c r="G8" s="618">
        <v>48</v>
      </c>
      <c r="H8" s="108"/>
      <c r="I8" s="641"/>
      <c r="J8" s="106" t="s">
        <v>622</v>
      </c>
      <c r="K8" s="618">
        <v>56</v>
      </c>
      <c r="L8" s="108"/>
      <c r="M8" s="641"/>
      <c r="N8" s="533" t="s">
        <v>636</v>
      </c>
      <c r="O8" s="642"/>
    </row>
    <row r="9" spans="1:15" ht="11.1" customHeight="1">
      <c r="A9" s="37">
        <v>-2</v>
      </c>
      <c r="B9" s="138" t="s">
        <v>408</v>
      </c>
      <c r="C9" s="619"/>
      <c r="D9" s="490" t="s">
        <v>637</v>
      </c>
      <c r="E9" s="33"/>
      <c r="F9" s="108"/>
      <c r="G9" s="641"/>
      <c r="H9" s="107" t="str">
        <f>F11</f>
        <v>ШОКОБАЛИНОВА</v>
      </c>
      <c r="I9" s="619"/>
      <c r="J9" s="108"/>
      <c r="K9" s="641"/>
      <c r="L9" s="108"/>
      <c r="M9" s="641"/>
      <c r="N9" s="529"/>
      <c r="O9" s="124"/>
    </row>
    <row r="10" spans="1:15" ht="11.1" customHeight="1">
      <c r="A10" s="37"/>
      <c r="B10" s="535"/>
      <c r="C10" s="30">
        <v>-23</v>
      </c>
      <c r="D10" s="138" t="s">
        <v>541</v>
      </c>
      <c r="E10" s="33"/>
      <c r="F10" s="108"/>
      <c r="G10" s="641"/>
      <c r="H10" s="535" t="s">
        <v>603</v>
      </c>
      <c r="I10" s="30"/>
      <c r="J10" s="108"/>
      <c r="K10" s="641"/>
      <c r="L10" s="108"/>
      <c r="M10" s="641"/>
      <c r="N10" s="529"/>
      <c r="O10" s="124"/>
    </row>
    <row r="11" spans="1:15" ht="11.1" customHeight="1">
      <c r="A11" s="37">
        <v>-3</v>
      </c>
      <c r="B11" s="138" t="s">
        <v>185</v>
      </c>
      <c r="C11" s="33"/>
      <c r="D11" s="106"/>
      <c r="E11" s="618">
        <v>41</v>
      </c>
      <c r="F11" s="107" t="str">
        <f>D12</f>
        <v>ШОКОБАЛИНОВА</v>
      </c>
      <c r="G11" s="619"/>
      <c r="H11" s="535"/>
      <c r="I11" s="30"/>
      <c r="J11" s="108"/>
      <c r="K11" s="641"/>
      <c r="L11" s="107" t="str">
        <f>H13</f>
        <v>ЛАВРОВА</v>
      </c>
      <c r="M11" s="619"/>
      <c r="N11" s="529"/>
      <c r="O11" s="124"/>
    </row>
    <row r="12" spans="1:15" ht="11.1" customHeight="1">
      <c r="A12" s="37"/>
      <c r="B12" s="106"/>
      <c r="C12" s="618">
        <v>33</v>
      </c>
      <c r="D12" s="107" t="str">
        <f>B11</f>
        <v>ШОКОБАЛИНОВА</v>
      </c>
      <c r="E12" s="619"/>
      <c r="F12" s="491" t="s">
        <v>201</v>
      </c>
      <c r="G12" s="30"/>
      <c r="H12" s="535"/>
      <c r="I12" s="30"/>
      <c r="J12" s="108"/>
      <c r="K12" s="641"/>
      <c r="L12" s="535" t="s">
        <v>595</v>
      </c>
      <c r="M12" s="30"/>
      <c r="N12" s="529"/>
      <c r="O12" s="124"/>
    </row>
    <row r="13" spans="1:15" ht="11.1" customHeight="1">
      <c r="A13" s="37">
        <v>-4</v>
      </c>
      <c r="B13" s="138" t="s">
        <v>561</v>
      </c>
      <c r="C13" s="619"/>
      <c r="D13" s="491" t="s">
        <v>638</v>
      </c>
      <c r="E13" s="30"/>
      <c r="F13" s="535"/>
      <c r="G13" s="30">
        <v>-25</v>
      </c>
      <c r="H13" s="107" t="s">
        <v>403</v>
      </c>
      <c r="I13" s="30"/>
      <c r="J13" s="108"/>
      <c r="K13" s="641"/>
      <c r="L13" s="535"/>
      <c r="M13" s="30"/>
      <c r="N13" s="529"/>
      <c r="O13" s="124"/>
    </row>
    <row r="14" spans="1:15" ht="11.1" customHeight="1">
      <c r="A14" s="37"/>
      <c r="B14" s="535"/>
      <c r="C14" s="30">
        <v>-22</v>
      </c>
      <c r="D14" s="138" t="s">
        <v>407</v>
      </c>
      <c r="E14" s="30"/>
      <c r="F14" s="535"/>
      <c r="G14" s="30"/>
      <c r="H14" s="106"/>
      <c r="I14" s="618">
        <v>53</v>
      </c>
      <c r="J14" s="108"/>
      <c r="K14" s="641"/>
      <c r="L14" s="535"/>
      <c r="M14" s="30"/>
      <c r="N14" s="529"/>
      <c r="O14" s="124"/>
    </row>
    <row r="15" spans="1:15" ht="11.1" customHeight="1">
      <c r="A15" s="37">
        <v>-5</v>
      </c>
      <c r="B15" s="138" t="s">
        <v>441</v>
      </c>
      <c r="C15" s="33"/>
      <c r="D15" s="106"/>
      <c r="E15" s="618">
        <v>42</v>
      </c>
      <c r="F15" s="107" t="str">
        <f>D16</f>
        <v>ФУ ДАРЬЯ</v>
      </c>
      <c r="G15" s="30"/>
      <c r="H15" s="108"/>
      <c r="I15" s="641"/>
      <c r="J15" s="107" t="str">
        <f>H13</f>
        <v>ЛАВРОВА</v>
      </c>
      <c r="K15" s="619"/>
      <c r="L15" s="535"/>
      <c r="M15" s="30"/>
      <c r="N15" s="530" t="str">
        <f>N7</f>
        <v>ОХМАК</v>
      </c>
      <c r="O15" s="617">
        <v>3</v>
      </c>
    </row>
    <row r="16" spans="1:15" ht="11.1" customHeight="1">
      <c r="A16" s="37"/>
      <c r="B16" s="106"/>
      <c r="C16" s="618">
        <v>34</v>
      </c>
      <c r="D16" s="108" t="str">
        <f>B17</f>
        <v>ФУ ДАРЬЯ</v>
      </c>
      <c r="E16" s="619"/>
      <c r="F16" s="490" t="s">
        <v>601</v>
      </c>
      <c r="G16" s="618">
        <v>49</v>
      </c>
      <c r="H16" s="108"/>
      <c r="I16" s="641"/>
      <c r="J16" s="535" t="s">
        <v>648</v>
      </c>
      <c r="K16" s="30"/>
      <c r="L16" s="535"/>
      <c r="M16" s="30"/>
      <c r="N16" s="529" t="s">
        <v>902</v>
      </c>
      <c r="O16" s="617"/>
    </row>
    <row r="17" spans="1:15" ht="11.1" customHeight="1">
      <c r="A17" s="37">
        <v>-6</v>
      </c>
      <c r="B17" s="138" t="s">
        <v>532</v>
      </c>
      <c r="C17" s="619"/>
      <c r="D17" s="490" t="s">
        <v>652</v>
      </c>
      <c r="E17" s="33"/>
      <c r="F17" s="108"/>
      <c r="G17" s="641"/>
      <c r="H17" s="107" t="str">
        <f>F19</f>
        <v>ШАВКАТОВА Г.</v>
      </c>
      <c r="I17" s="619"/>
      <c r="J17" s="535"/>
      <c r="K17" s="30"/>
      <c r="L17" s="535"/>
      <c r="M17" s="30"/>
      <c r="N17" s="529"/>
      <c r="O17" s="124"/>
    </row>
    <row r="18" spans="1:15" ht="11.1" customHeight="1">
      <c r="A18" s="37"/>
      <c r="B18" s="535"/>
      <c r="C18" s="30">
        <v>-21</v>
      </c>
      <c r="D18" s="138" t="s">
        <v>529</v>
      </c>
      <c r="E18" s="33"/>
      <c r="F18" s="108"/>
      <c r="G18" s="641"/>
      <c r="H18" s="491" t="s">
        <v>621</v>
      </c>
      <c r="I18" s="30"/>
      <c r="J18" s="535"/>
      <c r="K18" s="30"/>
      <c r="L18" s="535"/>
      <c r="M18" s="30"/>
      <c r="N18" s="529"/>
      <c r="O18" s="124"/>
    </row>
    <row r="19" spans="1:15" ht="11.1" customHeight="1">
      <c r="A19" s="37">
        <v>-7</v>
      </c>
      <c r="B19" s="138" t="s">
        <v>538</v>
      </c>
      <c r="C19" s="33"/>
      <c r="D19" s="106"/>
      <c r="E19" s="618">
        <v>43</v>
      </c>
      <c r="F19" s="107" t="str">
        <f>D20</f>
        <v>ШАВКАТОВА Г.</v>
      </c>
      <c r="G19" s="619"/>
      <c r="H19" s="535"/>
      <c r="I19" s="30"/>
      <c r="J19" s="535"/>
      <c r="K19" s="30">
        <v>-29</v>
      </c>
      <c r="L19" s="535" t="s">
        <v>180</v>
      </c>
      <c r="M19" s="30"/>
      <c r="N19" s="529"/>
      <c r="O19" s="124"/>
    </row>
    <row r="20" spans="1:15" ht="11.1" customHeight="1">
      <c r="A20" s="37"/>
      <c r="B20" s="106"/>
      <c r="C20" s="618">
        <v>35</v>
      </c>
      <c r="D20" s="107" t="str">
        <f>B19</f>
        <v>ШАВКАТОВА Г.</v>
      </c>
      <c r="E20" s="619"/>
      <c r="F20" s="491" t="s">
        <v>191</v>
      </c>
      <c r="G20" s="30"/>
      <c r="H20" s="535"/>
      <c r="I20" s="30"/>
      <c r="J20" s="535"/>
      <c r="K20" s="30"/>
      <c r="L20" s="106"/>
      <c r="M20" s="618">
        <v>59</v>
      </c>
      <c r="N20" s="529"/>
      <c r="O20" s="124"/>
    </row>
    <row r="21" spans="1:15" ht="11.1" customHeight="1">
      <c r="A21" s="37">
        <v>-8</v>
      </c>
      <c r="B21" s="138" t="s">
        <v>427</v>
      </c>
      <c r="C21" s="619"/>
      <c r="D21" s="491" t="s">
        <v>608</v>
      </c>
      <c r="E21" s="30"/>
      <c r="F21" s="535"/>
      <c r="G21" s="30">
        <v>-28</v>
      </c>
      <c r="H21" s="138" t="s">
        <v>434</v>
      </c>
      <c r="I21" s="30"/>
      <c r="J21" s="535"/>
      <c r="K21" s="30"/>
      <c r="L21" s="108"/>
      <c r="M21" s="641"/>
      <c r="N21" s="529"/>
      <c r="O21" s="124"/>
    </row>
    <row r="22" spans="1:15" ht="11.1" customHeight="1">
      <c r="A22" s="37"/>
      <c r="B22" s="535"/>
      <c r="C22" s="30">
        <v>-20</v>
      </c>
      <c r="D22" s="138" t="s">
        <v>174</v>
      </c>
      <c r="E22" s="30"/>
      <c r="F22" s="535"/>
      <c r="G22" s="30"/>
      <c r="H22" s="281"/>
      <c r="I22" s="618">
        <v>54</v>
      </c>
      <c r="J22" s="535"/>
      <c r="K22" s="30"/>
      <c r="L22" s="108"/>
      <c r="M22" s="641"/>
      <c r="N22" s="529"/>
      <c r="O22" s="124"/>
    </row>
    <row r="23" spans="1:15" ht="11.1" customHeight="1">
      <c r="A23" s="37">
        <v>-9</v>
      </c>
      <c r="B23" s="138" t="s">
        <v>572</v>
      </c>
      <c r="C23" s="33"/>
      <c r="D23" s="106"/>
      <c r="E23" s="618">
        <v>44</v>
      </c>
      <c r="F23" s="107" t="str">
        <f>D22</f>
        <v>АКМУРЗИНА</v>
      </c>
      <c r="G23" s="30"/>
      <c r="H23" s="266"/>
      <c r="I23" s="641"/>
      <c r="J23" s="535" t="str">
        <f>H21</f>
        <v>АХМАДАЛИЕВА</v>
      </c>
      <c r="K23" s="30"/>
      <c r="L23" s="108"/>
      <c r="M23" s="641"/>
      <c r="N23" s="530" t="str">
        <f>L27</f>
        <v>АХМАДАЛИЕВА</v>
      </c>
      <c r="O23" s="642"/>
    </row>
    <row r="24" spans="1:15" ht="11.1" customHeight="1">
      <c r="A24" s="37"/>
      <c r="B24" s="106"/>
      <c r="C24" s="618">
        <v>36</v>
      </c>
      <c r="D24" s="107" t="str">
        <f>B23</f>
        <v>АМАНГЕЛЬДЫ</v>
      </c>
      <c r="E24" s="619"/>
      <c r="F24" s="490" t="s">
        <v>610</v>
      </c>
      <c r="G24" s="618">
        <v>50</v>
      </c>
      <c r="H24" s="108"/>
      <c r="I24" s="641"/>
      <c r="J24" s="106" t="s">
        <v>649</v>
      </c>
      <c r="K24" s="618">
        <v>57</v>
      </c>
      <c r="L24" s="108"/>
      <c r="M24" s="641"/>
      <c r="N24" s="535" t="s">
        <v>645</v>
      </c>
      <c r="O24" s="642"/>
    </row>
    <row r="25" spans="1:15" ht="11.1" customHeight="1">
      <c r="A25" s="37">
        <v>-10</v>
      </c>
      <c r="B25" s="138" t="s">
        <v>534</v>
      </c>
      <c r="C25" s="619"/>
      <c r="D25" s="490" t="s">
        <v>609</v>
      </c>
      <c r="E25" s="33"/>
      <c r="F25" s="108"/>
      <c r="G25" s="641"/>
      <c r="H25" s="107" t="str">
        <f>F27</f>
        <v>ИЛЬЯС</v>
      </c>
      <c r="I25" s="619"/>
      <c r="J25" s="108"/>
      <c r="K25" s="641"/>
      <c r="L25" s="108"/>
      <c r="M25" s="641"/>
      <c r="N25" s="535"/>
      <c r="O25" s="30"/>
    </row>
    <row r="26" spans="1:15" ht="11.1" customHeight="1">
      <c r="A26" s="37"/>
      <c r="B26" s="535"/>
      <c r="C26" s="30">
        <v>-19</v>
      </c>
      <c r="D26" s="107" t="s">
        <v>181</v>
      </c>
      <c r="E26" s="33"/>
      <c r="F26" s="108"/>
      <c r="G26" s="641"/>
      <c r="H26" s="491" t="s">
        <v>647</v>
      </c>
      <c r="I26" s="30"/>
      <c r="J26" s="108"/>
      <c r="K26" s="641"/>
      <c r="L26" s="108"/>
      <c r="M26" s="641"/>
      <c r="N26" s="535"/>
      <c r="O26" s="30"/>
    </row>
    <row r="27" spans="1:15" ht="11.1" customHeight="1">
      <c r="A27" s="37">
        <v>-11</v>
      </c>
      <c r="B27" s="138" t="s">
        <v>456</v>
      </c>
      <c r="C27" s="33"/>
      <c r="D27" s="106"/>
      <c r="E27" s="618">
        <v>45</v>
      </c>
      <c r="F27" s="107" t="str">
        <f>D26</f>
        <v>ИЛЬЯС</v>
      </c>
      <c r="G27" s="619"/>
      <c r="H27" s="535"/>
      <c r="I27" s="30"/>
      <c r="J27" s="108"/>
      <c r="K27" s="641"/>
      <c r="L27" s="107" t="str">
        <f>J23</f>
        <v>АХМАДАЛИЕВА</v>
      </c>
      <c r="M27" s="619"/>
      <c r="N27" s="535"/>
      <c r="O27" s="30"/>
    </row>
    <row r="28" spans="1:15" ht="11.1" customHeight="1">
      <c r="A28" s="37"/>
      <c r="B28" s="106"/>
      <c r="C28" s="618">
        <v>37</v>
      </c>
      <c r="D28" s="107" t="str">
        <f>B27</f>
        <v>ШАЙХИНА</v>
      </c>
      <c r="E28" s="619"/>
      <c r="F28" s="491" t="s">
        <v>628</v>
      </c>
      <c r="G28" s="30"/>
      <c r="H28" s="535"/>
      <c r="I28" s="30"/>
      <c r="J28" s="108"/>
      <c r="K28" s="641"/>
      <c r="L28" s="535" t="s">
        <v>624</v>
      </c>
      <c r="M28" s="30"/>
      <c r="N28" s="535"/>
      <c r="O28" s="30"/>
    </row>
    <row r="29" spans="1:15" ht="11.1" customHeight="1">
      <c r="A29" s="37">
        <v>-12</v>
      </c>
      <c r="B29" s="138" t="s">
        <v>409</v>
      </c>
      <c r="C29" s="619"/>
      <c r="D29" s="491" t="s">
        <v>599</v>
      </c>
      <c r="E29" s="30"/>
      <c r="F29" s="535"/>
      <c r="G29" s="30">
        <v>-27</v>
      </c>
      <c r="H29" s="138" t="s">
        <v>178</v>
      </c>
      <c r="I29" s="30"/>
      <c r="J29" s="108"/>
      <c r="K29" s="641"/>
      <c r="L29" s="535"/>
      <c r="M29" s="30"/>
      <c r="N29" s="535"/>
      <c r="O29" s="30"/>
    </row>
    <row r="30" spans="1:15" ht="11.1" customHeight="1">
      <c r="A30" s="37"/>
      <c r="B30" s="535"/>
      <c r="C30" s="30">
        <v>-18</v>
      </c>
      <c r="D30" s="107" t="s">
        <v>186</v>
      </c>
      <c r="E30" s="30"/>
      <c r="F30" s="535"/>
      <c r="G30" s="30"/>
      <c r="H30" s="106"/>
      <c r="I30" s="618">
        <v>55</v>
      </c>
      <c r="J30" s="108"/>
      <c r="K30" s="641"/>
      <c r="L30" s="535"/>
      <c r="M30" s="30"/>
      <c r="N30" s="535"/>
      <c r="O30" s="30"/>
    </row>
    <row r="31" spans="1:15" ht="11.1" customHeight="1">
      <c r="A31" s="37">
        <v>-13</v>
      </c>
      <c r="B31" s="138" t="s">
        <v>152</v>
      </c>
      <c r="C31" s="33"/>
      <c r="D31" s="106"/>
      <c r="E31" s="618">
        <v>46</v>
      </c>
      <c r="F31" s="107" t="str">
        <f>D32</f>
        <v>ШЛЕТГАУЭР</v>
      </c>
      <c r="G31" s="30"/>
      <c r="H31" s="108"/>
      <c r="I31" s="641"/>
      <c r="J31" s="107" t="str">
        <f>H29</f>
        <v>БЕКИШ</v>
      </c>
      <c r="K31" s="619"/>
      <c r="L31" s="535"/>
      <c r="M31" s="30">
        <v>-60</v>
      </c>
      <c r="N31" s="107" t="str">
        <f>N23</f>
        <v>АХМАДАЛИЕВА</v>
      </c>
      <c r="O31" s="611">
        <v>4</v>
      </c>
    </row>
    <row r="32" spans="1:15" ht="11.1" customHeight="1">
      <c r="A32" s="37"/>
      <c r="B32" s="106"/>
      <c r="C32" s="618">
        <v>38</v>
      </c>
      <c r="D32" s="107" t="str">
        <f>B33</f>
        <v>ШЛЕТГАУЭР</v>
      </c>
      <c r="E32" s="619"/>
      <c r="F32" s="490" t="s">
        <v>640</v>
      </c>
      <c r="G32" s="618">
        <v>51</v>
      </c>
      <c r="H32" s="108"/>
      <c r="I32" s="641"/>
      <c r="J32" s="535" t="s">
        <v>657</v>
      </c>
      <c r="K32" s="30"/>
      <c r="L32" s="535"/>
      <c r="M32" s="30"/>
      <c r="N32" s="535"/>
      <c r="O32" s="611"/>
    </row>
    <row r="33" spans="1:15" ht="11.1" customHeight="1">
      <c r="A33" s="37">
        <v>-14</v>
      </c>
      <c r="B33" s="138" t="s">
        <v>184</v>
      </c>
      <c r="C33" s="619"/>
      <c r="D33" s="490" t="s">
        <v>600</v>
      </c>
      <c r="E33" s="33"/>
      <c r="F33" s="108"/>
      <c r="G33" s="641"/>
      <c r="H33" s="107" t="str">
        <f>F35</f>
        <v>УСИПБАЕВА</v>
      </c>
      <c r="I33" s="619"/>
      <c r="J33" s="535"/>
      <c r="K33" s="30"/>
      <c r="L33" s="535"/>
      <c r="M33" s="30"/>
      <c r="N33" s="535"/>
      <c r="O33" s="30"/>
    </row>
    <row r="34" spans="1:15" ht="11.1" customHeight="1">
      <c r="A34" s="37"/>
      <c r="B34" s="535"/>
      <c r="C34" s="30">
        <v>-17</v>
      </c>
      <c r="D34" s="107" t="s">
        <v>183</v>
      </c>
      <c r="E34" s="33"/>
      <c r="F34" s="108"/>
      <c r="G34" s="641"/>
      <c r="H34" s="535" t="s">
        <v>630</v>
      </c>
      <c r="I34" s="30"/>
      <c r="J34" s="30"/>
      <c r="K34" s="30"/>
      <c r="L34" s="535"/>
      <c r="M34" s="30"/>
      <c r="N34" s="535"/>
      <c r="O34" s="30"/>
    </row>
    <row r="35" spans="1:15" ht="11.1" customHeight="1">
      <c r="A35" s="37">
        <v>-15</v>
      </c>
      <c r="B35" s="138" t="s">
        <v>449</v>
      </c>
      <c r="C35" s="33"/>
      <c r="D35" s="108"/>
      <c r="E35" s="618">
        <v>47</v>
      </c>
      <c r="F35" s="107" t="str">
        <f>D34</f>
        <v>УСИПБАЕВА</v>
      </c>
      <c r="G35" s="619"/>
      <c r="H35" s="535"/>
      <c r="I35" s="30"/>
      <c r="J35" s="30"/>
      <c r="K35" s="30"/>
      <c r="L35" s="535"/>
      <c r="M35" s="30"/>
      <c r="N35" s="535"/>
      <c r="O35" s="30"/>
    </row>
    <row r="36" spans="1:15" ht="11.1" customHeight="1">
      <c r="A36" s="37"/>
      <c r="B36" s="106"/>
      <c r="C36" s="618">
        <v>39</v>
      </c>
      <c r="D36" s="107" t="str">
        <f>B37</f>
        <v>УНДАСИНОВА</v>
      </c>
      <c r="E36" s="619"/>
      <c r="F36" s="491" t="s">
        <v>654</v>
      </c>
      <c r="G36" s="30"/>
      <c r="H36" s="535"/>
      <c r="I36" s="30"/>
      <c r="J36" s="30"/>
      <c r="K36" s="30"/>
      <c r="L36" s="535"/>
      <c r="M36" s="30"/>
      <c r="N36" s="535"/>
      <c r="O36" s="30"/>
    </row>
    <row r="37" spans="1:15" ht="11.1" customHeight="1">
      <c r="A37" s="37">
        <v>-16</v>
      </c>
      <c r="B37" s="138" t="s">
        <v>428</v>
      </c>
      <c r="C37" s="619"/>
      <c r="D37" s="491" t="s">
        <v>653</v>
      </c>
      <c r="E37" s="30"/>
      <c r="F37" s="535"/>
      <c r="G37" s="30"/>
      <c r="H37" s="535"/>
      <c r="I37" s="30"/>
      <c r="J37" s="30"/>
      <c r="K37" s="30"/>
      <c r="L37" s="535"/>
      <c r="M37" s="30"/>
      <c r="N37" s="535"/>
      <c r="O37" s="30"/>
    </row>
    <row r="38" spans="1:15" ht="11.1" customHeight="1">
      <c r="A38" s="37"/>
      <c r="B38" s="535"/>
      <c r="C38" s="30"/>
      <c r="D38" s="535"/>
      <c r="E38" s="30"/>
      <c r="F38" s="535"/>
      <c r="G38" s="30"/>
      <c r="H38" s="535"/>
      <c r="I38" s="30"/>
      <c r="J38" s="30"/>
      <c r="K38" s="30"/>
      <c r="L38" s="535"/>
      <c r="M38" s="30"/>
      <c r="N38" s="535"/>
      <c r="O38" s="30"/>
    </row>
    <row r="39" spans="1:15" ht="11.1" customHeight="1">
      <c r="A39" s="37"/>
      <c r="B39" s="535"/>
      <c r="C39" s="30">
        <v>-58</v>
      </c>
      <c r="D39" s="535" t="str">
        <f>L11</f>
        <v>ЛАВРОВА</v>
      </c>
      <c r="E39" s="30"/>
      <c r="F39" s="535"/>
      <c r="G39" s="30"/>
      <c r="H39" s="535"/>
      <c r="I39" s="30"/>
      <c r="J39" s="30"/>
      <c r="K39" s="30">
        <v>-56</v>
      </c>
      <c r="L39" s="535" t="str">
        <f>J7</f>
        <v>ШОКОБАЛИНОВА</v>
      </c>
      <c r="M39" s="30"/>
      <c r="N39" s="535"/>
      <c r="O39" s="30"/>
    </row>
    <row r="40" spans="1:15" ht="11.1" customHeight="1">
      <c r="A40" s="37"/>
      <c r="B40" s="535"/>
      <c r="C40" s="30"/>
      <c r="D40" s="106"/>
      <c r="E40" s="618">
        <v>61</v>
      </c>
      <c r="F40" s="107" t="str">
        <f>D41</f>
        <v>ЖАКСЫЛЫКОВА</v>
      </c>
      <c r="G40" s="638">
        <v>5</v>
      </c>
      <c r="H40" s="535"/>
      <c r="I40" s="539"/>
      <c r="J40" s="30"/>
      <c r="K40" s="30"/>
      <c r="L40" s="106"/>
      <c r="M40" s="618">
        <v>62</v>
      </c>
      <c r="N40" s="107" t="str">
        <f>L41</f>
        <v>БЕКИШ</v>
      </c>
      <c r="O40" s="638">
        <v>7</v>
      </c>
    </row>
    <row r="41" spans="1:15" ht="11.1" customHeight="1">
      <c r="A41" s="37"/>
      <c r="B41" s="30"/>
      <c r="C41" s="30">
        <v>-59</v>
      </c>
      <c r="D41" s="107" t="str">
        <f>L19</f>
        <v>ЖАКСЫЛЫКОВА</v>
      </c>
      <c r="E41" s="619"/>
      <c r="F41" s="535" t="s">
        <v>900</v>
      </c>
      <c r="G41" s="638"/>
      <c r="H41" s="535"/>
      <c r="I41" s="539"/>
      <c r="J41" s="30"/>
      <c r="K41" s="30">
        <v>-57</v>
      </c>
      <c r="L41" s="107" t="str">
        <f>J31</f>
        <v>БЕКИШ</v>
      </c>
      <c r="M41" s="619"/>
      <c r="N41" s="535" t="s">
        <v>901</v>
      </c>
      <c r="O41" s="638"/>
    </row>
    <row r="42" spans="1:15" ht="11.1" customHeight="1">
      <c r="A42" s="37"/>
      <c r="B42" s="30"/>
      <c r="C42" s="30"/>
      <c r="D42" s="108"/>
      <c r="E42" s="30">
        <v>-61</v>
      </c>
      <c r="F42" s="107" t="str">
        <f>D39</f>
        <v>ЛАВРОВА</v>
      </c>
      <c r="G42" s="638">
        <v>6</v>
      </c>
      <c r="H42" s="535"/>
      <c r="I42" s="539"/>
      <c r="J42" s="30"/>
      <c r="K42" s="30"/>
      <c r="L42" s="535"/>
      <c r="M42" s="30">
        <v>-62</v>
      </c>
      <c r="N42" s="107" t="str">
        <f>L39</f>
        <v>ШОКОБАЛИНОВА</v>
      </c>
      <c r="O42" s="638">
        <v>8</v>
      </c>
    </row>
    <row r="43" spans="1:15" ht="11.1" customHeight="1">
      <c r="A43" s="37"/>
      <c r="B43" s="30"/>
      <c r="C43" s="30"/>
      <c r="D43" s="108"/>
      <c r="E43" s="30"/>
      <c r="F43" s="535"/>
      <c r="G43" s="638"/>
      <c r="H43" s="535"/>
      <c r="I43" s="539"/>
      <c r="J43" s="30"/>
      <c r="K43" s="30"/>
      <c r="L43" s="535"/>
      <c r="M43" s="30"/>
      <c r="N43" s="535"/>
      <c r="O43" s="638"/>
    </row>
    <row r="44" spans="1:15" ht="11.1" customHeight="1">
      <c r="A44" s="37"/>
      <c r="B44" s="30"/>
      <c r="C44" s="30"/>
      <c r="D44" s="640" t="s">
        <v>575</v>
      </c>
      <c r="E44" s="640"/>
      <c r="F44" s="640"/>
      <c r="G44" s="640"/>
      <c r="H44" s="640"/>
      <c r="I44" s="640"/>
      <c r="J44" s="640"/>
      <c r="K44" s="640"/>
      <c r="L44" s="640"/>
      <c r="M44" s="640"/>
      <c r="N44" s="640"/>
      <c r="O44" s="30"/>
    </row>
    <row r="45" spans="1:15" ht="11.1" customHeight="1">
      <c r="A45" s="37"/>
      <c r="B45" s="30"/>
      <c r="C45" s="30"/>
      <c r="D45" s="640" t="s">
        <v>574</v>
      </c>
      <c r="E45" s="640"/>
      <c r="F45" s="640"/>
      <c r="G45" s="640"/>
      <c r="H45" s="640"/>
      <c r="I45" s="640"/>
      <c r="J45" s="640"/>
      <c r="K45" s="640"/>
      <c r="L45" s="640"/>
      <c r="M45" s="640"/>
      <c r="N45" s="640"/>
      <c r="O45" s="30"/>
    </row>
    <row r="46" spans="1:15" ht="11.1" customHeight="1">
      <c r="D46" s="125"/>
      <c r="F46" s="125"/>
      <c r="H46" s="125"/>
    </row>
    <row r="47" spans="1:15">
      <c r="F47" s="125"/>
      <c r="H47" s="125"/>
    </row>
    <row r="80" spans="1:1">
      <c r="A80" s="21"/>
    </row>
    <row r="81" spans="1:1">
      <c r="A81" s="21"/>
    </row>
    <row r="82" spans="1:1">
      <c r="A82" s="21"/>
    </row>
    <row r="83" spans="1:1">
      <c r="A83" s="21"/>
    </row>
    <row r="88" spans="1:1">
      <c r="A88" s="21"/>
    </row>
    <row r="89" spans="1:1">
      <c r="A89" s="21"/>
    </row>
    <row r="90" spans="1:1">
      <c r="A90" s="21"/>
    </row>
    <row r="91" spans="1:1">
      <c r="A91" s="21"/>
    </row>
    <row r="96" spans="1:1">
      <c r="A96" s="21"/>
    </row>
    <row r="97" spans="1:1">
      <c r="A97" s="21"/>
    </row>
    <row r="98" spans="1:1">
      <c r="A98" s="21"/>
    </row>
  </sheetData>
  <mergeCells count="42">
    <mergeCell ref="A1:O1"/>
    <mergeCell ref="D2:L2"/>
    <mergeCell ref="M4:M11"/>
    <mergeCell ref="I6:I9"/>
    <mergeCell ref="E7:E8"/>
    <mergeCell ref="O7:O8"/>
    <mergeCell ref="C8:C9"/>
    <mergeCell ref="G8:G11"/>
    <mergeCell ref="K8:K15"/>
    <mergeCell ref="E11:E12"/>
    <mergeCell ref="C12:C13"/>
    <mergeCell ref="I14:I17"/>
    <mergeCell ref="E15:E16"/>
    <mergeCell ref="O15:O16"/>
    <mergeCell ref="C16:C17"/>
    <mergeCell ref="G16:G19"/>
    <mergeCell ref="E19:E20"/>
    <mergeCell ref="C20:C21"/>
    <mergeCell ref="M20:M27"/>
    <mergeCell ref="I22:I25"/>
    <mergeCell ref="E23:E24"/>
    <mergeCell ref="O23:O24"/>
    <mergeCell ref="C24:C25"/>
    <mergeCell ref="G24:G27"/>
    <mergeCell ref="K24:K31"/>
    <mergeCell ref="E27:E28"/>
    <mergeCell ref="C28:C29"/>
    <mergeCell ref="I30:I33"/>
    <mergeCell ref="E31:E32"/>
    <mergeCell ref="O31:O32"/>
    <mergeCell ref="D45:N45"/>
    <mergeCell ref="C32:C33"/>
    <mergeCell ref="G32:G35"/>
    <mergeCell ref="E35:E36"/>
    <mergeCell ref="C36:C37"/>
    <mergeCell ref="E40:E41"/>
    <mergeCell ref="G40:G41"/>
    <mergeCell ref="M40:M41"/>
    <mergeCell ref="O40:O41"/>
    <mergeCell ref="G42:G43"/>
    <mergeCell ref="O42:O43"/>
    <mergeCell ref="D44:N4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97"/>
  <sheetViews>
    <sheetView workbookViewId="0">
      <selection activeCell="O4" sqref="O1:O4"/>
    </sheetView>
  </sheetViews>
  <sheetFormatPr defaultRowHeight="14.4"/>
  <cols>
    <col min="1" max="1" width="3.109375" customWidth="1"/>
    <col min="2" max="2" width="17.6640625" customWidth="1"/>
    <col min="3" max="3" width="3.109375" customWidth="1"/>
    <col min="4" max="4" width="17.6640625" customWidth="1"/>
    <col min="5" max="5" width="3.109375" customWidth="1"/>
    <col min="6" max="6" width="17.6640625" customWidth="1"/>
    <col min="7" max="7" width="2.88671875" customWidth="1"/>
    <col min="8" max="8" width="18.44140625" customWidth="1"/>
    <col min="9" max="9" width="3.33203125" customWidth="1"/>
  </cols>
  <sheetData>
    <row r="1" spans="1:15" ht="9" customHeight="1">
      <c r="A1" s="643" t="s">
        <v>298</v>
      </c>
      <c r="B1" s="643"/>
      <c r="C1" s="643"/>
      <c r="D1" s="643"/>
      <c r="E1" s="643"/>
      <c r="F1" s="643"/>
      <c r="G1" s="643"/>
      <c r="H1" s="643"/>
      <c r="I1" s="643"/>
      <c r="J1" s="541"/>
      <c r="K1" s="541"/>
      <c r="L1" s="541"/>
      <c r="M1" s="541"/>
      <c r="N1" s="541"/>
      <c r="O1" s="541"/>
    </row>
    <row r="2" spans="1:15" ht="9" customHeight="1">
      <c r="A2" s="644" t="s">
        <v>255</v>
      </c>
      <c r="B2" s="644"/>
      <c r="C2" s="644"/>
      <c r="D2" s="644"/>
      <c r="E2" s="644"/>
      <c r="F2" s="644"/>
      <c r="G2" s="644"/>
      <c r="H2" s="644"/>
      <c r="I2" s="644"/>
      <c r="J2" s="540"/>
      <c r="K2" s="540"/>
      <c r="L2" s="540"/>
      <c r="M2" s="501"/>
      <c r="N2" s="501"/>
      <c r="O2" s="37"/>
    </row>
    <row r="3" spans="1:15" ht="9" customHeight="1"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</row>
    <row r="4" spans="1:15" ht="9" customHeight="1">
      <c r="A4" s="37"/>
      <c r="B4" s="535"/>
      <c r="C4" s="30">
        <v>-52</v>
      </c>
      <c r="D4" s="535" t="s">
        <v>435</v>
      </c>
      <c r="E4" s="30"/>
      <c r="F4" s="37"/>
      <c r="G4" s="37"/>
      <c r="H4" s="146" t="s">
        <v>573</v>
      </c>
    </row>
    <row r="5" spans="1:15" ht="8.1" customHeight="1">
      <c r="A5" s="37"/>
      <c r="B5" s="535"/>
      <c r="C5" s="30"/>
      <c r="D5" s="106"/>
      <c r="E5" s="618">
        <v>63</v>
      </c>
      <c r="F5" s="535" t="str">
        <f>D4</f>
        <v>СЕРИКБАЙ</v>
      </c>
      <c r="G5" s="37"/>
      <c r="H5" s="108"/>
      <c r="I5" s="117"/>
    </row>
    <row r="6" spans="1:15" ht="8.1" customHeight="1">
      <c r="A6" s="37"/>
      <c r="B6" s="535"/>
      <c r="C6" s="30">
        <v>-53</v>
      </c>
      <c r="D6" s="107" t="str">
        <f>Дев.Ф2.!H17</f>
        <v>ШАВКАТОВА Г.</v>
      </c>
      <c r="E6" s="619"/>
      <c r="F6" s="106" t="s">
        <v>644</v>
      </c>
      <c r="G6" s="618">
        <v>65</v>
      </c>
      <c r="H6" s="108"/>
      <c r="I6" s="117"/>
    </row>
    <row r="7" spans="1:15" ht="8.1" customHeight="1">
      <c r="A7" s="37"/>
      <c r="B7" s="535"/>
      <c r="C7" s="30"/>
      <c r="D7" s="535"/>
      <c r="E7" s="30"/>
      <c r="F7" s="108"/>
      <c r="G7" s="641"/>
      <c r="H7" s="107" t="str">
        <f>F9</f>
        <v>ИЛЬЯС</v>
      </c>
      <c r="I7" s="645">
        <v>9</v>
      </c>
    </row>
    <row r="8" spans="1:15" ht="8.1" customHeight="1">
      <c r="A8" s="37"/>
      <c r="B8" s="535"/>
      <c r="C8" s="30">
        <v>-54</v>
      </c>
      <c r="D8" s="107" t="str">
        <f>Дев.Ф2.!H25</f>
        <v>ИЛЬЯС</v>
      </c>
      <c r="E8" s="33"/>
      <c r="F8" s="108"/>
      <c r="G8" s="641"/>
      <c r="H8" s="108" t="s">
        <v>614</v>
      </c>
      <c r="I8" s="645"/>
    </row>
    <row r="9" spans="1:15" ht="8.1" customHeight="1">
      <c r="A9" s="37"/>
      <c r="B9" s="535"/>
      <c r="C9" s="30"/>
      <c r="D9" s="106"/>
      <c r="E9" s="618">
        <v>64</v>
      </c>
      <c r="F9" s="107" t="str">
        <f>D8</f>
        <v>ИЛЬЯС</v>
      </c>
      <c r="G9" s="619"/>
      <c r="H9" s="108"/>
      <c r="I9" s="117"/>
    </row>
    <row r="10" spans="1:15" ht="8.1" customHeight="1">
      <c r="A10" s="37"/>
      <c r="B10" s="535"/>
      <c r="C10" s="30">
        <v>-55</v>
      </c>
      <c r="D10" s="107" t="str">
        <f>Дев.Ф2.!H33</f>
        <v>УСИПБАЕВА</v>
      </c>
      <c r="E10" s="619"/>
      <c r="F10" s="535" t="s">
        <v>615</v>
      </c>
      <c r="G10" s="30">
        <v>-65</v>
      </c>
      <c r="H10" s="107" t="str">
        <f>F5</f>
        <v>СЕРИКБАЙ</v>
      </c>
      <c r="I10" s="645">
        <v>10</v>
      </c>
    </row>
    <row r="11" spans="1:15" ht="8.1" customHeight="1">
      <c r="A11" s="37"/>
      <c r="B11" s="535"/>
      <c r="C11" s="30"/>
      <c r="D11" s="535"/>
      <c r="E11" s="30"/>
      <c r="F11" s="535"/>
      <c r="G11" s="30"/>
      <c r="H11" s="535"/>
      <c r="I11" s="645"/>
    </row>
    <row r="12" spans="1:15" ht="8.1" customHeight="1">
      <c r="A12" s="37"/>
      <c r="B12" s="535"/>
      <c r="C12" s="30"/>
      <c r="D12" s="535"/>
      <c r="E12" s="30">
        <v>-63</v>
      </c>
      <c r="F12" s="535" t="str">
        <f>D6</f>
        <v>ШАВКАТОВА Г.</v>
      </c>
      <c r="G12" s="30"/>
      <c r="H12" s="535"/>
      <c r="I12" s="117"/>
      <c r="K12" s="556"/>
    </row>
    <row r="13" spans="1:15" ht="8.1" customHeight="1">
      <c r="A13" s="37"/>
      <c r="B13" s="535"/>
      <c r="C13" s="30"/>
      <c r="D13" s="535"/>
      <c r="E13" s="30"/>
      <c r="F13" s="106"/>
      <c r="G13" s="618">
        <v>66</v>
      </c>
      <c r="H13" s="107" t="str">
        <f>F14</f>
        <v>УСИПБАЕВА</v>
      </c>
      <c r="I13" s="645">
        <v>11</v>
      </c>
    </row>
    <row r="14" spans="1:15" ht="8.1" customHeight="1">
      <c r="A14" s="37"/>
      <c r="B14" s="535"/>
      <c r="C14" s="30"/>
      <c r="D14" s="535"/>
      <c r="E14" s="30">
        <v>-64</v>
      </c>
      <c r="F14" s="107" t="str">
        <f>D10</f>
        <v>УСИПБАЕВА</v>
      </c>
      <c r="G14" s="619"/>
      <c r="H14" s="535" t="s">
        <v>661</v>
      </c>
      <c r="I14" s="645"/>
    </row>
    <row r="15" spans="1:15" ht="8.1" customHeight="1">
      <c r="A15" s="37"/>
      <c r="B15" s="535"/>
      <c r="C15" s="30"/>
      <c r="D15" s="535"/>
      <c r="E15" s="30"/>
      <c r="F15" s="535"/>
      <c r="G15" s="30">
        <v>-66</v>
      </c>
      <c r="H15" s="107" t="str">
        <f>F12</f>
        <v>ШАВКАТОВА Г.</v>
      </c>
      <c r="I15" s="645">
        <v>12</v>
      </c>
    </row>
    <row r="16" spans="1:15" ht="8.1" customHeight="1">
      <c r="A16" s="37"/>
      <c r="B16" s="535"/>
      <c r="C16" s="30">
        <v>-48</v>
      </c>
      <c r="D16" s="535" t="s">
        <v>408</v>
      </c>
      <c r="E16" s="30"/>
      <c r="F16" s="535"/>
      <c r="G16" s="30"/>
      <c r="H16" s="535"/>
      <c r="I16" s="645"/>
    </row>
    <row r="17" spans="1:15" ht="8.1" customHeight="1">
      <c r="A17" s="37"/>
      <c r="B17" s="535"/>
      <c r="C17" s="30"/>
      <c r="D17" s="106"/>
      <c r="E17" s="618">
        <v>67</v>
      </c>
      <c r="F17" s="535" t="str">
        <f>D16</f>
        <v>АСЕТ</v>
      </c>
      <c r="G17" s="30"/>
      <c r="H17" s="108"/>
      <c r="I17" s="117"/>
    </row>
    <row r="18" spans="1:15" ht="8.1" customHeight="1">
      <c r="A18" s="37"/>
      <c r="B18" s="535"/>
      <c r="C18" s="30">
        <v>-49</v>
      </c>
      <c r="D18" s="107" t="str">
        <f>Дев.Ф2.!F15</f>
        <v>ФУ ДАРЬЯ</v>
      </c>
      <c r="E18" s="619"/>
      <c r="F18" s="106" t="s">
        <v>643</v>
      </c>
      <c r="G18" s="618">
        <v>69</v>
      </c>
      <c r="H18" s="108"/>
      <c r="I18" s="117"/>
    </row>
    <row r="19" spans="1:15" ht="8.1" customHeight="1">
      <c r="A19" s="37"/>
      <c r="B19" s="535"/>
      <c r="C19" s="30"/>
      <c r="D19" s="535"/>
      <c r="E19" s="30"/>
      <c r="F19" s="108"/>
      <c r="G19" s="641"/>
      <c r="H19" s="107" t="str">
        <f>F17</f>
        <v>АСЕТ</v>
      </c>
      <c r="I19" s="645">
        <v>13</v>
      </c>
    </row>
    <row r="20" spans="1:15" ht="8.1" customHeight="1">
      <c r="A20" s="37"/>
      <c r="B20" s="535"/>
      <c r="C20" s="30">
        <v>-50</v>
      </c>
      <c r="D20" s="107" t="s">
        <v>174</v>
      </c>
      <c r="E20" s="33"/>
      <c r="F20" s="108"/>
      <c r="G20" s="641"/>
      <c r="H20" s="535" t="s">
        <v>607</v>
      </c>
      <c r="I20" s="645"/>
      <c r="O20" s="557"/>
    </row>
    <row r="21" spans="1:15" ht="8.1" customHeight="1">
      <c r="A21" s="37"/>
      <c r="B21" s="535"/>
      <c r="C21" s="30"/>
      <c r="D21" s="106"/>
      <c r="E21" s="618">
        <v>68</v>
      </c>
      <c r="F21" s="107" t="str">
        <f>D22</f>
        <v>ШЛЕТГАУЭР</v>
      </c>
      <c r="G21" s="619"/>
      <c r="H21" s="535"/>
      <c r="I21" s="117"/>
    </row>
    <row r="22" spans="1:15" ht="8.1" customHeight="1">
      <c r="A22" s="37"/>
      <c r="B22" s="535"/>
      <c r="C22" s="30">
        <v>-51</v>
      </c>
      <c r="D22" s="107" t="s">
        <v>184</v>
      </c>
      <c r="E22" s="619"/>
      <c r="F22" s="535" t="s">
        <v>632</v>
      </c>
      <c r="G22" s="30">
        <v>-69</v>
      </c>
      <c r="H22" s="107" t="str">
        <f>F21</f>
        <v>ШЛЕТГАУЭР</v>
      </c>
      <c r="I22" s="645">
        <v>14</v>
      </c>
      <c r="M22" s="102"/>
    </row>
    <row r="23" spans="1:15" ht="8.1" customHeight="1">
      <c r="A23" s="37"/>
      <c r="B23" s="535"/>
      <c r="C23" s="30"/>
      <c r="D23" s="535"/>
      <c r="E23" s="30"/>
      <c r="F23" s="535"/>
      <c r="G23" s="30"/>
      <c r="H23" s="535"/>
      <c r="I23" s="645"/>
    </row>
    <row r="24" spans="1:15" ht="8.1" customHeight="1">
      <c r="A24" s="37"/>
      <c r="B24" s="535"/>
      <c r="C24" s="37"/>
      <c r="D24" s="535"/>
      <c r="E24" s="30">
        <v>-67</v>
      </c>
      <c r="F24" s="535" t="str">
        <f>D18</f>
        <v>ФУ ДАРЬЯ</v>
      </c>
      <c r="G24" s="30"/>
      <c r="H24" s="535"/>
      <c r="I24" s="117"/>
    </row>
    <row r="25" spans="1:15" ht="8.1" customHeight="1">
      <c r="A25" s="37"/>
      <c r="B25" s="535"/>
      <c r="C25" s="37"/>
      <c r="D25" s="535"/>
      <c r="E25" s="30"/>
      <c r="F25" s="106"/>
      <c r="G25" s="618">
        <v>70</v>
      </c>
      <c r="H25" s="107" t="str">
        <f>F24</f>
        <v>ФУ ДАРЬЯ</v>
      </c>
      <c r="I25" s="645">
        <v>15</v>
      </c>
    </row>
    <row r="26" spans="1:15" ht="8.1" customHeight="1">
      <c r="A26" s="37"/>
      <c r="B26" s="535"/>
      <c r="C26" s="37"/>
      <c r="D26" s="535"/>
      <c r="E26" s="30">
        <v>-68</v>
      </c>
      <c r="F26" s="107" t="str">
        <f>D20</f>
        <v>АКМУРЗИНА</v>
      </c>
      <c r="G26" s="619"/>
      <c r="H26" s="535" t="s">
        <v>596</v>
      </c>
      <c r="I26" s="645"/>
    </row>
    <row r="27" spans="1:15" ht="8.1" customHeight="1">
      <c r="A27" s="37"/>
      <c r="B27" s="535"/>
      <c r="C27" s="37"/>
      <c r="D27" s="535"/>
      <c r="E27" s="37"/>
      <c r="F27" s="535"/>
      <c r="G27" s="30">
        <v>-70</v>
      </c>
      <c r="H27" s="107" t="str">
        <f>F26</f>
        <v>АКМУРЗИНА</v>
      </c>
      <c r="I27" s="645">
        <v>16</v>
      </c>
    </row>
    <row r="28" spans="1:15" ht="8.1" customHeight="1">
      <c r="A28" s="30">
        <v>-40</v>
      </c>
      <c r="B28" s="107" t="s">
        <v>446</v>
      </c>
      <c r="C28" s="37"/>
      <c r="D28" s="535"/>
      <c r="E28" s="37"/>
      <c r="F28" s="535"/>
      <c r="G28" s="37"/>
      <c r="H28" s="535"/>
      <c r="I28" s="645"/>
    </row>
    <row r="29" spans="1:15" ht="8.1" customHeight="1">
      <c r="A29" s="30"/>
      <c r="B29" s="106"/>
      <c r="C29" s="646">
        <v>71</v>
      </c>
      <c r="D29" s="535" t="str">
        <f>B28</f>
        <v>МУСАЕВА</v>
      </c>
      <c r="E29" s="37"/>
      <c r="F29" s="108"/>
      <c r="G29" s="41"/>
      <c r="H29" s="535"/>
      <c r="I29" s="117"/>
    </row>
    <row r="30" spans="1:15" ht="8.1" customHeight="1">
      <c r="A30" s="30">
        <v>-41</v>
      </c>
      <c r="B30" s="107" t="s">
        <v>541</v>
      </c>
      <c r="C30" s="647"/>
      <c r="D30" s="106" t="s">
        <v>656</v>
      </c>
      <c r="E30" s="646">
        <v>75</v>
      </c>
      <c r="F30" s="108"/>
      <c r="G30" s="41"/>
      <c r="H30" s="535"/>
      <c r="I30" s="117"/>
    </row>
    <row r="31" spans="1:15" ht="8.1" customHeight="1">
      <c r="A31" s="30"/>
      <c r="B31" s="535"/>
      <c r="C31" s="37"/>
      <c r="D31" s="108"/>
      <c r="E31" s="648"/>
      <c r="F31" s="107" t="str">
        <f>D29</f>
        <v>МУСАЕВА</v>
      </c>
      <c r="G31" s="41"/>
      <c r="H31" s="535"/>
      <c r="I31" s="117"/>
    </row>
    <row r="32" spans="1:15" ht="8.1" customHeight="1">
      <c r="A32" s="30">
        <v>-42</v>
      </c>
      <c r="B32" s="108" t="s">
        <v>407</v>
      </c>
      <c r="C32" s="41"/>
      <c r="D32" s="108"/>
      <c r="E32" s="648"/>
      <c r="F32" s="106" t="s">
        <v>606</v>
      </c>
      <c r="G32" s="646">
        <v>77</v>
      </c>
      <c r="H32" s="535"/>
      <c r="I32" s="117"/>
    </row>
    <row r="33" spans="1:9" ht="8.1" customHeight="1">
      <c r="A33" s="30"/>
      <c r="B33" s="106"/>
      <c r="C33" s="646">
        <v>72</v>
      </c>
      <c r="D33" s="107" t="str">
        <f>B34</f>
        <v>БУЛАНОВА</v>
      </c>
      <c r="E33" s="647"/>
      <c r="F33" s="108"/>
      <c r="G33" s="648"/>
      <c r="H33" s="535"/>
      <c r="I33" s="117"/>
    </row>
    <row r="34" spans="1:9" ht="8.1" customHeight="1">
      <c r="A34" s="30">
        <v>-43</v>
      </c>
      <c r="B34" s="107" t="s">
        <v>529</v>
      </c>
      <c r="C34" s="647"/>
      <c r="D34" s="535" t="s">
        <v>612</v>
      </c>
      <c r="E34" s="37"/>
      <c r="F34" s="108"/>
      <c r="G34" s="648"/>
      <c r="H34" s="535"/>
      <c r="I34" s="117"/>
    </row>
    <row r="35" spans="1:9" ht="8.1" customHeight="1">
      <c r="A35" s="30"/>
      <c r="B35" s="535"/>
      <c r="C35" s="37"/>
      <c r="D35" s="535"/>
      <c r="E35" s="37"/>
      <c r="F35" s="108"/>
      <c r="G35" s="648"/>
      <c r="H35" s="107" t="str">
        <f>F39</f>
        <v>ТЕМИРХАНОВА</v>
      </c>
      <c r="I35" s="645">
        <v>17</v>
      </c>
    </row>
    <row r="36" spans="1:9" ht="8.1" customHeight="1">
      <c r="A36" s="30">
        <v>-44</v>
      </c>
      <c r="B36" s="107" t="s">
        <v>572</v>
      </c>
      <c r="C36" s="37"/>
      <c r="D36" s="535"/>
      <c r="E36" s="37"/>
      <c r="F36" s="108"/>
      <c r="G36" s="648"/>
      <c r="H36" s="535" t="s">
        <v>663</v>
      </c>
      <c r="I36" s="645"/>
    </row>
    <row r="37" spans="1:9" ht="8.1" customHeight="1">
      <c r="A37" s="30"/>
      <c r="B37" s="106"/>
      <c r="C37" s="646">
        <v>73</v>
      </c>
      <c r="D37" s="535" t="str">
        <f>B38</f>
        <v>ШАЙХИНА</v>
      </c>
      <c r="E37" s="37"/>
      <c r="F37" s="108"/>
      <c r="G37" s="648"/>
      <c r="H37" s="108"/>
      <c r="I37" s="117"/>
    </row>
    <row r="38" spans="1:9" ht="8.1" customHeight="1">
      <c r="A38" s="30">
        <v>-45</v>
      </c>
      <c r="B38" s="107" t="str">
        <f>Дев.Ф2.!D28</f>
        <v>ШАЙХИНА</v>
      </c>
      <c r="C38" s="647"/>
      <c r="D38" s="106" t="s">
        <v>662</v>
      </c>
      <c r="E38" s="646">
        <v>76</v>
      </c>
      <c r="F38" s="108"/>
      <c r="G38" s="648"/>
      <c r="H38" s="108"/>
      <c r="I38" s="117"/>
    </row>
    <row r="39" spans="1:9" ht="8.1" customHeight="1">
      <c r="A39" s="30"/>
      <c r="B39" s="535"/>
      <c r="C39" s="37"/>
      <c r="D39" s="108"/>
      <c r="E39" s="648"/>
      <c r="F39" s="107" t="str">
        <f>D41</f>
        <v>ТЕМИРХАНОВА</v>
      </c>
      <c r="G39" s="647"/>
      <c r="H39" s="108"/>
      <c r="I39" s="117"/>
    </row>
    <row r="40" spans="1:9" ht="8.1" customHeight="1">
      <c r="A40" s="30">
        <v>-46</v>
      </c>
      <c r="B40" s="107" t="s">
        <v>186</v>
      </c>
      <c r="C40" s="41"/>
      <c r="D40" s="108"/>
      <c r="E40" s="648"/>
      <c r="F40" s="535" t="s">
        <v>658</v>
      </c>
      <c r="G40" s="30"/>
      <c r="H40" s="535"/>
      <c r="I40" s="117"/>
    </row>
    <row r="41" spans="1:9" ht="8.1" customHeight="1">
      <c r="A41" s="30"/>
      <c r="B41" s="106"/>
      <c r="C41" s="646">
        <v>74</v>
      </c>
      <c r="D41" s="107" t="str">
        <f>B40</f>
        <v>ТЕМИРХАНОВА</v>
      </c>
      <c r="E41" s="647"/>
      <c r="F41" s="535"/>
      <c r="G41" s="30">
        <v>-77</v>
      </c>
      <c r="H41" s="107" t="str">
        <f>F31</f>
        <v>МУСАЕВА</v>
      </c>
      <c r="I41" s="645">
        <v>18</v>
      </c>
    </row>
    <row r="42" spans="1:9" ht="8.1" customHeight="1">
      <c r="A42" s="30">
        <v>-47</v>
      </c>
      <c r="B42" s="107" t="s">
        <v>428</v>
      </c>
      <c r="C42" s="647"/>
      <c r="D42" s="535" t="s">
        <v>602</v>
      </c>
      <c r="E42" s="37"/>
      <c r="F42" s="535"/>
      <c r="G42" s="37"/>
      <c r="H42" s="535"/>
      <c r="I42" s="645"/>
    </row>
    <row r="43" spans="1:9" ht="8.1" customHeight="1">
      <c r="A43" s="30"/>
      <c r="B43" s="535"/>
      <c r="C43" s="30"/>
      <c r="D43" s="535"/>
      <c r="E43" s="30"/>
      <c r="F43" s="535"/>
      <c r="G43" s="30"/>
      <c r="H43" s="535"/>
      <c r="I43" s="117"/>
    </row>
    <row r="44" spans="1:9" ht="8.1" customHeight="1">
      <c r="A44" s="37"/>
      <c r="B44" s="535"/>
      <c r="C44" s="30"/>
      <c r="D44" s="535"/>
      <c r="E44" s="30">
        <v>-75</v>
      </c>
      <c r="F44" s="535" t="str">
        <f>D33</f>
        <v>БУЛАНОВА</v>
      </c>
      <c r="G44" s="30"/>
      <c r="H44" s="535"/>
      <c r="I44" s="117"/>
    </row>
    <row r="45" spans="1:9" ht="8.1" customHeight="1">
      <c r="A45" s="37"/>
      <c r="B45" s="535"/>
      <c r="C45" s="30"/>
      <c r="D45" s="535"/>
      <c r="E45" s="30"/>
      <c r="F45" s="106"/>
      <c r="G45" s="618">
        <v>78</v>
      </c>
      <c r="H45" s="107" t="str">
        <f>F46</f>
        <v>ШАЙХИНА</v>
      </c>
      <c r="I45" s="645">
        <v>19</v>
      </c>
    </row>
    <row r="46" spans="1:9" ht="8.1" customHeight="1">
      <c r="A46" s="37"/>
      <c r="B46" s="535"/>
      <c r="C46" s="30"/>
      <c r="D46" s="535"/>
      <c r="E46" s="30">
        <v>-76</v>
      </c>
      <c r="F46" s="107" t="str">
        <f>D37</f>
        <v>ШАЙХИНА</v>
      </c>
      <c r="G46" s="619"/>
      <c r="H46" s="535" t="s">
        <v>651</v>
      </c>
      <c r="I46" s="645"/>
    </row>
    <row r="47" spans="1:9" ht="8.1" customHeight="1">
      <c r="A47" s="37"/>
      <c r="B47" s="535"/>
      <c r="C47" s="30"/>
      <c r="D47" s="535"/>
      <c r="E47" s="30"/>
      <c r="F47" s="108"/>
      <c r="G47" s="33">
        <v>-78</v>
      </c>
      <c r="H47" s="107" t="str">
        <f>F44</f>
        <v>БУЛАНОВА</v>
      </c>
      <c r="I47" s="645">
        <v>20</v>
      </c>
    </row>
    <row r="48" spans="1:9" ht="8.1" customHeight="1">
      <c r="A48" s="37"/>
      <c r="B48" s="535"/>
      <c r="C48" s="30"/>
      <c r="D48" s="535"/>
      <c r="E48" s="30"/>
      <c r="F48" s="108"/>
      <c r="G48" s="33"/>
      <c r="H48" s="535"/>
      <c r="I48" s="645"/>
    </row>
    <row r="49" spans="1:9" ht="8.1" customHeight="1">
      <c r="A49" s="37"/>
      <c r="B49" s="535"/>
      <c r="C49" s="30">
        <v>-71</v>
      </c>
      <c r="D49" s="535" t="str">
        <f>B30</f>
        <v>СИРОТИНА</v>
      </c>
      <c r="E49" s="30"/>
      <c r="F49" s="535"/>
      <c r="G49" s="30"/>
      <c r="H49" s="535"/>
      <c r="I49" s="117"/>
    </row>
    <row r="50" spans="1:9" ht="8.1" customHeight="1">
      <c r="A50" s="37"/>
      <c r="B50" s="535"/>
      <c r="C50" s="30"/>
      <c r="D50" s="106"/>
      <c r="E50" s="618">
        <v>79</v>
      </c>
      <c r="F50" s="535" t="str">
        <f>D51</f>
        <v>ЯСАКОВА</v>
      </c>
      <c r="G50" s="30"/>
      <c r="H50" s="535"/>
      <c r="I50" s="117"/>
    </row>
    <row r="51" spans="1:9" ht="8.1" customHeight="1">
      <c r="A51" s="37"/>
      <c r="B51" s="535"/>
      <c r="C51" s="30">
        <v>-72</v>
      </c>
      <c r="D51" s="107" t="str">
        <f>B32</f>
        <v>ЯСАКОВА</v>
      </c>
      <c r="E51" s="619"/>
      <c r="F51" s="106" t="s">
        <v>650</v>
      </c>
      <c r="G51" s="618">
        <v>81</v>
      </c>
      <c r="H51" s="535"/>
      <c r="I51" s="117"/>
    </row>
    <row r="52" spans="1:9" ht="8.1" customHeight="1">
      <c r="A52" s="37"/>
      <c r="B52" s="535"/>
      <c r="C52" s="30"/>
      <c r="D52" s="535"/>
      <c r="E52" s="30"/>
      <c r="F52" s="108"/>
      <c r="G52" s="641"/>
      <c r="H52" s="107" t="str">
        <f>F50</f>
        <v>ЯСАКОВА</v>
      </c>
      <c r="I52" s="645">
        <v>21</v>
      </c>
    </row>
    <row r="53" spans="1:9" ht="8.1" customHeight="1">
      <c r="A53" s="37"/>
      <c r="B53" s="535"/>
      <c r="C53" s="30">
        <v>-73</v>
      </c>
      <c r="D53" s="535" t="str">
        <f>B36</f>
        <v>АМАНГЕЛЬДЫ</v>
      </c>
      <c r="E53" s="30"/>
      <c r="F53" s="108"/>
      <c r="G53" s="641"/>
      <c r="H53" s="535" t="s">
        <v>597</v>
      </c>
      <c r="I53" s="645"/>
    </row>
    <row r="54" spans="1:9" ht="8.1" customHeight="1">
      <c r="A54" s="37"/>
      <c r="B54" s="535"/>
      <c r="C54" s="30"/>
      <c r="D54" s="106"/>
      <c r="E54" s="618">
        <v>80</v>
      </c>
      <c r="F54" s="107" t="str">
        <f>D55</f>
        <v>УНДАСИНОВА</v>
      </c>
      <c r="G54" s="619"/>
      <c r="H54" s="535"/>
      <c r="I54" s="117"/>
    </row>
    <row r="55" spans="1:9" ht="8.1" customHeight="1">
      <c r="A55" s="37"/>
      <c r="B55" s="535"/>
      <c r="C55" s="30">
        <v>-74</v>
      </c>
      <c r="D55" s="107" t="str">
        <f>B42</f>
        <v>УНДАСИНОВА</v>
      </c>
      <c r="E55" s="619"/>
      <c r="F55" s="535" t="s">
        <v>613</v>
      </c>
      <c r="G55" s="30">
        <v>-81</v>
      </c>
      <c r="H55" s="107" t="str">
        <f>F54</f>
        <v>УНДАСИНОВА</v>
      </c>
      <c r="I55" s="645">
        <v>22</v>
      </c>
    </row>
    <row r="56" spans="1:9" ht="8.1" customHeight="1">
      <c r="A56" s="37"/>
      <c r="B56" s="535"/>
      <c r="C56" s="30"/>
      <c r="D56" s="535"/>
      <c r="E56" s="30"/>
      <c r="F56" s="535"/>
      <c r="G56" s="30"/>
      <c r="H56" s="535"/>
      <c r="I56" s="645"/>
    </row>
    <row r="57" spans="1:9" ht="8.1" customHeight="1">
      <c r="A57" s="37"/>
      <c r="B57" s="535"/>
      <c r="C57" s="30"/>
      <c r="D57" s="535"/>
      <c r="E57" s="30">
        <v>-79</v>
      </c>
      <c r="F57" s="535" t="str">
        <f>D49</f>
        <v>СИРОТИНА</v>
      </c>
      <c r="G57" s="30"/>
      <c r="H57" s="535"/>
      <c r="I57" s="117"/>
    </row>
    <row r="58" spans="1:9" ht="8.1" customHeight="1">
      <c r="A58" s="30"/>
      <c r="B58" s="535"/>
      <c r="C58" s="30"/>
      <c r="D58" s="535"/>
      <c r="E58" s="30"/>
      <c r="F58" s="106"/>
      <c r="G58" s="618">
        <v>-82</v>
      </c>
      <c r="H58" s="107" t="str">
        <f>F57</f>
        <v>СИРОТИНА</v>
      </c>
      <c r="I58" s="645">
        <v>23</v>
      </c>
    </row>
    <row r="59" spans="1:9" ht="8.1" customHeight="1">
      <c r="A59" s="30"/>
      <c r="B59" s="535"/>
      <c r="C59" s="30"/>
      <c r="D59" s="535"/>
      <c r="E59" s="30">
        <v>-80</v>
      </c>
      <c r="F59" s="107" t="str">
        <f>D53</f>
        <v>АМАНГЕЛЬДЫ</v>
      </c>
      <c r="G59" s="619"/>
      <c r="H59" s="535" t="s">
        <v>625</v>
      </c>
      <c r="I59" s="645"/>
    </row>
    <row r="60" spans="1:9" ht="8.1" customHeight="1">
      <c r="A60" s="30"/>
      <c r="B60" s="535"/>
      <c r="C60" s="30"/>
      <c r="D60" s="535"/>
      <c r="E60" s="30"/>
      <c r="F60" s="535"/>
      <c r="G60" s="30">
        <v>-82</v>
      </c>
      <c r="H60" s="107" t="str">
        <f>F59</f>
        <v>АМАНГЕЛЬДЫ</v>
      </c>
      <c r="I60" s="645">
        <v>24</v>
      </c>
    </row>
    <row r="61" spans="1:9" ht="8.1" customHeight="1">
      <c r="A61" s="30">
        <v>-32</v>
      </c>
      <c r="B61" s="107" t="s">
        <v>539</v>
      </c>
      <c r="C61" s="30"/>
      <c r="D61" s="535"/>
      <c r="E61" s="30"/>
      <c r="F61" s="535"/>
      <c r="G61" s="30"/>
      <c r="H61" s="535"/>
      <c r="I61" s="645"/>
    </row>
    <row r="62" spans="1:9" ht="8.1" customHeight="1">
      <c r="A62" s="30"/>
      <c r="B62" s="106"/>
      <c r="C62" s="618">
        <v>83</v>
      </c>
      <c r="D62" s="107" t="str">
        <f>B63</f>
        <v>КЕНЖИБЕКОВА</v>
      </c>
      <c r="E62" s="30"/>
      <c r="F62" s="108"/>
      <c r="G62" s="33"/>
      <c r="H62" s="535"/>
      <c r="I62" s="117"/>
    </row>
    <row r="63" spans="1:9" ht="8.1" customHeight="1">
      <c r="A63" s="30">
        <v>-33</v>
      </c>
      <c r="B63" s="107" t="str">
        <f>Дев.Ф2.!B13</f>
        <v>КЕНЖИБЕКОВА</v>
      </c>
      <c r="C63" s="619"/>
      <c r="D63" s="490" t="s">
        <v>646</v>
      </c>
      <c r="E63" s="618">
        <v>87</v>
      </c>
      <c r="F63" s="108"/>
      <c r="G63" s="33"/>
      <c r="H63" s="535"/>
      <c r="I63" s="117"/>
    </row>
    <row r="64" spans="1:9" ht="8.1" customHeight="1">
      <c r="A64" s="30"/>
      <c r="B64" s="535"/>
      <c r="C64" s="30"/>
      <c r="D64" s="108"/>
      <c r="E64" s="641"/>
      <c r="F64" s="107" t="str">
        <f>D66</f>
        <v>АДИЛЬГЕРЕЕВА</v>
      </c>
      <c r="G64" s="33"/>
      <c r="H64" s="535"/>
      <c r="I64" s="117"/>
    </row>
    <row r="65" spans="1:9" ht="8.1" customHeight="1">
      <c r="A65" s="30">
        <v>-34</v>
      </c>
      <c r="B65" s="107" t="str">
        <f>Дев.Ф2.!B15</f>
        <v>АДИЛЬГЕРЕЕВА</v>
      </c>
      <c r="C65" s="33"/>
      <c r="D65" s="108"/>
      <c r="E65" s="641"/>
      <c r="F65" s="106" t="s">
        <v>605</v>
      </c>
      <c r="G65" s="618">
        <v>89</v>
      </c>
      <c r="H65" s="535"/>
      <c r="I65" s="117"/>
    </row>
    <row r="66" spans="1:9" ht="8.1" customHeight="1">
      <c r="A66" s="30"/>
      <c r="B66" s="106"/>
      <c r="C66" s="618">
        <v>84</v>
      </c>
      <c r="D66" s="107" t="str">
        <f>B65</f>
        <v>АДИЛЬГЕРЕЕВА</v>
      </c>
      <c r="E66" s="619"/>
      <c r="F66" s="108"/>
      <c r="G66" s="641"/>
      <c r="H66" s="535"/>
      <c r="I66" s="117"/>
    </row>
    <row r="67" spans="1:9" ht="8.1" customHeight="1">
      <c r="A67" s="30">
        <v>-35</v>
      </c>
      <c r="B67" s="107" t="str">
        <f>Дев.Ф2.!B21</f>
        <v>АБУЛХАИР</v>
      </c>
      <c r="C67" s="619"/>
      <c r="D67" s="491" t="s">
        <v>629</v>
      </c>
      <c r="E67" s="30"/>
      <c r="F67" s="108"/>
      <c r="G67" s="641"/>
      <c r="H67" s="535"/>
      <c r="I67" s="117"/>
    </row>
    <row r="68" spans="1:9" ht="8.1" customHeight="1">
      <c r="A68" s="30"/>
      <c r="B68" s="535"/>
      <c r="C68" s="30"/>
      <c r="D68" s="535"/>
      <c r="E68" s="30"/>
      <c r="F68" s="108"/>
      <c r="G68" s="641"/>
      <c r="H68" s="107" t="str">
        <f>F72</f>
        <v>КУАТОВА</v>
      </c>
      <c r="I68" s="645">
        <v>25</v>
      </c>
    </row>
    <row r="69" spans="1:9" ht="8.1" customHeight="1">
      <c r="A69" s="30">
        <v>-36</v>
      </c>
      <c r="B69" s="107" t="s">
        <v>534</v>
      </c>
      <c r="C69" s="30"/>
      <c r="D69" s="535"/>
      <c r="E69" s="30"/>
      <c r="F69" s="108"/>
      <c r="G69" s="641"/>
      <c r="H69" s="535" t="s">
        <v>634</v>
      </c>
      <c r="I69" s="645"/>
    </row>
    <row r="70" spans="1:9" ht="8.1" customHeight="1">
      <c r="A70" s="30"/>
      <c r="B70" s="106"/>
      <c r="C70" s="618">
        <v>85</v>
      </c>
      <c r="D70" s="107" t="str">
        <f>B71</f>
        <v>РАВИНСКАЯ</v>
      </c>
      <c r="E70" s="30"/>
      <c r="F70" s="108"/>
      <c r="G70" s="641"/>
      <c r="H70" s="108"/>
      <c r="I70" s="117"/>
    </row>
    <row r="71" spans="1:9" ht="8.1" customHeight="1">
      <c r="A71" s="30">
        <v>-37</v>
      </c>
      <c r="B71" s="107" t="str">
        <f>Дев.Ф2.!B29</f>
        <v>РАВИНСКАЯ</v>
      </c>
      <c r="C71" s="619"/>
      <c r="D71" s="490" t="s">
        <v>641</v>
      </c>
      <c r="E71" s="618">
        <v>88</v>
      </c>
      <c r="F71" s="108"/>
      <c r="G71" s="641"/>
      <c r="H71" s="108"/>
      <c r="I71" s="117"/>
    </row>
    <row r="72" spans="1:9" ht="8.1" customHeight="1">
      <c r="A72" s="30"/>
      <c r="B72" s="535"/>
      <c r="C72" s="30"/>
      <c r="D72" s="108"/>
      <c r="E72" s="641"/>
      <c r="F72" s="107" t="str">
        <f>D74</f>
        <v>КУАТОВА</v>
      </c>
      <c r="G72" s="619"/>
      <c r="H72" s="108"/>
      <c r="I72" s="117"/>
    </row>
    <row r="73" spans="1:9" ht="8.1" customHeight="1">
      <c r="A73" s="30">
        <v>-38</v>
      </c>
      <c r="B73" s="107" t="str">
        <f>Дев.Ф2.!B31</f>
        <v>КУАТОВА</v>
      </c>
      <c r="C73" s="33"/>
      <c r="D73" s="108"/>
      <c r="E73" s="641"/>
      <c r="F73" s="535" t="s">
        <v>633</v>
      </c>
      <c r="G73" s="30"/>
      <c r="H73" s="535"/>
      <c r="I73" s="117"/>
    </row>
    <row r="74" spans="1:9" ht="8.1" customHeight="1">
      <c r="A74" s="30"/>
      <c r="B74" s="106"/>
      <c r="C74" s="618">
        <v>86</v>
      </c>
      <c r="D74" s="107" t="str">
        <f>B73</f>
        <v>КУАТОВА</v>
      </c>
      <c r="E74" s="619"/>
      <c r="F74" s="535"/>
      <c r="G74" s="30">
        <v>-89</v>
      </c>
      <c r="H74" s="107" t="str">
        <f>F64</f>
        <v>АДИЛЬГЕРЕЕВА</v>
      </c>
      <c r="I74" s="645">
        <v>26</v>
      </c>
    </row>
    <row r="75" spans="1:9" ht="8.1" customHeight="1">
      <c r="A75" s="30">
        <v>-39</v>
      </c>
      <c r="B75" s="107" t="s">
        <v>449</v>
      </c>
      <c r="C75" s="619"/>
      <c r="D75" s="491" t="s">
        <v>655</v>
      </c>
      <c r="E75" s="30"/>
      <c r="F75" s="535"/>
      <c r="G75" s="30"/>
      <c r="H75" s="535"/>
      <c r="I75" s="645"/>
    </row>
    <row r="76" spans="1:9" ht="8.1" customHeight="1">
      <c r="A76" s="37"/>
      <c r="B76" s="535"/>
      <c r="C76" s="30"/>
      <c r="D76" s="535"/>
      <c r="E76" s="30">
        <v>-87</v>
      </c>
      <c r="F76" s="535" t="str">
        <f>D62</f>
        <v>КЕНЖИБЕКОВА</v>
      </c>
      <c r="G76" s="30"/>
      <c r="H76" s="535"/>
      <c r="I76" s="117"/>
    </row>
    <row r="77" spans="1:9" ht="8.1" customHeight="1">
      <c r="A77" s="37"/>
      <c r="B77" s="535"/>
      <c r="C77" s="30"/>
      <c r="D77" s="535"/>
      <c r="E77" s="30"/>
      <c r="F77" s="106"/>
      <c r="G77" s="618">
        <v>90</v>
      </c>
      <c r="H77" s="107" t="str">
        <f>F76</f>
        <v>КЕНЖИБЕКОВА</v>
      </c>
      <c r="I77" s="645">
        <v>27</v>
      </c>
    </row>
    <row r="78" spans="1:9" ht="8.1" customHeight="1">
      <c r="A78" s="37"/>
      <c r="B78" s="535"/>
      <c r="C78" s="30"/>
      <c r="D78" s="535"/>
      <c r="E78" s="30">
        <v>-88</v>
      </c>
      <c r="F78" s="107" t="str">
        <f>D70</f>
        <v>РАВИНСКАЯ</v>
      </c>
      <c r="G78" s="619"/>
      <c r="H78" s="535" t="s">
        <v>660</v>
      </c>
      <c r="I78" s="645"/>
    </row>
    <row r="79" spans="1:9" ht="8.1" customHeight="1">
      <c r="A79" s="37"/>
      <c r="B79" s="125"/>
      <c r="C79" s="30"/>
      <c r="D79" s="535"/>
      <c r="E79" s="30"/>
      <c r="F79" s="108"/>
      <c r="G79" s="33">
        <v>-90</v>
      </c>
      <c r="H79" s="107" t="str">
        <f>F78</f>
        <v>РАВИНСКАЯ</v>
      </c>
      <c r="I79" s="645">
        <v>28</v>
      </c>
    </row>
    <row r="80" spans="1:9" ht="8.1" customHeight="1">
      <c r="A80" s="37"/>
      <c r="B80" s="37"/>
      <c r="C80" s="30"/>
      <c r="D80" s="535"/>
      <c r="E80" s="30"/>
      <c r="F80" s="108"/>
      <c r="G80" s="33"/>
      <c r="H80" s="535"/>
      <c r="I80" s="645"/>
    </row>
    <row r="81" spans="1:12" ht="8.1" customHeight="1">
      <c r="A81" s="37"/>
      <c r="B81" s="37"/>
      <c r="C81" s="30">
        <v>-83</v>
      </c>
      <c r="D81" s="107" t="str">
        <f>B61</f>
        <v>ТИЛЕГЕНОВА</v>
      </c>
      <c r="E81" s="30"/>
      <c r="F81" s="535"/>
      <c r="G81" s="30"/>
      <c r="H81" s="535"/>
      <c r="I81" s="117"/>
    </row>
    <row r="82" spans="1:12" ht="8.1" customHeight="1">
      <c r="A82" s="37"/>
      <c r="B82" s="37"/>
      <c r="C82" s="30"/>
      <c r="D82" s="106"/>
      <c r="E82" s="618">
        <v>91</v>
      </c>
      <c r="F82" s="107" t="str">
        <f>D81</f>
        <v>ТИЛЕГЕНОВА</v>
      </c>
      <c r="G82" s="30"/>
      <c r="H82" s="535"/>
      <c r="I82" s="117"/>
    </row>
    <row r="83" spans="1:12" ht="8.1" customHeight="1">
      <c r="A83" s="37"/>
      <c r="B83" s="37"/>
      <c r="C83" s="30">
        <v>-84</v>
      </c>
      <c r="D83" s="107" t="str">
        <f>B67</f>
        <v>АБУЛХАИР</v>
      </c>
      <c r="E83" s="619"/>
      <c r="F83" s="490" t="s">
        <v>631</v>
      </c>
      <c r="G83" s="618">
        <v>93</v>
      </c>
      <c r="H83" s="535"/>
      <c r="I83" s="117"/>
    </row>
    <row r="84" spans="1:12" ht="8.1" customHeight="1">
      <c r="A84" s="37"/>
      <c r="B84" s="37"/>
      <c r="C84" s="30"/>
      <c r="D84" s="535"/>
      <c r="E84" s="30"/>
      <c r="F84" s="108"/>
      <c r="G84" s="641"/>
      <c r="H84" s="107" t="str">
        <f>F86</f>
        <v>МУКАШ</v>
      </c>
      <c r="I84" s="645">
        <v>29</v>
      </c>
    </row>
    <row r="85" spans="1:12" ht="8.1" customHeight="1">
      <c r="A85" s="37"/>
      <c r="B85" s="37"/>
      <c r="C85" s="30">
        <v>-85</v>
      </c>
      <c r="D85" s="107" t="str">
        <f>B69</f>
        <v>ШАВКАТОВА Ш.</v>
      </c>
      <c r="E85" s="30"/>
      <c r="F85" s="108"/>
      <c r="G85" s="641"/>
      <c r="H85" s="535" t="s">
        <v>659</v>
      </c>
      <c r="I85" s="645"/>
    </row>
    <row r="86" spans="1:12" ht="8.1" customHeight="1">
      <c r="A86" s="37"/>
      <c r="B86" s="37"/>
      <c r="C86" s="30"/>
      <c r="D86" s="106"/>
      <c r="E86" s="618">
        <v>92</v>
      </c>
      <c r="F86" s="107" t="str">
        <f>D87</f>
        <v>МУКАШ</v>
      </c>
      <c r="G86" s="619"/>
      <c r="H86" s="535"/>
      <c r="I86" s="117"/>
    </row>
    <row r="87" spans="1:12" ht="8.1" customHeight="1">
      <c r="A87" s="37"/>
      <c r="B87" s="37"/>
      <c r="C87" s="30">
        <v>-86</v>
      </c>
      <c r="D87" s="107" t="str">
        <f>B75</f>
        <v>МУКАШ</v>
      </c>
      <c r="E87" s="619"/>
      <c r="F87" s="491" t="s">
        <v>604</v>
      </c>
      <c r="G87" s="30">
        <v>-93</v>
      </c>
      <c r="H87" s="107" t="str">
        <f>F82</f>
        <v>ТИЛЕГЕНОВА</v>
      </c>
      <c r="I87" s="645">
        <v>30</v>
      </c>
    </row>
    <row r="88" spans="1:12" ht="8.1" customHeight="1">
      <c r="A88" s="37"/>
      <c r="B88" s="37"/>
      <c r="C88" s="30"/>
      <c r="D88" s="535"/>
      <c r="E88" s="30"/>
      <c r="F88" s="535"/>
      <c r="G88" s="30"/>
      <c r="H88" s="535"/>
      <c r="I88" s="645"/>
    </row>
    <row r="89" spans="1:12" ht="8.1" customHeight="1">
      <c r="A89" s="37"/>
      <c r="B89" s="37"/>
      <c r="C89" s="30"/>
      <c r="D89" s="30"/>
      <c r="E89" s="30">
        <v>-91</v>
      </c>
      <c r="F89" s="107" t="str">
        <f>D83</f>
        <v>АБУЛХАИР</v>
      </c>
      <c r="G89" s="30"/>
      <c r="H89" s="535"/>
      <c r="I89" s="117"/>
    </row>
    <row r="90" spans="1:12" ht="8.1" customHeight="1">
      <c r="A90" s="37"/>
      <c r="B90" s="37"/>
      <c r="C90" s="30"/>
      <c r="D90" s="30"/>
      <c r="E90" s="30"/>
      <c r="F90" s="106"/>
      <c r="G90" s="618">
        <v>94</v>
      </c>
      <c r="H90" s="107" t="str">
        <f>F89</f>
        <v>АБУЛХАИР</v>
      </c>
      <c r="I90" s="645">
        <v>31</v>
      </c>
    </row>
    <row r="91" spans="1:12" ht="8.1" customHeight="1">
      <c r="A91" s="37"/>
      <c r="B91" s="37"/>
      <c r="C91" s="30"/>
      <c r="D91" s="30"/>
      <c r="E91" s="30">
        <v>-92</v>
      </c>
      <c r="F91" s="107" t="str">
        <f>D85</f>
        <v>ШАВКАТОВА Ш.</v>
      </c>
      <c r="G91" s="619"/>
      <c r="H91" s="535" t="s">
        <v>635</v>
      </c>
      <c r="I91" s="645"/>
    </row>
    <row r="92" spans="1:12" ht="8.1" customHeight="1">
      <c r="A92" s="37"/>
      <c r="B92" s="30"/>
      <c r="C92" s="30"/>
      <c r="D92" s="30"/>
      <c r="E92" s="30"/>
      <c r="F92" s="535"/>
      <c r="G92" s="30">
        <v>-94</v>
      </c>
      <c r="H92" s="107" t="str">
        <f>F91</f>
        <v>ШАВКАТОВА Ш.</v>
      </c>
      <c r="I92" s="645">
        <v>32</v>
      </c>
    </row>
    <row r="93" spans="1:12" ht="8.1" customHeight="1">
      <c r="A93" s="37"/>
      <c r="B93" s="30"/>
      <c r="C93" s="30"/>
      <c r="D93" s="102"/>
      <c r="E93" s="102"/>
      <c r="F93" s="535"/>
      <c r="G93" s="30"/>
      <c r="H93" s="535"/>
      <c r="I93" s="645"/>
    </row>
    <row r="94" spans="1:12" ht="8.1" customHeight="1">
      <c r="A94" s="37"/>
      <c r="B94" s="640" t="s">
        <v>575</v>
      </c>
      <c r="C94" s="640"/>
      <c r="D94" s="640"/>
      <c r="E94" s="640"/>
      <c r="F94" s="640"/>
      <c r="G94" s="640"/>
      <c r="H94" s="640"/>
      <c r="I94" s="640"/>
      <c r="J94" s="640"/>
      <c r="K94" s="640"/>
      <c r="L94" s="640"/>
    </row>
    <row r="95" spans="1:12" ht="8.1" customHeight="1">
      <c r="B95" s="640" t="s">
        <v>574</v>
      </c>
      <c r="C95" s="640"/>
      <c r="D95" s="640"/>
      <c r="E95" s="640"/>
      <c r="F95" s="640"/>
      <c r="G95" s="640"/>
      <c r="H95" s="640"/>
      <c r="I95" s="640"/>
      <c r="J95" s="640"/>
      <c r="K95" s="640"/>
      <c r="L95" s="640"/>
    </row>
    <row r="96" spans="1:12" ht="8.1" customHeight="1">
      <c r="B96" s="102"/>
      <c r="I96" s="118"/>
    </row>
    <row r="97" spans="2:2" ht="8.1" customHeight="1">
      <c r="B97" s="102"/>
    </row>
  </sheetData>
  <mergeCells count="60">
    <mergeCell ref="A1:I1"/>
    <mergeCell ref="A2:I2"/>
    <mergeCell ref="E5:E6"/>
    <mergeCell ref="G6:G9"/>
    <mergeCell ref="I7:I8"/>
    <mergeCell ref="E9:E10"/>
    <mergeCell ref="I10:I11"/>
    <mergeCell ref="G13:G14"/>
    <mergeCell ref="I13:I14"/>
    <mergeCell ref="I15:I16"/>
    <mergeCell ref="E17:E18"/>
    <mergeCell ref="G18:G21"/>
    <mergeCell ref="I19:I20"/>
    <mergeCell ref="E21:E22"/>
    <mergeCell ref="I22:I23"/>
    <mergeCell ref="G25:G26"/>
    <mergeCell ref="I25:I26"/>
    <mergeCell ref="I27:I28"/>
    <mergeCell ref="C29:C30"/>
    <mergeCell ref="E30:E33"/>
    <mergeCell ref="G32:G39"/>
    <mergeCell ref="C33:C34"/>
    <mergeCell ref="I35:I36"/>
    <mergeCell ref="C37:C38"/>
    <mergeCell ref="E38:E41"/>
    <mergeCell ref="E50:E51"/>
    <mergeCell ref="G51:G54"/>
    <mergeCell ref="I52:I53"/>
    <mergeCell ref="E54:E55"/>
    <mergeCell ref="I55:I56"/>
    <mergeCell ref="C41:C42"/>
    <mergeCell ref="I41:I42"/>
    <mergeCell ref="G45:G46"/>
    <mergeCell ref="I45:I46"/>
    <mergeCell ref="I47:I48"/>
    <mergeCell ref="G58:G59"/>
    <mergeCell ref="I58:I59"/>
    <mergeCell ref="I60:I61"/>
    <mergeCell ref="C62:C63"/>
    <mergeCell ref="E63:E66"/>
    <mergeCell ref="G65:G72"/>
    <mergeCell ref="C66:C67"/>
    <mergeCell ref="I68:I69"/>
    <mergeCell ref="C70:C71"/>
    <mergeCell ref="E71:E74"/>
    <mergeCell ref="E82:E83"/>
    <mergeCell ref="G83:G86"/>
    <mergeCell ref="I84:I85"/>
    <mergeCell ref="E86:E87"/>
    <mergeCell ref="I87:I88"/>
    <mergeCell ref="C74:C75"/>
    <mergeCell ref="I74:I75"/>
    <mergeCell ref="G77:G78"/>
    <mergeCell ref="I77:I78"/>
    <mergeCell ref="I79:I80"/>
    <mergeCell ref="G90:G91"/>
    <mergeCell ref="I90:I91"/>
    <mergeCell ref="I92:I93"/>
    <mergeCell ref="B94:L94"/>
    <mergeCell ref="B95:L95"/>
  </mergeCells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355"/>
  <sheetViews>
    <sheetView topLeftCell="A323" workbookViewId="0">
      <selection activeCell="N355" sqref="M267:N355"/>
    </sheetView>
  </sheetViews>
  <sheetFormatPr defaultRowHeight="14.4"/>
  <cols>
    <col min="1" max="1" width="2.88671875" customWidth="1"/>
    <col min="2" max="2" width="13.6640625" customWidth="1"/>
    <col min="3" max="3" width="2.88671875" customWidth="1"/>
    <col min="4" max="4" width="13.6640625" customWidth="1"/>
    <col min="5" max="5" width="2.88671875" customWidth="1"/>
    <col min="6" max="6" width="13.6640625" customWidth="1"/>
    <col min="7" max="7" width="3.33203125" customWidth="1"/>
    <col min="8" max="8" width="14.109375" customWidth="1"/>
    <col min="9" max="9" width="3.33203125" customWidth="1"/>
    <col min="10" max="10" width="13.6640625" customWidth="1"/>
    <col min="11" max="11" width="3" customWidth="1"/>
    <col min="12" max="12" width="12.44140625" customWidth="1"/>
    <col min="13" max="13" width="3" customWidth="1"/>
  </cols>
  <sheetData>
    <row r="1" spans="1:15" ht="12.9" customHeight="1" thickBot="1">
      <c r="A1" s="633" t="s">
        <v>298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462"/>
    </row>
    <row r="2" spans="1:15" ht="12.9" customHeight="1">
      <c r="A2" s="634" t="s">
        <v>299</v>
      </c>
      <c r="B2" s="634"/>
      <c r="C2" s="634"/>
      <c r="D2" s="1"/>
      <c r="E2" s="185"/>
      <c r="F2" s="185"/>
      <c r="G2" s="185"/>
      <c r="H2" s="185"/>
      <c r="I2" s="185"/>
      <c r="J2" s="186" t="s">
        <v>22</v>
      </c>
    </row>
    <row r="3" spans="1:15" ht="9" customHeight="1">
      <c r="B3" s="535"/>
      <c r="D3" s="535"/>
      <c r="F3" s="304" t="s">
        <v>426</v>
      </c>
      <c r="J3" s="535"/>
      <c r="L3" s="37"/>
    </row>
    <row r="4" spans="1:15" ht="9" customHeight="1">
      <c r="A4" s="104"/>
      <c r="B4" s="108"/>
      <c r="C4" s="223">
        <v>1</v>
      </c>
      <c r="D4" s="107" t="s">
        <v>482</v>
      </c>
      <c r="E4" s="224"/>
      <c r="F4" s="535"/>
      <c r="G4" s="37"/>
      <c r="H4" s="639" t="s">
        <v>162</v>
      </c>
      <c r="I4" s="639"/>
      <c r="J4" s="535"/>
      <c r="K4" s="114"/>
      <c r="L4" s="537"/>
      <c r="M4" s="37"/>
      <c r="N4" s="37"/>
    </row>
    <row r="5" spans="1:15" ht="9" customHeight="1">
      <c r="A5" s="104"/>
      <c r="B5" s="108"/>
      <c r="C5" s="532"/>
      <c r="D5" s="106"/>
      <c r="E5" s="612">
        <v>5</v>
      </c>
      <c r="F5" s="535" t="str">
        <f>D4</f>
        <v>НАЗИР</v>
      </c>
      <c r="G5" s="225"/>
      <c r="H5" s="639"/>
      <c r="I5" s="639"/>
      <c r="J5" s="535"/>
      <c r="K5" s="114"/>
      <c r="L5" s="537"/>
      <c r="M5" s="37"/>
      <c r="N5" s="37"/>
    </row>
    <row r="6" spans="1:15" ht="9" customHeight="1">
      <c r="A6" s="104">
        <v>2</v>
      </c>
      <c r="B6" s="107" t="s">
        <v>467</v>
      </c>
      <c r="C6" s="532"/>
      <c r="D6" s="108"/>
      <c r="E6" s="613"/>
      <c r="F6" s="106"/>
      <c r="G6" s="612">
        <v>9</v>
      </c>
      <c r="H6" s="535"/>
      <c r="I6" s="535"/>
      <c r="J6" s="535"/>
      <c r="K6" s="114"/>
      <c r="L6" s="537"/>
      <c r="M6" s="37"/>
      <c r="N6" s="37"/>
    </row>
    <row r="7" spans="1:15" ht="9" customHeight="1">
      <c r="A7" s="104"/>
      <c r="B7" s="106"/>
      <c r="C7" s="612">
        <v>1</v>
      </c>
      <c r="D7" s="107" t="str">
        <f>B6</f>
        <v>МАТКАРИМОВ</v>
      </c>
      <c r="E7" s="614"/>
      <c r="F7" s="108"/>
      <c r="G7" s="613"/>
      <c r="H7" s="535"/>
      <c r="I7" s="535"/>
      <c r="J7" s="535"/>
      <c r="K7" s="114"/>
      <c r="L7" s="537"/>
      <c r="M7" s="37"/>
      <c r="N7" s="37"/>
    </row>
    <row r="8" spans="1:15" ht="9" customHeight="1">
      <c r="A8" s="104">
        <v>3</v>
      </c>
      <c r="B8" s="107" t="s">
        <v>548</v>
      </c>
      <c r="C8" s="614"/>
      <c r="D8" s="535"/>
      <c r="E8" s="31"/>
      <c r="F8" s="108"/>
      <c r="G8" s="613"/>
      <c r="H8" s="535"/>
      <c r="I8" s="535"/>
      <c r="J8" s="535"/>
      <c r="K8" s="114"/>
      <c r="L8" s="537"/>
      <c r="M8" s="37"/>
      <c r="N8" s="37"/>
    </row>
    <row r="9" spans="1:15" ht="9" customHeight="1">
      <c r="A9" s="104"/>
      <c r="B9" s="535"/>
      <c r="C9" s="31"/>
      <c r="D9" s="535"/>
      <c r="E9" s="31"/>
      <c r="F9" s="108"/>
      <c r="G9" s="613"/>
      <c r="H9" s="107" t="str">
        <f>F5</f>
        <v>НАЗИР</v>
      </c>
      <c r="I9" s="108"/>
      <c r="J9" s="535"/>
      <c r="K9" s="114"/>
      <c r="L9" s="30"/>
      <c r="M9" s="37"/>
      <c r="N9" s="37"/>
    </row>
    <row r="10" spans="1:15" ht="9" customHeight="1">
      <c r="A10" s="104">
        <v>4</v>
      </c>
      <c r="B10" s="107"/>
      <c r="C10" s="532"/>
      <c r="D10" s="535"/>
      <c r="E10" s="31"/>
      <c r="F10" s="108"/>
      <c r="G10" s="613"/>
      <c r="H10" s="106"/>
      <c r="I10" s="635">
        <v>11</v>
      </c>
      <c r="J10" s="535"/>
      <c r="K10" s="114"/>
      <c r="L10" s="537"/>
      <c r="M10" s="37"/>
      <c r="N10" s="37"/>
    </row>
    <row r="11" spans="1:15" ht="9" customHeight="1">
      <c r="A11" s="104"/>
      <c r="B11" s="106"/>
      <c r="C11" s="612">
        <v>2</v>
      </c>
      <c r="D11" s="107" t="s">
        <v>491</v>
      </c>
      <c r="E11" s="532"/>
      <c r="F11" s="108"/>
      <c r="G11" s="613"/>
      <c r="H11" s="108"/>
      <c r="I11" s="615"/>
      <c r="J11" s="535"/>
      <c r="K11" s="114"/>
      <c r="L11" s="537"/>
      <c r="M11" s="37"/>
      <c r="N11" s="37"/>
    </row>
    <row r="12" spans="1:15" ht="9" customHeight="1">
      <c r="A12" s="104">
        <v>5</v>
      </c>
      <c r="B12" s="107"/>
      <c r="C12" s="614"/>
      <c r="D12" s="106"/>
      <c r="E12" s="612">
        <v>6</v>
      </c>
      <c r="F12" s="108"/>
      <c r="G12" s="613"/>
      <c r="H12" s="108"/>
      <c r="I12" s="615"/>
      <c r="J12" s="535"/>
      <c r="K12" s="114"/>
      <c r="L12" s="537"/>
      <c r="M12" s="37"/>
      <c r="N12" s="37"/>
    </row>
    <row r="13" spans="1:15" ht="9" customHeight="1">
      <c r="A13" s="104"/>
      <c r="B13" s="535"/>
      <c r="C13" s="31"/>
      <c r="D13" s="108"/>
      <c r="E13" s="613"/>
      <c r="F13" s="107" t="str">
        <f>D11</f>
        <v>МИЩУК</v>
      </c>
      <c r="G13" s="614"/>
      <c r="H13" s="108"/>
      <c r="I13" s="615"/>
      <c r="J13" s="535"/>
      <c r="K13" s="114"/>
      <c r="L13" s="537"/>
      <c r="M13" s="37"/>
      <c r="N13" s="37"/>
    </row>
    <row r="14" spans="1:15" ht="9" customHeight="1">
      <c r="A14" s="104"/>
      <c r="B14" s="108"/>
      <c r="C14" s="223">
        <v>6</v>
      </c>
      <c r="D14" s="107" t="s">
        <v>512</v>
      </c>
      <c r="E14" s="614"/>
      <c r="F14" s="535"/>
      <c r="G14" s="31"/>
      <c r="H14" s="108"/>
      <c r="I14" s="615"/>
      <c r="J14" s="535"/>
      <c r="K14" s="226"/>
      <c r="L14" s="539"/>
      <c r="M14" s="37"/>
      <c r="N14" s="30"/>
    </row>
    <row r="15" spans="1:15" ht="9" customHeight="1">
      <c r="A15" s="104"/>
      <c r="B15" s="108"/>
      <c r="C15" s="532"/>
      <c r="D15" s="535"/>
      <c r="E15" s="31"/>
      <c r="F15" s="535"/>
      <c r="G15" s="31"/>
      <c r="H15" s="108"/>
      <c r="I15" s="615"/>
      <c r="J15" s="303" t="str">
        <f>H21</f>
        <v>КУРМАНБАЕВ</v>
      </c>
      <c r="K15" s="638">
        <v>1</v>
      </c>
      <c r="L15" s="539"/>
      <c r="M15" s="37"/>
      <c r="N15" s="37"/>
      <c r="O15" s="102"/>
    </row>
    <row r="16" spans="1:15" ht="9" customHeight="1">
      <c r="A16" s="104"/>
      <c r="B16" s="108"/>
      <c r="C16" s="223">
        <v>7</v>
      </c>
      <c r="D16" s="107" t="s">
        <v>549</v>
      </c>
      <c r="E16" s="532"/>
      <c r="F16" s="535"/>
      <c r="G16" s="31"/>
      <c r="H16" s="108"/>
      <c r="I16" s="615"/>
      <c r="J16" s="108"/>
      <c r="K16" s="638"/>
      <c r="L16" s="539"/>
      <c r="M16" s="41"/>
      <c r="N16" s="37"/>
    </row>
    <row r="17" spans="1:16" ht="9" customHeight="1">
      <c r="A17" s="104"/>
      <c r="B17" s="535"/>
      <c r="C17" s="31"/>
      <c r="D17" s="108"/>
      <c r="E17" s="612">
        <v>7</v>
      </c>
      <c r="F17" s="107" t="str">
        <f>D19</f>
        <v>КУРМАНБАЕВ</v>
      </c>
      <c r="G17" s="532"/>
      <c r="H17" s="108"/>
      <c r="I17" s="615"/>
      <c r="J17" s="108"/>
      <c r="K17" s="534"/>
      <c r="L17" s="230"/>
      <c r="M17" s="41"/>
      <c r="N17" s="37"/>
    </row>
    <row r="18" spans="1:16" ht="9" customHeight="1">
      <c r="A18" s="104">
        <v>8</v>
      </c>
      <c r="B18" s="108"/>
      <c r="C18" s="532"/>
      <c r="D18" s="108"/>
      <c r="E18" s="613"/>
      <c r="F18" s="106"/>
      <c r="G18" s="612">
        <v>10</v>
      </c>
      <c r="H18" s="108"/>
      <c r="I18" s="615"/>
      <c r="J18" s="108"/>
      <c r="K18" s="534"/>
      <c r="L18" s="230"/>
      <c r="M18" s="41"/>
      <c r="N18" s="37"/>
    </row>
    <row r="19" spans="1:16" ht="9" customHeight="1">
      <c r="A19" s="104"/>
      <c r="B19" s="106"/>
      <c r="C19" s="612">
        <v>3</v>
      </c>
      <c r="D19" s="107" t="s">
        <v>478</v>
      </c>
      <c r="E19" s="614"/>
      <c r="F19" s="108"/>
      <c r="G19" s="613"/>
      <c r="H19" s="108"/>
      <c r="I19" s="615"/>
      <c r="J19" s="108"/>
      <c r="K19" s="534"/>
      <c r="L19" s="230"/>
      <c r="M19" s="41"/>
      <c r="N19" s="37"/>
    </row>
    <row r="20" spans="1:16" ht="9" customHeight="1">
      <c r="A20" s="104">
        <v>9</v>
      </c>
      <c r="B20" s="107"/>
      <c r="C20" s="614"/>
      <c r="D20" s="535"/>
      <c r="E20" s="31"/>
      <c r="F20" s="108"/>
      <c r="G20" s="613"/>
      <c r="H20" s="108"/>
      <c r="I20" s="615"/>
      <c r="J20" s="108"/>
      <c r="K20" s="534"/>
      <c r="L20" s="230"/>
      <c r="M20" s="41"/>
      <c r="N20" s="37"/>
    </row>
    <row r="21" spans="1:16" ht="9" customHeight="1">
      <c r="A21" s="104"/>
      <c r="B21" s="535"/>
      <c r="C21" s="31"/>
      <c r="D21" s="535"/>
      <c r="E21" s="31"/>
      <c r="F21" s="108"/>
      <c r="G21" s="613"/>
      <c r="H21" s="107" t="str">
        <f>F17</f>
        <v>КУРМАНБАЕВ</v>
      </c>
      <c r="I21" s="616"/>
      <c r="J21" s="108"/>
      <c r="K21" s="534"/>
      <c r="L21" s="230"/>
      <c r="M21" s="41"/>
      <c r="N21" s="37"/>
    </row>
    <row r="22" spans="1:16" ht="9" customHeight="1">
      <c r="A22" s="104">
        <v>10</v>
      </c>
      <c r="B22" s="107" t="s">
        <v>550</v>
      </c>
      <c r="C22" s="532"/>
      <c r="D22" s="535"/>
      <c r="E22" s="31"/>
      <c r="F22" s="108"/>
      <c r="G22" s="613"/>
      <c r="H22" s="535"/>
      <c r="I22" s="535"/>
      <c r="J22" s="108"/>
      <c r="K22" s="534"/>
      <c r="L22" s="230"/>
      <c r="M22" s="41"/>
      <c r="N22" s="37"/>
    </row>
    <row r="23" spans="1:16" ht="9" customHeight="1">
      <c r="A23" s="104"/>
      <c r="B23" s="106"/>
      <c r="C23" s="612">
        <v>4</v>
      </c>
      <c r="D23" s="107" t="str">
        <f>B24</f>
        <v>ЖДАМБУДУРОВ</v>
      </c>
      <c r="E23" s="532"/>
      <c r="F23" s="108"/>
      <c r="G23" s="613"/>
      <c r="H23" s="535"/>
      <c r="I23" s="535"/>
      <c r="J23" s="108"/>
      <c r="K23" s="534"/>
      <c r="L23" s="230"/>
      <c r="M23" s="41"/>
      <c r="N23" s="37"/>
    </row>
    <row r="24" spans="1:16" ht="9" customHeight="1">
      <c r="A24" s="104">
        <v>11</v>
      </c>
      <c r="B24" s="107" t="s">
        <v>551</v>
      </c>
      <c r="C24" s="614"/>
      <c r="D24" s="106"/>
      <c r="E24" s="612">
        <v>8</v>
      </c>
      <c r="F24" s="108"/>
      <c r="G24" s="613"/>
      <c r="H24" s="535"/>
      <c r="I24" s="535"/>
      <c r="J24" s="108"/>
      <c r="K24" s="534"/>
      <c r="L24" s="230"/>
      <c r="M24" s="41"/>
      <c r="N24" s="37"/>
    </row>
    <row r="25" spans="1:16" ht="9" customHeight="1">
      <c r="A25" s="112"/>
      <c r="B25" s="535"/>
      <c r="C25" s="31"/>
      <c r="D25" s="108"/>
      <c r="E25" s="613"/>
      <c r="F25" s="107" t="str">
        <f>D26</f>
        <v>БАКЫТ</v>
      </c>
      <c r="G25" s="614"/>
      <c r="H25" s="535"/>
      <c r="I25" s="535">
        <v>-11</v>
      </c>
      <c r="J25" s="302" t="str">
        <f>H9</f>
        <v>НАЗИР</v>
      </c>
      <c r="K25" s="636">
        <v>2</v>
      </c>
      <c r="L25" s="230"/>
      <c r="M25" s="41"/>
      <c r="N25" s="37"/>
    </row>
    <row r="26" spans="1:16" ht="9" customHeight="1">
      <c r="A26" s="112"/>
      <c r="B26" s="108"/>
      <c r="C26" s="223">
        <v>12</v>
      </c>
      <c r="D26" s="107" t="s">
        <v>173</v>
      </c>
      <c r="E26" s="614"/>
      <c r="F26" s="535"/>
      <c r="G26" s="31"/>
      <c r="H26" s="535"/>
      <c r="I26" s="535"/>
      <c r="J26" s="106"/>
      <c r="K26" s="636"/>
      <c r="L26" s="230"/>
      <c r="M26" s="41"/>
      <c r="N26" s="37"/>
    </row>
    <row r="27" spans="1:16" ht="9" customHeight="1">
      <c r="A27" s="112"/>
      <c r="B27" s="108"/>
      <c r="C27" s="223"/>
      <c r="D27" s="108"/>
      <c r="E27" s="532"/>
      <c r="F27" s="535"/>
      <c r="G27" s="31"/>
      <c r="H27" s="535"/>
      <c r="I27" s="535"/>
      <c r="J27" s="108"/>
      <c r="K27" s="534"/>
      <c r="L27" s="230"/>
      <c r="M27" s="41"/>
      <c r="N27" s="37"/>
    </row>
    <row r="28" spans="1:16" ht="9" customHeight="1">
      <c r="A28" s="30"/>
      <c r="B28" s="535"/>
      <c r="C28" s="31"/>
      <c r="D28" s="535"/>
      <c r="E28" s="31">
        <v>-9</v>
      </c>
      <c r="F28" s="535" t="str">
        <f>F13</f>
        <v>МИЩУК</v>
      </c>
      <c r="G28" s="31"/>
      <c r="H28" s="535"/>
      <c r="I28" s="611"/>
      <c r="J28" s="108"/>
      <c r="K28" s="534"/>
      <c r="L28" s="230"/>
      <c r="M28" s="30"/>
      <c r="N28" s="30"/>
      <c r="O28" s="30"/>
      <c r="P28" s="102"/>
    </row>
    <row r="29" spans="1:16" ht="9" customHeight="1">
      <c r="A29" s="31">
        <v>-1</v>
      </c>
      <c r="B29" s="535" t="str">
        <f>B8</f>
        <v>СЕЙЛЬХАН</v>
      </c>
      <c r="C29" s="31"/>
      <c r="D29" s="535"/>
      <c r="E29" s="31"/>
      <c r="F29" s="106"/>
      <c r="G29" s="612">
        <v>18</v>
      </c>
      <c r="H29" s="535"/>
      <c r="I29" s="611"/>
      <c r="J29" s="461"/>
      <c r="K29" s="21"/>
      <c r="L29" s="534"/>
      <c r="M29" s="611"/>
      <c r="N29" s="30"/>
      <c r="O29" s="30"/>
      <c r="P29" s="102"/>
    </row>
    <row r="30" spans="1:16" ht="9" customHeight="1">
      <c r="A30" s="532"/>
      <c r="B30" s="106"/>
      <c r="C30" s="612">
        <v>12</v>
      </c>
      <c r="D30" s="535" t="str">
        <f>B31</f>
        <v>ЖДАМБУДУРОВ</v>
      </c>
      <c r="E30" s="31"/>
      <c r="F30" s="108"/>
      <c r="G30" s="613"/>
      <c r="H30" s="535" t="str">
        <f>F32</f>
        <v>ОБЕРМИЛЛЕР</v>
      </c>
      <c r="I30" s="302"/>
      <c r="J30" s="108"/>
      <c r="K30" s="534"/>
      <c r="L30" s="230"/>
      <c r="M30" s="611"/>
      <c r="N30" s="30"/>
      <c r="O30" s="30"/>
      <c r="P30" s="102"/>
    </row>
    <row r="31" spans="1:16" ht="9" customHeight="1">
      <c r="A31" s="532">
        <v>-8</v>
      </c>
      <c r="B31" s="107" t="str">
        <f>D23</f>
        <v>ЖДАМБУДУРОВ</v>
      </c>
      <c r="C31" s="614"/>
      <c r="D31" s="106"/>
      <c r="E31" s="612">
        <v>16</v>
      </c>
      <c r="F31" s="108"/>
      <c r="G31" s="613"/>
      <c r="H31" s="106"/>
      <c r="I31" s="635">
        <v>20</v>
      </c>
      <c r="J31" s="108"/>
      <c r="K31" s="534"/>
      <c r="L31" s="230"/>
      <c r="M31" s="33"/>
      <c r="N31" s="124"/>
      <c r="O31" s="33"/>
      <c r="P31" s="102"/>
    </row>
    <row r="32" spans="1:16" ht="9" customHeight="1">
      <c r="A32" s="532"/>
      <c r="B32" s="106"/>
      <c r="C32" s="532"/>
      <c r="D32" s="108"/>
      <c r="E32" s="613"/>
      <c r="F32" s="107" t="str">
        <f>D34</f>
        <v>ОБЕРМИЛЛЕР</v>
      </c>
      <c r="G32" s="614"/>
      <c r="H32" s="108"/>
      <c r="I32" s="615"/>
      <c r="J32" s="108"/>
      <c r="K32" s="534"/>
      <c r="L32" s="230"/>
      <c r="M32" s="33"/>
      <c r="N32" s="124"/>
      <c r="O32" s="33"/>
      <c r="P32" s="102"/>
    </row>
    <row r="33" spans="1:16" ht="9" customHeight="1">
      <c r="A33" s="31">
        <v>-2</v>
      </c>
      <c r="B33" s="108"/>
      <c r="C33" s="532"/>
      <c r="D33" s="108"/>
      <c r="E33" s="613"/>
      <c r="F33" s="535"/>
      <c r="G33" s="31"/>
      <c r="H33" s="108"/>
      <c r="I33" s="615"/>
      <c r="J33" s="108"/>
      <c r="K33" s="534"/>
      <c r="L33" s="230"/>
      <c r="M33" s="33"/>
      <c r="N33" s="124"/>
      <c r="O33" s="33"/>
      <c r="P33" s="102"/>
    </row>
    <row r="34" spans="1:16" ht="9" customHeight="1">
      <c r="A34" s="532"/>
      <c r="B34" s="106"/>
      <c r="C34" s="612">
        <v>13</v>
      </c>
      <c r="D34" s="107" t="str">
        <f>B35</f>
        <v>ОБЕРМИЛЛЕР</v>
      </c>
      <c r="E34" s="614"/>
      <c r="F34" s="535"/>
      <c r="G34" s="31"/>
      <c r="H34" s="108"/>
      <c r="I34" s="615"/>
      <c r="J34" s="302" t="str">
        <f>H38</f>
        <v>БАКЫТ</v>
      </c>
      <c r="K34" s="636">
        <v>3</v>
      </c>
      <c r="L34" s="230"/>
      <c r="M34" s="33"/>
      <c r="N34" s="124"/>
      <c r="O34" s="33"/>
      <c r="P34" s="102"/>
    </row>
    <row r="35" spans="1:16" ht="9" customHeight="1">
      <c r="A35" s="532">
        <v>-7</v>
      </c>
      <c r="B35" s="107" t="str">
        <f>D16</f>
        <v>ОБЕРМИЛЛЕР</v>
      </c>
      <c r="C35" s="614"/>
      <c r="D35" s="535"/>
      <c r="E35" s="31"/>
      <c r="F35" s="535"/>
      <c r="G35" s="31"/>
      <c r="H35" s="108"/>
      <c r="I35" s="615"/>
      <c r="J35" s="535"/>
      <c r="K35" s="636"/>
      <c r="L35" s="230"/>
      <c r="M35" s="33"/>
      <c r="N35" s="124"/>
      <c r="O35" s="33"/>
      <c r="P35" s="102"/>
    </row>
    <row r="36" spans="1:16" ht="9" customHeight="1">
      <c r="A36" s="532"/>
      <c r="B36" s="535"/>
      <c r="C36" s="31"/>
      <c r="D36" s="535"/>
      <c r="E36" s="31">
        <v>-10</v>
      </c>
      <c r="F36" s="535" t="str">
        <f>F25</f>
        <v>БАКЫТ</v>
      </c>
      <c r="G36" s="31"/>
      <c r="H36" s="108"/>
      <c r="I36" s="615"/>
      <c r="J36" s="535"/>
      <c r="K36" s="534"/>
      <c r="L36" s="230"/>
      <c r="M36" s="611"/>
      <c r="N36" s="124"/>
      <c r="O36" s="33"/>
      <c r="P36" s="102"/>
    </row>
    <row r="37" spans="1:16" ht="9" customHeight="1">
      <c r="A37" s="31">
        <v>-3</v>
      </c>
      <c r="B37" s="535"/>
      <c r="C37" s="31"/>
      <c r="D37" s="535"/>
      <c r="E37" s="31"/>
      <c r="F37" s="106"/>
      <c r="G37" s="612">
        <v>19</v>
      </c>
      <c r="H37" s="108"/>
      <c r="I37" s="615"/>
      <c r="J37" s="535"/>
      <c r="K37" s="536"/>
      <c r="L37" s="539"/>
      <c r="M37" s="611"/>
      <c r="N37" s="124"/>
      <c r="O37" s="33"/>
      <c r="P37" s="116"/>
    </row>
    <row r="38" spans="1:16" ht="9" customHeight="1">
      <c r="A38" s="532"/>
      <c r="B38" s="106"/>
      <c r="C38" s="612">
        <v>14</v>
      </c>
      <c r="D38" s="535" t="str">
        <f>B39</f>
        <v>АРУОВ</v>
      </c>
      <c r="E38" s="31"/>
      <c r="F38" s="108"/>
      <c r="G38" s="613"/>
      <c r="H38" s="107" t="str">
        <f>F36</f>
        <v>БАКЫТ</v>
      </c>
      <c r="I38" s="616"/>
      <c r="J38" s="535"/>
      <c r="K38" s="536"/>
      <c r="L38" s="539"/>
      <c r="M38" s="33"/>
      <c r="N38" s="124"/>
      <c r="O38" s="33"/>
      <c r="P38" s="536"/>
    </row>
    <row r="39" spans="1:16" ht="9" customHeight="1">
      <c r="A39" s="532">
        <v>-6</v>
      </c>
      <c r="B39" s="107" t="str">
        <f>D14</f>
        <v>АРУОВ</v>
      </c>
      <c r="C39" s="614"/>
      <c r="D39" s="106"/>
      <c r="E39" s="612">
        <v>17</v>
      </c>
      <c r="F39" s="108"/>
      <c r="G39" s="613"/>
      <c r="H39" s="535"/>
      <c r="I39" s="535"/>
      <c r="J39" s="535"/>
      <c r="K39" s="536"/>
      <c r="L39" s="539"/>
      <c r="M39" s="33"/>
      <c r="N39" s="124"/>
      <c r="O39" s="33"/>
      <c r="P39" s="536"/>
    </row>
    <row r="40" spans="1:16" ht="9" customHeight="1">
      <c r="A40" s="532"/>
      <c r="B40" s="106"/>
      <c r="C40" s="532"/>
      <c r="D40" s="108"/>
      <c r="E40" s="613"/>
      <c r="F40" s="107" t="str">
        <f>D38</f>
        <v>АРУОВ</v>
      </c>
      <c r="G40" s="614"/>
      <c r="H40" s="535"/>
      <c r="I40" s="539"/>
      <c r="J40" s="33"/>
      <c r="K40" s="124"/>
      <c r="L40" s="33"/>
      <c r="M40" s="116"/>
    </row>
    <row r="41" spans="1:16" ht="9" customHeight="1">
      <c r="A41" s="31">
        <v>-4</v>
      </c>
      <c r="B41" s="108" t="str">
        <f>B22</f>
        <v>АМАНГЕЛДЫ(Ж)</v>
      </c>
      <c r="C41" s="532"/>
      <c r="D41" s="108"/>
      <c r="E41" s="613"/>
      <c r="F41" s="535"/>
      <c r="G41" s="30"/>
      <c r="H41" s="535"/>
      <c r="I41" s="539"/>
      <c r="J41" s="33"/>
      <c r="K41" s="124"/>
      <c r="L41" s="33"/>
      <c r="M41" s="116"/>
    </row>
    <row r="42" spans="1:16" ht="9" customHeight="1">
      <c r="A42" s="532"/>
      <c r="B42" s="106"/>
      <c r="C42" s="612">
        <v>15</v>
      </c>
      <c r="D42" s="107" t="str">
        <f>B43</f>
        <v>МАТКАРИМОВ</v>
      </c>
      <c r="E42" s="614"/>
      <c r="F42" s="535"/>
      <c r="G42" s="30"/>
      <c r="H42" s="535"/>
      <c r="I42" s="535"/>
      <c r="J42" s="535"/>
      <c r="K42" s="226"/>
      <c r="L42" s="539"/>
    </row>
    <row r="43" spans="1:16" ht="9" customHeight="1">
      <c r="A43" s="532">
        <v>-5</v>
      </c>
      <c r="B43" s="107" t="str">
        <f>D7</f>
        <v>МАТКАРИМОВ</v>
      </c>
      <c r="C43" s="614"/>
      <c r="D43" s="535"/>
      <c r="E43" s="30"/>
      <c r="F43" s="535"/>
      <c r="G43" s="30"/>
      <c r="H43" s="535"/>
      <c r="I43" s="535"/>
      <c r="J43" s="535"/>
      <c r="K43" s="222"/>
      <c r="L43" s="537"/>
    </row>
    <row r="44" spans="1:16" ht="9" customHeight="1">
      <c r="A44" s="228"/>
      <c r="B44" s="535"/>
      <c r="C44" s="31"/>
      <c r="D44" s="535"/>
      <c r="E44" s="30"/>
      <c r="F44" s="535"/>
      <c r="G44" s="30"/>
      <c r="H44" s="535"/>
      <c r="I44" s="535"/>
      <c r="J44" s="535"/>
      <c r="K44" s="222"/>
      <c r="L44" s="537"/>
    </row>
    <row r="45" spans="1:16" ht="9" customHeight="1">
      <c r="A45" s="30"/>
      <c r="B45" s="535"/>
      <c r="C45" s="31"/>
      <c r="D45" s="535"/>
      <c r="E45" s="31"/>
      <c r="F45" s="535"/>
      <c r="G45" s="542"/>
      <c r="H45" s="535"/>
      <c r="I45" s="535"/>
      <c r="J45" s="108"/>
      <c r="K45" s="458"/>
      <c r="L45" s="539"/>
    </row>
    <row r="46" spans="1:16" ht="9" customHeight="1">
      <c r="A46" s="104"/>
      <c r="B46" s="108"/>
      <c r="C46" s="223">
        <v>1</v>
      </c>
      <c r="D46" s="107" t="s">
        <v>475</v>
      </c>
      <c r="E46" s="532"/>
      <c r="F46" s="535"/>
      <c r="G46" s="225"/>
      <c r="H46" s="637" t="s">
        <v>164</v>
      </c>
      <c r="I46" s="637"/>
      <c r="J46" s="535"/>
      <c r="K46" s="114"/>
      <c r="L46" s="537"/>
    </row>
    <row r="47" spans="1:16" ht="9" customHeight="1">
      <c r="A47" s="104"/>
      <c r="B47" s="108"/>
      <c r="C47" s="532"/>
      <c r="D47" s="106"/>
      <c r="E47" s="612">
        <v>5</v>
      </c>
      <c r="F47" s="535" t="str">
        <f>D46</f>
        <v>ТАГАБЕК</v>
      </c>
      <c r="G47" s="225"/>
      <c r="H47" s="637"/>
      <c r="I47" s="637"/>
      <c r="J47" s="535"/>
      <c r="K47" s="114"/>
      <c r="L47" s="537"/>
    </row>
    <row r="48" spans="1:16" ht="9" customHeight="1">
      <c r="A48" s="104">
        <v>1</v>
      </c>
      <c r="B48" s="107" t="s">
        <v>485</v>
      </c>
      <c r="C48" s="532"/>
      <c r="D48" s="108"/>
      <c r="E48" s="613"/>
      <c r="F48" s="106"/>
      <c r="G48" s="612">
        <v>9</v>
      </c>
      <c r="H48" s="535"/>
      <c r="I48" s="535"/>
      <c r="J48" s="535"/>
      <c r="K48" s="114"/>
      <c r="L48" s="537"/>
    </row>
    <row r="49" spans="1:14" ht="9" customHeight="1">
      <c r="A49" s="104"/>
      <c r="B49" s="106"/>
      <c r="C49" s="612">
        <v>1</v>
      </c>
      <c r="D49" s="107" t="str">
        <f>B50</f>
        <v>МАРАТОВ</v>
      </c>
      <c r="E49" s="614"/>
      <c r="F49" s="108"/>
      <c r="G49" s="613"/>
      <c r="H49" s="535"/>
      <c r="I49" s="535"/>
      <c r="J49" s="535"/>
      <c r="K49" s="114"/>
      <c r="L49" s="537"/>
    </row>
    <row r="50" spans="1:14" ht="9" customHeight="1">
      <c r="A50" s="104">
        <v>3</v>
      </c>
      <c r="B50" s="107" t="s">
        <v>464</v>
      </c>
      <c r="C50" s="614"/>
      <c r="D50" s="535"/>
      <c r="E50" s="31"/>
      <c r="F50" s="108"/>
      <c r="G50" s="613"/>
      <c r="H50" s="535"/>
      <c r="I50" s="535"/>
      <c r="J50" s="535"/>
      <c r="K50" s="114"/>
      <c r="L50" s="537"/>
    </row>
    <row r="51" spans="1:14" ht="9" customHeight="1">
      <c r="A51" s="104"/>
      <c r="B51" s="535"/>
      <c r="C51" s="31"/>
      <c r="D51" s="535"/>
      <c r="E51" s="31"/>
      <c r="F51" s="108"/>
      <c r="G51" s="613"/>
      <c r="H51" s="107" t="str">
        <f>F47</f>
        <v>ТАГАБЕК</v>
      </c>
      <c r="I51" s="108"/>
      <c r="J51" s="535"/>
      <c r="K51" s="114"/>
      <c r="L51" s="537"/>
      <c r="N51" s="227"/>
    </row>
    <row r="52" spans="1:14" ht="9" customHeight="1">
      <c r="A52" s="104">
        <v>4</v>
      </c>
      <c r="B52" s="107"/>
      <c r="C52" s="532"/>
      <c r="D52" s="535"/>
      <c r="E52" s="31"/>
      <c r="F52" s="108"/>
      <c r="G52" s="613"/>
      <c r="H52" s="106"/>
      <c r="I52" s="635">
        <v>11</v>
      </c>
      <c r="J52" s="535"/>
      <c r="K52" s="114"/>
      <c r="L52" s="537"/>
    </row>
    <row r="53" spans="1:14" ht="9" customHeight="1">
      <c r="A53" s="104"/>
      <c r="B53" s="106"/>
      <c r="C53" s="612">
        <v>2</v>
      </c>
      <c r="D53" s="107" t="s">
        <v>509</v>
      </c>
      <c r="E53" s="532"/>
      <c r="F53" s="108"/>
      <c r="G53" s="613"/>
      <c r="H53" s="108"/>
      <c r="I53" s="615"/>
      <c r="J53" s="535"/>
      <c r="K53" s="114"/>
      <c r="L53" s="537"/>
    </row>
    <row r="54" spans="1:14" ht="9" customHeight="1">
      <c r="A54" s="104">
        <v>5</v>
      </c>
      <c r="B54" s="107"/>
      <c r="C54" s="614"/>
      <c r="D54" s="106"/>
      <c r="E54" s="612">
        <v>6</v>
      </c>
      <c r="F54" s="108"/>
      <c r="G54" s="613"/>
      <c r="H54" s="108"/>
      <c r="I54" s="615"/>
      <c r="J54" s="535"/>
      <c r="K54" s="114"/>
      <c r="L54" s="537"/>
    </row>
    <row r="55" spans="1:14" ht="9" customHeight="1">
      <c r="A55" s="104"/>
      <c r="B55" s="535"/>
      <c r="C55" s="31"/>
      <c r="D55" s="108"/>
      <c r="E55" s="613"/>
      <c r="F55" s="107" t="str">
        <f>D56</f>
        <v>ДУБГОРН</v>
      </c>
      <c r="G55" s="614"/>
      <c r="H55" s="108"/>
      <c r="I55" s="615"/>
      <c r="J55" s="535"/>
      <c r="K55" s="114"/>
      <c r="L55" s="537"/>
    </row>
    <row r="56" spans="1:14" ht="9" customHeight="1">
      <c r="A56" s="104"/>
      <c r="B56" s="108"/>
      <c r="C56" s="223">
        <v>6</v>
      </c>
      <c r="D56" s="107" t="s">
        <v>552</v>
      </c>
      <c r="E56" s="614"/>
      <c r="F56" s="535"/>
      <c r="G56" s="31"/>
      <c r="H56" s="108"/>
      <c r="I56" s="615"/>
      <c r="J56" s="304"/>
      <c r="K56" s="226"/>
      <c r="L56" s="539"/>
    </row>
    <row r="57" spans="1:14" ht="9" customHeight="1">
      <c r="A57" s="104"/>
      <c r="B57" s="108"/>
      <c r="C57" s="532"/>
      <c r="D57" s="535"/>
      <c r="E57" s="31"/>
      <c r="F57" s="535"/>
      <c r="G57" s="31"/>
      <c r="H57" s="108"/>
      <c r="I57" s="615"/>
      <c r="J57" s="303" t="str">
        <f>H51</f>
        <v>ТАГАБЕК</v>
      </c>
      <c r="K57" s="638">
        <v>1</v>
      </c>
      <c r="L57" s="539"/>
    </row>
    <row r="58" spans="1:14" ht="9" customHeight="1">
      <c r="A58" s="104"/>
      <c r="B58" s="108"/>
      <c r="C58" s="223">
        <v>7</v>
      </c>
      <c r="D58" s="107" t="s">
        <v>553</v>
      </c>
      <c r="E58" s="532"/>
      <c r="F58" s="535"/>
      <c r="G58" s="31"/>
      <c r="H58" s="108"/>
      <c r="I58" s="615"/>
      <c r="J58" s="461"/>
      <c r="K58" s="638"/>
      <c r="L58" s="539"/>
    </row>
    <row r="59" spans="1:14" ht="9" customHeight="1">
      <c r="A59" s="104"/>
      <c r="B59" s="535"/>
      <c r="C59" s="31"/>
      <c r="D59" s="108"/>
      <c r="E59" s="612">
        <v>7</v>
      </c>
      <c r="F59" s="107" t="str">
        <f>D58</f>
        <v>МУКАТ</v>
      </c>
      <c r="G59" s="532"/>
      <c r="H59" s="108"/>
      <c r="I59" s="615"/>
      <c r="J59" s="461"/>
      <c r="K59" s="534"/>
      <c r="L59" s="230"/>
    </row>
    <row r="60" spans="1:14" ht="9" customHeight="1">
      <c r="A60" s="104">
        <v>8</v>
      </c>
      <c r="B60" s="108"/>
      <c r="C60" s="532"/>
      <c r="D60" s="108"/>
      <c r="E60" s="613"/>
      <c r="F60" s="106"/>
      <c r="G60" s="612">
        <v>10</v>
      </c>
      <c r="H60" s="108"/>
      <c r="I60" s="615"/>
      <c r="J60" s="461"/>
      <c r="K60" s="534"/>
      <c r="L60" s="230"/>
    </row>
    <row r="61" spans="1:14" ht="9" customHeight="1">
      <c r="A61" s="104"/>
      <c r="B61" s="106"/>
      <c r="C61" s="612">
        <v>3</v>
      </c>
      <c r="D61" s="107" t="s">
        <v>503</v>
      </c>
      <c r="E61" s="614"/>
      <c r="F61" s="108"/>
      <c r="G61" s="613"/>
      <c r="H61" s="108"/>
      <c r="I61" s="615"/>
      <c r="J61" s="461"/>
      <c r="K61" s="534"/>
      <c r="L61" s="230"/>
    </row>
    <row r="62" spans="1:14" ht="9" customHeight="1">
      <c r="A62" s="104">
        <v>9</v>
      </c>
      <c r="B62" s="107"/>
      <c r="C62" s="614"/>
      <c r="D62" s="535"/>
      <c r="E62" s="31"/>
      <c r="F62" s="108"/>
      <c r="G62" s="613"/>
      <c r="H62" s="108"/>
      <c r="I62" s="615"/>
      <c r="J62" s="461"/>
      <c r="K62" s="534"/>
      <c r="L62" s="230"/>
    </row>
    <row r="63" spans="1:14" ht="9" customHeight="1">
      <c r="A63" s="104"/>
      <c r="B63" s="535"/>
      <c r="C63" s="31"/>
      <c r="D63" s="535"/>
      <c r="E63" s="31"/>
      <c r="F63" s="108"/>
      <c r="G63" s="613"/>
      <c r="H63" s="107" t="str">
        <f>F59</f>
        <v>МУКАТ</v>
      </c>
      <c r="I63" s="616"/>
      <c r="J63" s="461"/>
      <c r="K63" s="534"/>
      <c r="L63" s="230"/>
    </row>
    <row r="64" spans="1:14" ht="9" customHeight="1">
      <c r="A64" s="104">
        <v>10</v>
      </c>
      <c r="B64" s="107"/>
      <c r="C64" s="532"/>
      <c r="D64" s="535"/>
      <c r="E64" s="31"/>
      <c r="F64" s="108"/>
      <c r="G64" s="613"/>
      <c r="H64" s="535"/>
      <c r="I64" s="535"/>
      <c r="J64" s="461"/>
      <c r="K64" s="534"/>
      <c r="L64" s="230"/>
    </row>
    <row r="65" spans="1:13" ht="9" customHeight="1">
      <c r="A65" s="104"/>
      <c r="B65" s="106"/>
      <c r="C65" s="612">
        <v>4</v>
      </c>
      <c r="D65" s="107" t="s">
        <v>554</v>
      </c>
      <c r="E65" s="532"/>
      <c r="F65" s="108"/>
      <c r="G65" s="613"/>
      <c r="H65" s="535"/>
      <c r="I65" s="535"/>
      <c r="J65" s="461"/>
      <c r="K65" s="534"/>
      <c r="L65" s="230"/>
    </row>
    <row r="66" spans="1:13" ht="9" customHeight="1">
      <c r="A66" s="104">
        <v>11</v>
      </c>
      <c r="B66" s="107"/>
      <c r="C66" s="614"/>
      <c r="D66" s="106"/>
      <c r="E66" s="612">
        <v>8</v>
      </c>
      <c r="F66" s="108"/>
      <c r="G66" s="613"/>
      <c r="H66" s="535"/>
      <c r="I66" s="535"/>
      <c r="J66" s="461"/>
      <c r="K66" s="534"/>
      <c r="L66" s="230"/>
    </row>
    <row r="67" spans="1:13" ht="9" customHeight="1">
      <c r="A67" s="112"/>
      <c r="B67" s="535"/>
      <c r="C67" s="31"/>
      <c r="D67" s="108"/>
      <c r="E67" s="613"/>
      <c r="F67" s="107" t="str">
        <f>D68</f>
        <v>ТУРАЛ</v>
      </c>
      <c r="G67" s="614"/>
      <c r="H67" s="535"/>
      <c r="I67" s="535">
        <v>-11</v>
      </c>
      <c r="J67" s="302" t="str">
        <f>H63</f>
        <v>МУКАТ</v>
      </c>
      <c r="K67" s="636">
        <v>2</v>
      </c>
      <c r="L67" s="230"/>
    </row>
    <row r="68" spans="1:13" ht="9" customHeight="1">
      <c r="A68" s="112"/>
      <c r="B68" s="108"/>
      <c r="C68" s="223">
        <v>12</v>
      </c>
      <c r="D68" s="107" t="s">
        <v>487</v>
      </c>
      <c r="E68" s="614"/>
      <c r="F68" s="535"/>
      <c r="G68" s="31"/>
      <c r="H68" s="535"/>
      <c r="I68" s="535"/>
      <c r="J68" s="527"/>
      <c r="K68" s="636"/>
      <c r="L68" s="230"/>
    </row>
    <row r="69" spans="1:13" ht="9" customHeight="1">
      <c r="A69" s="112"/>
      <c r="B69" s="108"/>
      <c r="C69" s="223"/>
      <c r="D69" s="108"/>
      <c r="E69" s="532"/>
      <c r="F69" s="535"/>
      <c r="G69" s="31"/>
      <c r="H69" s="535"/>
      <c r="I69" s="535"/>
      <c r="J69" s="461"/>
      <c r="K69" s="534"/>
      <c r="L69" s="230"/>
    </row>
    <row r="70" spans="1:13" ht="9" customHeight="1">
      <c r="A70" s="30"/>
      <c r="B70" s="535"/>
      <c r="C70" s="31"/>
      <c r="D70" s="535"/>
      <c r="E70" s="31">
        <v>-9</v>
      </c>
      <c r="F70" s="535" t="str">
        <f>F55</f>
        <v>ДУБГОРН</v>
      </c>
      <c r="G70" s="31"/>
      <c r="H70" s="535"/>
      <c r="I70" s="611"/>
      <c r="J70" s="461"/>
      <c r="K70" s="534"/>
      <c r="L70" s="230"/>
    </row>
    <row r="71" spans="1:13" ht="9" customHeight="1">
      <c r="A71" s="31">
        <v>-1</v>
      </c>
      <c r="B71" s="535" t="str">
        <f>B48</f>
        <v>САДУАКАСОВ</v>
      </c>
      <c r="C71" s="31"/>
      <c r="D71" s="535"/>
      <c r="E71" s="31"/>
      <c r="F71" s="106"/>
      <c r="G71" s="612">
        <v>18</v>
      </c>
      <c r="H71" s="535"/>
      <c r="I71" s="611"/>
      <c r="J71" s="461"/>
      <c r="K71" s="534"/>
      <c r="L71" s="230"/>
    </row>
    <row r="72" spans="1:13" ht="9" customHeight="1">
      <c r="A72" s="532"/>
      <c r="B72" s="106"/>
      <c r="C72" s="612">
        <v>12</v>
      </c>
      <c r="D72" s="535" t="str">
        <f>B73</f>
        <v>АТЕТИ</v>
      </c>
      <c r="E72" s="31"/>
      <c r="F72" s="108"/>
      <c r="G72" s="613"/>
      <c r="H72" s="535" t="str">
        <f>F70</f>
        <v>ДУБГОРН</v>
      </c>
      <c r="I72" s="535"/>
      <c r="J72" s="461"/>
      <c r="K72" s="534"/>
      <c r="L72" s="230"/>
      <c r="M72" s="611"/>
    </row>
    <row r="73" spans="1:13" ht="9" customHeight="1">
      <c r="A73" s="532">
        <v>-8</v>
      </c>
      <c r="B73" s="107" t="str">
        <f>D65</f>
        <v>АТЕТИ</v>
      </c>
      <c r="C73" s="614"/>
      <c r="D73" s="106"/>
      <c r="E73" s="612">
        <v>16</v>
      </c>
      <c r="F73" s="108"/>
      <c r="G73" s="613"/>
      <c r="H73" s="106"/>
      <c r="I73" s="635">
        <v>20</v>
      </c>
      <c r="J73" s="461"/>
      <c r="K73" s="534"/>
      <c r="L73" s="230"/>
      <c r="M73" s="611"/>
    </row>
    <row r="74" spans="1:13" ht="9" customHeight="1">
      <c r="A74" s="532"/>
      <c r="B74" s="106"/>
      <c r="C74" s="532"/>
      <c r="D74" s="108"/>
      <c r="E74" s="613"/>
      <c r="F74" s="107" t="str">
        <f>D76</f>
        <v>ДРУЧИНИН</v>
      </c>
      <c r="G74" s="614"/>
      <c r="H74" s="108"/>
      <c r="I74" s="615"/>
      <c r="J74" s="461"/>
      <c r="K74" s="534"/>
      <c r="L74" s="230"/>
    </row>
    <row r="75" spans="1:13" ht="9" customHeight="1">
      <c r="A75" s="31">
        <v>-2</v>
      </c>
      <c r="B75" s="108"/>
      <c r="C75" s="532"/>
      <c r="D75" s="108"/>
      <c r="E75" s="613"/>
      <c r="F75" s="535"/>
      <c r="G75" s="31"/>
      <c r="H75" s="108"/>
      <c r="I75" s="615"/>
      <c r="J75" s="461"/>
      <c r="K75" s="534"/>
      <c r="L75" s="230"/>
    </row>
    <row r="76" spans="1:13" ht="9" customHeight="1">
      <c r="A76" s="532"/>
      <c r="B76" s="106"/>
      <c r="C76" s="612">
        <v>13</v>
      </c>
      <c r="D76" s="107" t="str">
        <f>B77</f>
        <v>ДРУЧИНИН</v>
      </c>
      <c r="E76" s="614"/>
      <c r="F76" s="535"/>
      <c r="G76" s="31"/>
      <c r="H76" s="108"/>
      <c r="I76" s="615"/>
      <c r="J76" s="302" t="str">
        <f>H80</f>
        <v>ТУРАЛ</v>
      </c>
      <c r="K76" s="636">
        <v>3</v>
      </c>
      <c r="L76" s="230"/>
    </row>
    <row r="77" spans="1:13" ht="9" customHeight="1">
      <c r="A77" s="532">
        <v>-7</v>
      </c>
      <c r="B77" s="107" t="str">
        <f>D61</f>
        <v>ДРУЧИНИН</v>
      </c>
      <c r="C77" s="614"/>
      <c r="D77" s="535"/>
      <c r="E77" s="31"/>
      <c r="F77" s="535"/>
      <c r="G77" s="31"/>
      <c r="H77" s="108"/>
      <c r="I77" s="615"/>
      <c r="J77" s="304"/>
      <c r="K77" s="636"/>
      <c r="L77" s="230"/>
    </row>
    <row r="78" spans="1:13" ht="9" customHeight="1">
      <c r="A78" s="532"/>
      <c r="B78" s="535"/>
      <c r="C78" s="31"/>
      <c r="D78" s="535"/>
      <c r="E78" s="31">
        <v>-10</v>
      </c>
      <c r="F78" s="535" t="str">
        <f>F67</f>
        <v>ТУРАЛ</v>
      </c>
      <c r="G78" s="31"/>
      <c r="H78" s="108"/>
      <c r="I78" s="615"/>
      <c r="J78" s="304"/>
      <c r="K78" s="534"/>
      <c r="L78" s="230"/>
      <c r="M78" s="611"/>
    </row>
    <row r="79" spans="1:13" ht="9" customHeight="1">
      <c r="A79" s="31">
        <v>-3</v>
      </c>
      <c r="B79" s="535"/>
      <c r="C79" s="31"/>
      <c r="D79" s="535"/>
      <c r="E79" s="31"/>
      <c r="F79" s="106"/>
      <c r="G79" s="612">
        <v>19</v>
      </c>
      <c r="H79" s="108"/>
      <c r="I79" s="615"/>
      <c r="J79" s="304"/>
      <c r="K79" s="536"/>
      <c r="L79" s="539"/>
      <c r="M79" s="611"/>
    </row>
    <row r="80" spans="1:13" ht="9" customHeight="1">
      <c r="A80" s="532"/>
      <c r="B80" s="106"/>
      <c r="C80" s="612">
        <v>14</v>
      </c>
      <c r="D80" s="535" t="str">
        <f>B81</f>
        <v>НИКИФОРОВ</v>
      </c>
      <c r="E80" s="31"/>
      <c r="F80" s="108"/>
      <c r="G80" s="613"/>
      <c r="H80" s="107" t="str">
        <f>F78</f>
        <v>ТУРАЛ</v>
      </c>
      <c r="I80" s="616"/>
      <c r="J80" s="304"/>
      <c r="K80" s="536"/>
      <c r="L80" s="539"/>
    </row>
    <row r="81" spans="1:13" ht="9" customHeight="1">
      <c r="A81" s="532">
        <v>-6</v>
      </c>
      <c r="B81" s="107" t="str">
        <f>D53</f>
        <v>НИКИФОРОВ</v>
      </c>
      <c r="C81" s="614"/>
      <c r="D81" s="106"/>
      <c r="E81" s="612">
        <v>17</v>
      </c>
      <c r="F81" s="108"/>
      <c r="G81" s="613"/>
      <c r="H81" s="535"/>
      <c r="I81" s="535"/>
      <c r="J81" s="304"/>
      <c r="K81" s="536"/>
      <c r="L81" s="539"/>
    </row>
    <row r="82" spans="1:13" ht="9" customHeight="1">
      <c r="A82" s="532"/>
      <c r="B82" s="106"/>
      <c r="C82" s="532"/>
      <c r="D82" s="108"/>
      <c r="E82" s="613"/>
      <c r="F82" s="107" t="str">
        <f>D84</f>
        <v>МАРАТОВ</v>
      </c>
      <c r="G82" s="614"/>
      <c r="H82" s="535"/>
      <c r="I82" s="539"/>
    </row>
    <row r="83" spans="1:13" ht="9" customHeight="1">
      <c r="A83" s="31">
        <v>-4</v>
      </c>
      <c r="B83" s="108"/>
      <c r="C83" s="532"/>
      <c r="D83" s="108"/>
      <c r="E83" s="613"/>
      <c r="F83" s="535"/>
      <c r="G83" s="30"/>
      <c r="H83" s="535"/>
      <c r="I83" s="539"/>
    </row>
    <row r="84" spans="1:13" ht="9" customHeight="1">
      <c r="A84" s="532"/>
      <c r="B84" s="106"/>
      <c r="C84" s="612">
        <v>15</v>
      </c>
      <c r="D84" s="107" t="str">
        <f>B85</f>
        <v>МАРАТОВ</v>
      </c>
      <c r="E84" s="614"/>
      <c r="F84" s="535"/>
      <c r="G84" s="30"/>
      <c r="H84" s="535"/>
      <c r="I84" s="539"/>
    </row>
    <row r="85" spans="1:13" ht="9" customHeight="1">
      <c r="A85" s="532">
        <v>-5</v>
      </c>
      <c r="B85" s="107" t="str">
        <f>D49</f>
        <v>МАРАТОВ</v>
      </c>
      <c r="C85" s="614"/>
      <c r="D85" s="535"/>
      <c r="E85" s="30"/>
      <c r="F85" s="535"/>
      <c r="G85" s="30"/>
      <c r="H85" s="535"/>
      <c r="I85" s="535"/>
      <c r="J85" s="535"/>
      <c r="K85" s="222"/>
      <c r="L85" s="537"/>
    </row>
    <row r="86" spans="1:13" ht="9" customHeight="1">
      <c r="A86" s="228"/>
      <c r="B86" s="535"/>
      <c r="C86" s="31"/>
      <c r="D86" s="535"/>
      <c r="E86" s="30"/>
      <c r="F86" s="535"/>
      <c r="G86" s="30"/>
      <c r="H86" s="535"/>
      <c r="I86" s="535"/>
      <c r="J86" s="535"/>
      <c r="K86" s="222"/>
      <c r="L86" s="537"/>
    </row>
    <row r="87" spans="1:13" ht="9" customHeight="1">
      <c r="B87" s="535"/>
      <c r="D87" s="535" t="s">
        <v>525</v>
      </c>
      <c r="F87" s="535"/>
      <c r="H87" s="111" t="s">
        <v>302</v>
      </c>
      <c r="I87" s="535"/>
      <c r="J87" s="535"/>
      <c r="L87" s="30"/>
    </row>
    <row r="88" spans="1:13" ht="9" customHeight="1">
      <c r="B88" s="535"/>
      <c r="D88" s="535" t="s">
        <v>526</v>
      </c>
      <c r="F88" s="535"/>
      <c r="H88" s="535" t="s">
        <v>303</v>
      </c>
      <c r="I88" s="535"/>
      <c r="J88" s="535"/>
      <c r="L88" s="30"/>
    </row>
    <row r="89" spans="1:13" ht="12.9" customHeight="1" thickBot="1">
      <c r="A89" s="633" t="s">
        <v>298</v>
      </c>
      <c r="B89" s="633"/>
      <c r="C89" s="633"/>
      <c r="D89" s="633"/>
      <c r="E89" s="633"/>
      <c r="F89" s="633"/>
      <c r="G89" s="633"/>
      <c r="H89" s="633"/>
      <c r="I89" s="633"/>
      <c r="J89" s="633"/>
      <c r="K89" s="633"/>
      <c r="L89" s="30"/>
    </row>
    <row r="90" spans="1:13" ht="12.9" customHeight="1">
      <c r="A90" s="634" t="s">
        <v>299</v>
      </c>
      <c r="B90" s="634"/>
      <c r="C90" s="634"/>
      <c r="D90" s="1"/>
      <c r="E90" s="185"/>
      <c r="F90" s="185"/>
      <c r="G90" s="185"/>
      <c r="H90" s="185"/>
      <c r="I90" s="185"/>
      <c r="J90" s="186" t="s">
        <v>22</v>
      </c>
      <c r="L90" s="30"/>
    </row>
    <row r="91" spans="1:13" ht="9" customHeight="1">
      <c r="B91" s="535"/>
      <c r="D91" s="535"/>
      <c r="F91" s="304" t="str">
        <f>F3</f>
        <v>ЮНОШИ</v>
      </c>
      <c r="H91" s="535"/>
      <c r="I91" s="535"/>
      <c r="J91" s="535"/>
      <c r="L91" s="30"/>
    </row>
    <row r="92" spans="1:13" ht="9" customHeight="1">
      <c r="A92" s="104"/>
      <c r="B92" s="108"/>
      <c r="C92" s="223">
        <v>1</v>
      </c>
      <c r="D92" s="107" t="s">
        <v>476</v>
      </c>
      <c r="E92" s="224"/>
      <c r="F92" s="535"/>
      <c r="G92" s="37"/>
      <c r="H92" s="637" t="s">
        <v>165</v>
      </c>
      <c r="I92" s="637"/>
      <c r="J92" s="535"/>
      <c r="K92" s="114"/>
      <c r="L92" s="537"/>
      <c r="M92" s="37"/>
    </row>
    <row r="93" spans="1:13" ht="9" customHeight="1">
      <c r="A93" s="104"/>
      <c r="B93" s="108"/>
      <c r="C93" s="532"/>
      <c r="D93" s="106"/>
      <c r="E93" s="612">
        <v>5</v>
      </c>
      <c r="F93" s="535" t="str">
        <f>D92</f>
        <v>АБЕЗОВ</v>
      </c>
      <c r="G93" s="225"/>
      <c r="H93" s="637"/>
      <c r="I93" s="637"/>
      <c r="J93" s="535"/>
      <c r="K93" s="114"/>
      <c r="L93" s="537"/>
      <c r="M93" s="37"/>
    </row>
    <row r="94" spans="1:13" ht="9" customHeight="1">
      <c r="A94" s="104">
        <v>2</v>
      </c>
      <c r="B94" s="107" t="s">
        <v>560</v>
      </c>
      <c r="C94" s="532"/>
      <c r="D94" s="108"/>
      <c r="E94" s="613"/>
      <c r="F94" s="106"/>
      <c r="G94" s="612">
        <v>9</v>
      </c>
      <c r="H94" s="535"/>
      <c r="I94" s="535"/>
      <c r="J94" s="535"/>
      <c r="K94" s="114"/>
      <c r="L94" s="537"/>
      <c r="M94" s="37"/>
    </row>
    <row r="95" spans="1:13" ht="9" customHeight="1">
      <c r="A95" s="104"/>
      <c r="B95" s="106"/>
      <c r="C95" s="612">
        <v>1</v>
      </c>
      <c r="D95" s="107" t="str">
        <f>B94</f>
        <v>БАЙМАХАМБЕТ</v>
      </c>
      <c r="E95" s="614"/>
      <c r="F95" s="108"/>
      <c r="G95" s="613"/>
      <c r="H95" s="535"/>
      <c r="I95" s="535"/>
      <c r="J95" s="535"/>
      <c r="K95" s="114"/>
      <c r="L95" s="537"/>
      <c r="M95" s="37"/>
    </row>
    <row r="96" spans="1:13" ht="9" customHeight="1">
      <c r="A96" s="104">
        <v>3</v>
      </c>
      <c r="B96" s="107" t="s">
        <v>511</v>
      </c>
      <c r="C96" s="614"/>
      <c r="D96" s="535"/>
      <c r="E96" s="31"/>
      <c r="F96" s="108"/>
      <c r="G96" s="613"/>
      <c r="H96" s="535"/>
      <c r="I96" s="535"/>
      <c r="J96" s="535"/>
      <c r="K96" s="114"/>
      <c r="L96" s="537"/>
      <c r="M96" s="37"/>
    </row>
    <row r="97" spans="1:13" ht="9" customHeight="1">
      <c r="A97" s="104"/>
      <c r="B97" s="535"/>
      <c r="C97" s="31"/>
      <c r="D97" s="535"/>
      <c r="E97" s="31"/>
      <c r="F97" s="108"/>
      <c r="G97" s="613"/>
      <c r="H97" s="107" t="str">
        <f>F101</f>
        <v>УКЛЕИН</v>
      </c>
      <c r="I97" s="108"/>
      <c r="J97" s="535"/>
      <c r="K97" s="114"/>
      <c r="L97" s="537"/>
      <c r="M97" s="37"/>
    </row>
    <row r="98" spans="1:13" ht="9" customHeight="1">
      <c r="A98" s="104">
        <v>4</v>
      </c>
      <c r="B98" s="107"/>
      <c r="C98" s="532"/>
      <c r="D98" s="535"/>
      <c r="E98" s="31"/>
      <c r="F98" s="108"/>
      <c r="G98" s="613"/>
      <c r="H98" s="106"/>
      <c r="I98" s="635">
        <v>11</v>
      </c>
      <c r="J98" s="535"/>
      <c r="K98" s="114"/>
      <c r="L98" s="537"/>
      <c r="M98" s="37"/>
    </row>
    <row r="99" spans="1:13" ht="9" customHeight="1">
      <c r="A99" s="104"/>
      <c r="B99" s="106"/>
      <c r="C99" s="612">
        <v>2</v>
      </c>
      <c r="D99" s="107" t="s">
        <v>555</v>
      </c>
      <c r="E99" s="532"/>
      <c r="F99" s="108"/>
      <c r="G99" s="613"/>
      <c r="H99" s="108"/>
      <c r="I99" s="615"/>
      <c r="J99" s="304"/>
      <c r="K99" s="114"/>
      <c r="L99" s="537"/>
      <c r="M99" s="37"/>
    </row>
    <row r="100" spans="1:13" ht="9" customHeight="1">
      <c r="A100" s="104">
        <v>5</v>
      </c>
      <c r="B100" s="107"/>
      <c r="C100" s="614"/>
      <c r="D100" s="106"/>
      <c r="E100" s="612">
        <v>6</v>
      </c>
      <c r="F100" s="108"/>
      <c r="G100" s="613"/>
      <c r="H100" s="108"/>
      <c r="I100" s="615"/>
      <c r="J100" s="304"/>
      <c r="K100" s="114"/>
      <c r="L100" s="537"/>
      <c r="M100" s="37"/>
    </row>
    <row r="101" spans="1:13" ht="9" customHeight="1">
      <c r="A101" s="104"/>
      <c r="B101" s="535"/>
      <c r="C101" s="31"/>
      <c r="D101" s="108"/>
      <c r="E101" s="613"/>
      <c r="F101" s="107" t="str">
        <f>D102</f>
        <v>УКЛЕИН</v>
      </c>
      <c r="G101" s="614"/>
      <c r="H101" s="108"/>
      <c r="I101" s="615"/>
      <c r="J101" s="304"/>
      <c r="K101" s="114"/>
      <c r="L101" s="537"/>
      <c r="M101" s="37"/>
    </row>
    <row r="102" spans="1:13" ht="9" customHeight="1">
      <c r="A102" s="104"/>
      <c r="B102" s="108"/>
      <c r="C102" s="223">
        <v>6</v>
      </c>
      <c r="D102" s="107" t="s">
        <v>556</v>
      </c>
      <c r="E102" s="614"/>
      <c r="F102" s="535"/>
      <c r="G102" s="31"/>
      <c r="H102" s="108"/>
      <c r="I102" s="615"/>
      <c r="J102" s="304"/>
      <c r="K102" s="226"/>
      <c r="L102" s="539"/>
      <c r="M102" s="37"/>
    </row>
    <row r="103" spans="1:13" ht="9" customHeight="1">
      <c r="A103" s="104"/>
      <c r="B103" s="108"/>
      <c r="C103" s="532"/>
      <c r="D103" s="535"/>
      <c r="E103" s="31"/>
      <c r="F103" s="535"/>
      <c r="G103" s="31"/>
      <c r="H103" s="108"/>
      <c r="I103" s="615"/>
      <c r="J103" s="303" t="str">
        <f>H97</f>
        <v>УКЛЕИН</v>
      </c>
      <c r="K103" s="638">
        <v>1</v>
      </c>
      <c r="L103" s="539"/>
      <c r="M103" s="37"/>
    </row>
    <row r="104" spans="1:13" ht="9" customHeight="1">
      <c r="A104" s="104"/>
      <c r="B104" s="108"/>
      <c r="C104" s="223">
        <v>7</v>
      </c>
      <c r="D104" s="107" t="s">
        <v>557</v>
      </c>
      <c r="E104" s="532"/>
      <c r="F104" s="535"/>
      <c r="G104" s="31"/>
      <c r="H104" s="108"/>
      <c r="I104" s="615"/>
      <c r="J104" s="461"/>
      <c r="K104" s="638"/>
      <c r="L104" s="539"/>
      <c r="M104" s="41"/>
    </row>
    <row r="105" spans="1:13" ht="9" customHeight="1">
      <c r="A105" s="104"/>
      <c r="B105" s="535"/>
      <c r="C105" s="31"/>
      <c r="D105" s="108"/>
      <c r="E105" s="612">
        <v>7</v>
      </c>
      <c r="F105" s="107" t="str">
        <f>D104</f>
        <v>БАКАЕВ</v>
      </c>
      <c r="G105" s="532"/>
      <c r="H105" s="108"/>
      <c r="I105" s="615"/>
      <c r="J105" s="461"/>
      <c r="K105" s="534"/>
      <c r="L105" s="230"/>
      <c r="M105" s="41"/>
    </row>
    <row r="106" spans="1:13" ht="9" customHeight="1">
      <c r="A106" s="104">
        <v>8</v>
      </c>
      <c r="B106" s="108"/>
      <c r="C106" s="532"/>
      <c r="D106" s="108"/>
      <c r="E106" s="613"/>
      <c r="F106" s="106"/>
      <c r="G106" s="612">
        <v>10</v>
      </c>
      <c r="H106" s="108"/>
      <c r="I106" s="615"/>
      <c r="J106" s="461"/>
      <c r="K106" s="534"/>
      <c r="L106" s="230"/>
      <c r="M106" s="41"/>
    </row>
    <row r="107" spans="1:13" ht="9" customHeight="1">
      <c r="A107" s="104"/>
      <c r="B107" s="106"/>
      <c r="C107" s="612">
        <v>3</v>
      </c>
      <c r="D107" s="107" t="s">
        <v>80</v>
      </c>
      <c r="E107" s="614"/>
      <c r="F107" s="108"/>
      <c r="G107" s="613"/>
      <c r="H107" s="108"/>
      <c r="I107" s="615"/>
      <c r="J107" s="461"/>
      <c r="K107" s="534"/>
      <c r="L107" s="230"/>
      <c r="M107" s="41"/>
    </row>
    <row r="108" spans="1:13" ht="9" customHeight="1">
      <c r="A108" s="104">
        <v>9</v>
      </c>
      <c r="B108" s="107"/>
      <c r="C108" s="614"/>
      <c r="D108" s="535"/>
      <c r="E108" s="31"/>
      <c r="F108" s="108"/>
      <c r="G108" s="613"/>
      <c r="H108" s="108"/>
      <c r="I108" s="615"/>
      <c r="J108" s="461"/>
      <c r="K108" s="534"/>
      <c r="L108" s="230"/>
      <c r="M108" s="41"/>
    </row>
    <row r="109" spans="1:13" ht="9" customHeight="1">
      <c r="A109" s="104"/>
      <c r="B109" s="535"/>
      <c r="C109" s="31"/>
      <c r="D109" s="535"/>
      <c r="E109" s="31"/>
      <c r="F109" s="108"/>
      <c r="G109" s="613"/>
      <c r="H109" s="107" t="str">
        <f>F105</f>
        <v>БАКАЕВ</v>
      </c>
      <c r="I109" s="616"/>
      <c r="J109" s="461"/>
      <c r="K109" s="534"/>
      <c r="L109" s="230"/>
      <c r="M109" s="41"/>
    </row>
    <row r="110" spans="1:13" ht="9" customHeight="1">
      <c r="A110" s="104">
        <v>10</v>
      </c>
      <c r="B110" s="107"/>
      <c r="C110" s="532"/>
      <c r="D110" s="535"/>
      <c r="E110" s="31"/>
      <c r="F110" s="108"/>
      <c r="G110" s="613"/>
      <c r="H110" s="535"/>
      <c r="I110" s="535"/>
      <c r="J110" s="461"/>
      <c r="K110" s="534"/>
      <c r="L110" s="230"/>
      <c r="M110" s="41"/>
    </row>
    <row r="111" spans="1:13" ht="9" customHeight="1">
      <c r="A111" s="104"/>
      <c r="B111" s="106"/>
      <c r="C111" s="612">
        <v>4</v>
      </c>
      <c r="D111" s="107" t="s">
        <v>517</v>
      </c>
      <c r="E111" s="532"/>
      <c r="F111" s="108"/>
      <c r="G111" s="613"/>
      <c r="H111" s="535"/>
      <c r="I111" s="535"/>
      <c r="J111" s="461"/>
      <c r="K111" s="534"/>
      <c r="L111" s="230"/>
      <c r="M111" s="41"/>
    </row>
    <row r="112" spans="1:13" ht="9" customHeight="1">
      <c r="A112" s="104">
        <v>11</v>
      </c>
      <c r="B112" s="107"/>
      <c r="C112" s="614"/>
      <c r="D112" s="106"/>
      <c r="E112" s="612">
        <v>8</v>
      </c>
      <c r="F112" s="108"/>
      <c r="G112" s="613"/>
      <c r="H112" s="535"/>
      <c r="I112" s="535"/>
      <c r="J112" s="461"/>
      <c r="K112" s="534"/>
      <c r="L112" s="230"/>
      <c r="M112" s="41"/>
    </row>
    <row r="113" spans="1:13" ht="9" customHeight="1">
      <c r="A113" s="112"/>
      <c r="B113" s="535"/>
      <c r="C113" s="31"/>
      <c r="D113" s="108"/>
      <c r="E113" s="613"/>
      <c r="F113" s="107" t="str">
        <f>D114</f>
        <v>АМАНГЕЛЬДЫ(К)</v>
      </c>
      <c r="G113" s="614"/>
      <c r="H113" s="535"/>
      <c r="I113" s="535">
        <v>-11</v>
      </c>
      <c r="J113" s="302" t="str">
        <f>H109</f>
        <v>БАКАЕВ</v>
      </c>
      <c r="K113" s="636">
        <v>2</v>
      </c>
      <c r="L113" s="230"/>
      <c r="M113" s="41"/>
    </row>
    <row r="114" spans="1:13" ht="9" customHeight="1">
      <c r="A114" s="112"/>
      <c r="B114" s="108"/>
      <c r="C114" s="223">
        <v>12</v>
      </c>
      <c r="D114" s="107" t="s">
        <v>558</v>
      </c>
      <c r="E114" s="614"/>
      <c r="F114" s="535"/>
      <c r="G114" s="31"/>
      <c r="H114" s="535"/>
      <c r="I114" s="535"/>
      <c r="J114" s="527"/>
      <c r="K114" s="636"/>
      <c r="L114" s="230"/>
      <c r="M114" s="41"/>
    </row>
    <row r="115" spans="1:13" ht="9" customHeight="1">
      <c r="A115" s="112"/>
      <c r="B115" s="108"/>
      <c r="C115" s="223"/>
      <c r="D115" s="108"/>
      <c r="E115" s="532"/>
      <c r="F115" s="535"/>
      <c r="G115" s="31"/>
      <c r="H115" s="535"/>
      <c r="I115" s="535"/>
      <c r="J115" s="461"/>
      <c r="K115" s="534"/>
      <c r="L115" s="230"/>
      <c r="M115" s="41"/>
    </row>
    <row r="116" spans="1:13" ht="9" customHeight="1">
      <c r="A116" s="30"/>
      <c r="B116" s="535"/>
      <c r="C116" s="31"/>
      <c r="D116" s="535"/>
      <c r="E116" s="31">
        <v>-9</v>
      </c>
      <c r="F116" s="535" t="str">
        <f>F93</f>
        <v>АБЕЗОВ</v>
      </c>
      <c r="G116" s="31"/>
      <c r="H116" s="535"/>
      <c r="I116" s="611"/>
      <c r="J116" s="461"/>
      <c r="K116" s="534"/>
      <c r="L116" s="230"/>
      <c r="M116" s="30"/>
    </row>
    <row r="117" spans="1:13" ht="9" customHeight="1">
      <c r="A117" s="31">
        <v>-1</v>
      </c>
      <c r="B117" s="535" t="str">
        <f>B96</f>
        <v>БАСЕНОВ</v>
      </c>
      <c r="C117" s="31"/>
      <c r="D117" s="535"/>
      <c r="E117" s="31"/>
      <c r="F117" s="106"/>
      <c r="G117" s="612">
        <v>18</v>
      </c>
      <c r="H117" s="535"/>
      <c r="I117" s="611"/>
      <c r="J117" s="461"/>
      <c r="K117" s="534"/>
      <c r="L117" s="230"/>
      <c r="M117" s="611"/>
    </row>
    <row r="118" spans="1:13" ht="9" customHeight="1">
      <c r="A118" s="532"/>
      <c r="B118" s="106"/>
      <c r="C118" s="612">
        <v>12</v>
      </c>
      <c r="D118" s="535" t="str">
        <f>B119</f>
        <v>МУРАТОВ</v>
      </c>
      <c r="E118" s="31"/>
      <c r="F118" s="108"/>
      <c r="G118" s="613"/>
      <c r="H118" s="535" t="str">
        <f>F116</f>
        <v>АБЕЗОВ</v>
      </c>
      <c r="I118" s="535"/>
      <c r="J118" s="461"/>
      <c r="K118" s="534"/>
      <c r="L118" s="230"/>
      <c r="M118" s="611"/>
    </row>
    <row r="119" spans="1:13" ht="9" customHeight="1">
      <c r="A119" s="532">
        <v>-8</v>
      </c>
      <c r="B119" s="107" t="str">
        <f>D111</f>
        <v>МУРАТОВ</v>
      </c>
      <c r="C119" s="614"/>
      <c r="D119" s="106"/>
      <c r="E119" s="612">
        <v>16</v>
      </c>
      <c r="F119" s="108"/>
      <c r="G119" s="613"/>
      <c r="H119" s="106"/>
      <c r="I119" s="635">
        <v>20</v>
      </c>
      <c r="J119" s="461"/>
      <c r="K119" s="534"/>
      <c r="L119" s="230"/>
      <c r="M119" s="33"/>
    </row>
    <row r="120" spans="1:13" ht="9" customHeight="1">
      <c r="A120" s="532"/>
      <c r="B120" s="106"/>
      <c r="C120" s="532"/>
      <c r="D120" s="108"/>
      <c r="E120" s="613"/>
      <c r="F120" s="107" t="str">
        <f>D118</f>
        <v>МУРАТОВ</v>
      </c>
      <c r="G120" s="614"/>
      <c r="H120" s="108"/>
      <c r="I120" s="615"/>
      <c r="J120" s="461"/>
      <c r="K120" s="534"/>
      <c r="L120" s="230"/>
      <c r="M120" s="33"/>
    </row>
    <row r="121" spans="1:13" ht="9" customHeight="1">
      <c r="A121" s="31">
        <v>-2</v>
      </c>
      <c r="B121" s="108"/>
      <c r="C121" s="532"/>
      <c r="D121" s="108"/>
      <c r="E121" s="613"/>
      <c r="F121" s="535"/>
      <c r="G121" s="31"/>
      <c r="H121" s="108"/>
      <c r="I121" s="615"/>
      <c r="J121" s="461"/>
      <c r="K121" s="534"/>
      <c r="L121" s="230"/>
      <c r="M121" s="33"/>
    </row>
    <row r="122" spans="1:13" ht="9" customHeight="1">
      <c r="A122" s="532"/>
      <c r="B122" s="106"/>
      <c r="C122" s="612">
        <v>13</v>
      </c>
      <c r="D122" s="107" t="str">
        <f>B123</f>
        <v>АСКАР</v>
      </c>
      <c r="E122" s="614"/>
      <c r="F122" s="535"/>
      <c r="G122" s="31"/>
      <c r="H122" s="108"/>
      <c r="I122" s="615"/>
      <c r="J122" s="302" t="str">
        <f>H118</f>
        <v>АБЕЗОВ</v>
      </c>
      <c r="K122" s="636">
        <v>3</v>
      </c>
      <c r="L122" s="230"/>
      <c r="M122" s="33"/>
    </row>
    <row r="123" spans="1:13" ht="9" customHeight="1">
      <c r="A123" s="532">
        <v>-7</v>
      </c>
      <c r="B123" s="107" t="str">
        <f>D107</f>
        <v>АСКАР</v>
      </c>
      <c r="C123" s="614"/>
      <c r="D123" s="535"/>
      <c r="E123" s="31"/>
      <c r="F123" s="535"/>
      <c r="G123" s="31"/>
      <c r="H123" s="108"/>
      <c r="I123" s="615"/>
      <c r="J123" s="304"/>
      <c r="K123" s="636"/>
      <c r="L123" s="230"/>
      <c r="M123" s="33"/>
    </row>
    <row r="124" spans="1:13" ht="9" customHeight="1">
      <c r="A124" s="532"/>
      <c r="B124" s="535"/>
      <c r="C124" s="31"/>
      <c r="D124" s="535"/>
      <c r="E124" s="31">
        <v>-10</v>
      </c>
      <c r="F124" s="535" t="str">
        <f>F113</f>
        <v>АМАНГЕЛЬДЫ(К)</v>
      </c>
      <c r="G124" s="31"/>
      <c r="H124" s="108"/>
      <c r="I124" s="615"/>
      <c r="J124" s="304"/>
      <c r="K124" s="534"/>
      <c r="L124" s="230"/>
      <c r="M124" s="611"/>
    </row>
    <row r="125" spans="1:13" ht="9" customHeight="1">
      <c r="A125" s="31">
        <v>-3</v>
      </c>
      <c r="B125" s="535"/>
      <c r="C125" s="31"/>
      <c r="D125" s="535"/>
      <c r="E125" s="31"/>
      <c r="F125" s="106"/>
      <c r="G125" s="612">
        <v>19</v>
      </c>
      <c r="H125" s="108"/>
      <c r="I125" s="615"/>
      <c r="J125" s="304"/>
      <c r="K125" s="536"/>
      <c r="L125" s="539"/>
      <c r="M125" s="611"/>
    </row>
    <row r="126" spans="1:13" ht="9" customHeight="1">
      <c r="A126" s="532"/>
      <c r="B126" s="106"/>
      <c r="C126" s="612">
        <v>14</v>
      </c>
      <c r="D126" s="535" t="str">
        <f>B127</f>
        <v>КОНДРАТЬЕВ</v>
      </c>
      <c r="E126" s="31"/>
      <c r="F126" s="108"/>
      <c r="G126" s="613"/>
      <c r="H126" s="107" t="str">
        <f>F124</f>
        <v>АМАНГЕЛЬДЫ(К)</v>
      </c>
      <c r="I126" s="616"/>
      <c r="J126" s="535"/>
      <c r="K126" s="536"/>
      <c r="L126" s="539"/>
      <c r="M126" s="33"/>
    </row>
    <row r="127" spans="1:13" ht="9" customHeight="1">
      <c r="A127" s="532">
        <v>-6</v>
      </c>
      <c r="B127" s="107" t="str">
        <f>D99</f>
        <v>КОНДРАТЬЕВ</v>
      </c>
      <c r="C127" s="614"/>
      <c r="D127" s="106"/>
      <c r="E127" s="612">
        <v>17</v>
      </c>
      <c r="F127" s="108"/>
      <c r="G127" s="613"/>
      <c r="H127" s="535"/>
      <c r="I127" s="535"/>
      <c r="J127" s="535"/>
      <c r="K127" s="536"/>
      <c r="L127" s="539"/>
      <c r="M127" s="33"/>
    </row>
    <row r="128" spans="1:13" ht="9" customHeight="1">
      <c r="A128" s="532"/>
      <c r="B128" s="106"/>
      <c r="C128" s="532"/>
      <c r="D128" s="108"/>
      <c r="E128" s="613"/>
      <c r="F128" s="107" t="str">
        <f>D126</f>
        <v>КОНДРАТЬЕВ</v>
      </c>
      <c r="G128" s="614"/>
      <c r="H128" s="535"/>
      <c r="I128" s="539"/>
      <c r="J128" s="33"/>
    </row>
    <row r="129" spans="1:12" ht="9" customHeight="1">
      <c r="A129" s="31">
        <v>-4</v>
      </c>
      <c r="B129" s="108"/>
      <c r="C129" s="532"/>
      <c r="D129" s="108"/>
      <c r="E129" s="613"/>
      <c r="F129" s="535"/>
      <c r="G129" s="30"/>
      <c r="H129" s="535"/>
      <c r="I129" s="539"/>
      <c r="J129" s="33"/>
    </row>
    <row r="130" spans="1:12" ht="9" customHeight="1">
      <c r="A130" s="532"/>
      <c r="B130" s="106"/>
      <c r="C130" s="612">
        <v>15</v>
      </c>
      <c r="D130" s="107" t="str">
        <f>B131</f>
        <v>БАЙМАХАМБЕТ</v>
      </c>
      <c r="E130" s="614"/>
      <c r="F130" s="535"/>
      <c r="G130" s="30"/>
      <c r="H130" s="535"/>
      <c r="I130" s="535"/>
      <c r="J130" s="535"/>
      <c r="K130" s="226"/>
      <c r="L130" s="539"/>
    </row>
    <row r="131" spans="1:12" ht="9" customHeight="1">
      <c r="A131" s="532">
        <v>-5</v>
      </c>
      <c r="B131" s="107" t="str">
        <f>D95</f>
        <v>БАЙМАХАМБЕТ</v>
      </c>
      <c r="C131" s="614"/>
      <c r="D131" s="535"/>
      <c r="E131" s="30"/>
      <c r="F131" s="535"/>
      <c r="G131" s="30"/>
      <c r="H131" s="535"/>
      <c r="I131" s="535"/>
      <c r="J131" s="535"/>
      <c r="K131" s="222"/>
      <c r="L131" s="537"/>
    </row>
    <row r="132" spans="1:12" ht="9" customHeight="1">
      <c r="A132" s="228"/>
      <c r="B132" s="535"/>
      <c r="C132" s="31"/>
      <c r="D132" s="535"/>
      <c r="E132" s="30"/>
      <c r="F132" s="535"/>
      <c r="G132" s="30"/>
      <c r="H132" s="535"/>
      <c r="I132" s="535"/>
      <c r="J132" s="535"/>
      <c r="K132" s="222"/>
      <c r="L132" s="537"/>
    </row>
    <row r="133" spans="1:12" ht="9" customHeight="1">
      <c r="A133" s="30"/>
      <c r="B133" s="535"/>
      <c r="C133" s="31"/>
      <c r="D133" s="535"/>
      <c r="E133" s="31"/>
      <c r="F133" s="535"/>
      <c r="G133" s="542"/>
      <c r="H133" s="535"/>
      <c r="I133" s="535"/>
      <c r="J133" s="108"/>
      <c r="K133" s="458"/>
      <c r="L133" s="539"/>
    </row>
    <row r="134" spans="1:12" ht="9" customHeight="1">
      <c r="A134" s="104"/>
      <c r="B134" s="108"/>
      <c r="C134" s="223">
        <v>1</v>
      </c>
      <c r="D134" s="107" t="s">
        <v>477</v>
      </c>
      <c r="E134" s="532"/>
      <c r="F134" s="535"/>
      <c r="G134" s="225"/>
      <c r="H134" s="637" t="s">
        <v>167</v>
      </c>
      <c r="I134" s="637"/>
      <c r="J134" s="535"/>
      <c r="K134" s="114"/>
      <c r="L134" s="537"/>
    </row>
    <row r="135" spans="1:12" ht="9" customHeight="1">
      <c r="A135" s="104"/>
      <c r="B135" s="108"/>
      <c r="C135" s="532"/>
      <c r="D135" s="106"/>
      <c r="E135" s="612">
        <v>5</v>
      </c>
      <c r="F135" s="535" t="str">
        <f>D134</f>
        <v>МОМИНЖАНОВ</v>
      </c>
      <c r="G135" s="225"/>
      <c r="H135" s="637"/>
      <c r="I135" s="637"/>
      <c r="J135" s="535"/>
      <c r="K135" s="114"/>
      <c r="L135" s="537"/>
    </row>
    <row r="136" spans="1:12" ht="9" customHeight="1">
      <c r="A136" s="104">
        <v>2</v>
      </c>
      <c r="B136" s="107" t="s">
        <v>468</v>
      </c>
      <c r="C136" s="532"/>
      <c r="D136" s="108"/>
      <c r="E136" s="613"/>
      <c r="F136" s="106"/>
      <c r="G136" s="612">
        <v>9</v>
      </c>
      <c r="H136" s="535"/>
      <c r="I136" s="535"/>
      <c r="J136" s="535"/>
      <c r="K136" s="114"/>
      <c r="L136" s="537"/>
    </row>
    <row r="137" spans="1:12" ht="9" customHeight="1">
      <c r="A137" s="104"/>
      <c r="B137" s="106"/>
      <c r="C137" s="612">
        <v>1</v>
      </c>
      <c r="D137" s="107" t="str">
        <f>B136</f>
        <v>САГАТБЕК</v>
      </c>
      <c r="E137" s="614"/>
      <c r="F137" s="108"/>
      <c r="G137" s="613"/>
      <c r="H137" s="535"/>
      <c r="I137" s="535"/>
      <c r="J137" s="535"/>
      <c r="K137" s="114"/>
      <c r="L137" s="537"/>
    </row>
    <row r="138" spans="1:12" ht="9" customHeight="1">
      <c r="A138" s="104">
        <v>3</v>
      </c>
      <c r="B138" s="107" t="s">
        <v>508</v>
      </c>
      <c r="C138" s="614"/>
      <c r="D138" s="535"/>
      <c r="E138" s="31"/>
      <c r="F138" s="108"/>
      <c r="G138" s="613"/>
      <c r="H138" s="535"/>
      <c r="I138" s="535"/>
      <c r="J138" s="535"/>
      <c r="K138" s="114"/>
      <c r="L138" s="537"/>
    </row>
    <row r="139" spans="1:12" ht="9" customHeight="1">
      <c r="A139" s="104"/>
      <c r="B139" s="535"/>
      <c r="C139" s="31"/>
      <c r="D139" s="535"/>
      <c r="E139" s="31"/>
      <c r="F139" s="108"/>
      <c r="G139" s="613"/>
      <c r="H139" s="107" t="str">
        <f>F143</f>
        <v>АЛЬМАГАМБЕТОВ</v>
      </c>
      <c r="I139" s="108"/>
      <c r="J139" s="535"/>
      <c r="K139" s="114"/>
      <c r="L139" s="537"/>
    </row>
    <row r="140" spans="1:12" ht="9" customHeight="1">
      <c r="A140" s="104">
        <v>4</v>
      </c>
      <c r="B140" s="107"/>
      <c r="C140" s="532"/>
      <c r="D140" s="535"/>
      <c r="E140" s="31"/>
      <c r="F140" s="108"/>
      <c r="G140" s="613"/>
      <c r="H140" s="106"/>
      <c r="I140" s="635">
        <v>11</v>
      </c>
      <c r="J140" s="535"/>
      <c r="K140" s="114"/>
      <c r="L140" s="537"/>
    </row>
    <row r="141" spans="1:12" ht="9" customHeight="1">
      <c r="A141" s="104"/>
      <c r="B141" s="106"/>
      <c r="C141" s="612">
        <v>2</v>
      </c>
      <c r="D141" s="107" t="s">
        <v>495</v>
      </c>
      <c r="E141" s="532"/>
      <c r="F141" s="108"/>
      <c r="G141" s="613"/>
      <c r="H141" s="108"/>
      <c r="I141" s="615"/>
      <c r="J141" s="535"/>
      <c r="K141" s="114"/>
      <c r="L141" s="537"/>
    </row>
    <row r="142" spans="1:12" ht="9" customHeight="1">
      <c r="A142" s="104">
        <v>5</v>
      </c>
      <c r="B142" s="107"/>
      <c r="C142" s="614"/>
      <c r="D142" s="106"/>
      <c r="E142" s="612">
        <v>6</v>
      </c>
      <c r="F142" s="108"/>
      <c r="G142" s="613"/>
      <c r="H142" s="108"/>
      <c r="I142" s="615"/>
      <c r="J142" s="535"/>
      <c r="K142" s="114"/>
      <c r="L142" s="537"/>
    </row>
    <row r="143" spans="1:12" ht="9" customHeight="1">
      <c r="A143" s="104"/>
      <c r="B143" s="535"/>
      <c r="C143" s="31"/>
      <c r="D143" s="108"/>
      <c r="E143" s="613"/>
      <c r="F143" s="107" t="str">
        <f>D141</f>
        <v>АЛЬМАГАМБЕТОВ</v>
      </c>
      <c r="G143" s="614"/>
      <c r="H143" s="108"/>
      <c r="I143" s="615"/>
      <c r="J143" s="304"/>
      <c r="K143" s="114"/>
      <c r="L143" s="537"/>
    </row>
    <row r="144" spans="1:12" ht="9" customHeight="1">
      <c r="A144" s="104"/>
      <c r="B144" s="108"/>
      <c r="C144" s="223">
        <v>6</v>
      </c>
      <c r="D144" s="107" t="s">
        <v>559</v>
      </c>
      <c r="E144" s="614"/>
      <c r="F144" s="535"/>
      <c r="G144" s="31"/>
      <c r="H144" s="108"/>
      <c r="I144" s="615"/>
      <c r="J144" s="304"/>
      <c r="K144" s="226"/>
      <c r="L144" s="539"/>
    </row>
    <row r="145" spans="1:13" ht="9" customHeight="1">
      <c r="A145" s="104"/>
      <c r="B145" s="108"/>
      <c r="C145" s="532"/>
      <c r="D145" s="535"/>
      <c r="E145" s="31"/>
      <c r="F145" s="535"/>
      <c r="G145" s="31"/>
      <c r="H145" s="108"/>
      <c r="I145" s="615"/>
      <c r="J145" s="303" t="str">
        <f>H151</f>
        <v>КАСЕНОВ</v>
      </c>
      <c r="K145" s="638">
        <v>1</v>
      </c>
      <c r="L145" s="539"/>
    </row>
    <row r="146" spans="1:13" ht="9" customHeight="1">
      <c r="A146" s="104"/>
      <c r="B146" s="108"/>
      <c r="C146" s="223">
        <v>7</v>
      </c>
      <c r="D146" s="107" t="s">
        <v>480</v>
      </c>
      <c r="E146" s="532"/>
      <c r="F146" s="535"/>
      <c r="G146" s="31"/>
      <c r="H146" s="108"/>
      <c r="I146" s="615"/>
      <c r="J146" s="461"/>
      <c r="K146" s="638"/>
      <c r="L146" s="539"/>
    </row>
    <row r="147" spans="1:13" ht="9" customHeight="1">
      <c r="A147" s="104"/>
      <c r="B147" s="535"/>
      <c r="C147" s="31"/>
      <c r="D147" s="108"/>
      <c r="E147" s="612">
        <v>7</v>
      </c>
      <c r="F147" s="107" t="str">
        <f>D146</f>
        <v>КАСЕНОВ</v>
      </c>
      <c r="G147" s="532"/>
      <c r="H147" s="108"/>
      <c r="I147" s="615"/>
      <c r="J147" s="461"/>
      <c r="K147" s="534"/>
      <c r="L147" s="230"/>
    </row>
    <row r="148" spans="1:13" ht="9" customHeight="1">
      <c r="A148" s="104">
        <v>8</v>
      </c>
      <c r="B148" s="108"/>
      <c r="C148" s="532"/>
      <c r="D148" s="108"/>
      <c r="E148" s="613"/>
      <c r="F148" s="106"/>
      <c r="G148" s="612">
        <v>10</v>
      </c>
      <c r="H148" s="108"/>
      <c r="I148" s="615"/>
      <c r="J148" s="461"/>
      <c r="K148" s="534"/>
      <c r="L148" s="230"/>
    </row>
    <row r="149" spans="1:13" ht="9" customHeight="1">
      <c r="A149" s="104"/>
      <c r="B149" s="106"/>
      <c r="C149" s="612">
        <v>3</v>
      </c>
      <c r="D149" s="107" t="s">
        <v>81</v>
      </c>
      <c r="E149" s="614"/>
      <c r="F149" s="108"/>
      <c r="G149" s="613"/>
      <c r="H149" s="108"/>
      <c r="I149" s="615"/>
      <c r="J149" s="461"/>
      <c r="K149" s="534"/>
      <c r="L149" s="230"/>
    </row>
    <row r="150" spans="1:13" ht="9" customHeight="1">
      <c r="A150" s="104">
        <v>9</v>
      </c>
      <c r="B150" s="107"/>
      <c r="C150" s="614"/>
      <c r="D150" s="535"/>
      <c r="E150" s="31"/>
      <c r="F150" s="108"/>
      <c r="G150" s="613"/>
      <c r="H150" s="108"/>
      <c r="I150" s="615"/>
      <c r="J150" s="461"/>
      <c r="K150" s="534"/>
      <c r="L150" s="230"/>
    </row>
    <row r="151" spans="1:13" ht="9" customHeight="1">
      <c r="A151" s="104"/>
      <c r="B151" s="535"/>
      <c r="C151" s="31"/>
      <c r="D151" s="535"/>
      <c r="E151" s="31"/>
      <c r="F151" s="108"/>
      <c r="G151" s="613"/>
      <c r="H151" s="107" t="str">
        <f>F147</f>
        <v>КАСЕНОВ</v>
      </c>
      <c r="I151" s="616"/>
      <c r="J151" s="461"/>
      <c r="K151" s="534"/>
      <c r="L151" s="230"/>
    </row>
    <row r="152" spans="1:13" ht="9" customHeight="1">
      <c r="A152" s="104">
        <v>10</v>
      </c>
      <c r="B152" s="107"/>
      <c r="C152" s="532"/>
      <c r="D152" s="535"/>
      <c r="E152" s="31"/>
      <c r="F152" s="108"/>
      <c r="G152" s="613"/>
      <c r="H152" s="535"/>
      <c r="I152" s="535"/>
      <c r="J152" s="461"/>
      <c r="K152" s="534"/>
      <c r="L152" s="230"/>
    </row>
    <row r="153" spans="1:13" ht="9" customHeight="1">
      <c r="A153" s="104"/>
      <c r="B153" s="106"/>
      <c r="C153" s="612">
        <v>4</v>
      </c>
      <c r="D153" s="107" t="s">
        <v>492</v>
      </c>
      <c r="E153" s="532"/>
      <c r="F153" s="108"/>
      <c r="G153" s="613"/>
      <c r="H153" s="535"/>
      <c r="I153" s="535"/>
      <c r="J153" s="461"/>
      <c r="K153" s="534"/>
      <c r="L153" s="230"/>
    </row>
    <row r="154" spans="1:13" ht="9" customHeight="1">
      <c r="A154" s="104">
        <v>11</v>
      </c>
      <c r="B154" s="107"/>
      <c r="C154" s="614"/>
      <c r="D154" s="106"/>
      <c r="E154" s="612">
        <v>8</v>
      </c>
      <c r="F154" s="108"/>
      <c r="G154" s="613"/>
      <c r="H154" s="535"/>
      <c r="I154" s="535"/>
      <c r="J154" s="461"/>
      <c r="K154" s="534"/>
      <c r="L154" s="230"/>
    </row>
    <row r="155" spans="1:13" ht="9" customHeight="1">
      <c r="A155" s="112"/>
      <c r="B155" s="535"/>
      <c r="C155" s="31"/>
      <c r="D155" s="108"/>
      <c r="E155" s="613"/>
      <c r="F155" s="107" t="str">
        <f>D156</f>
        <v>СЕРИКБАЙ</v>
      </c>
      <c r="G155" s="614"/>
      <c r="H155" s="535"/>
      <c r="I155" s="535">
        <v>-11</v>
      </c>
      <c r="J155" s="302" t="str">
        <f>H139</f>
        <v>АЛЬМАГАМБЕТОВ</v>
      </c>
      <c r="K155" s="636">
        <v>2</v>
      </c>
      <c r="L155" s="230"/>
    </row>
    <row r="156" spans="1:13" ht="9" customHeight="1">
      <c r="A156" s="112"/>
      <c r="B156" s="108"/>
      <c r="C156" s="223">
        <v>12</v>
      </c>
      <c r="D156" s="107" t="s">
        <v>435</v>
      </c>
      <c r="E156" s="614"/>
      <c r="F156" s="535"/>
      <c r="G156" s="31"/>
      <c r="H156" s="535"/>
      <c r="I156" s="535"/>
      <c r="J156" s="527"/>
      <c r="K156" s="636"/>
      <c r="L156" s="230"/>
    </row>
    <row r="157" spans="1:13" ht="9" customHeight="1">
      <c r="A157" s="112"/>
      <c r="B157" s="108"/>
      <c r="C157" s="223"/>
      <c r="D157" s="108"/>
      <c r="E157" s="532"/>
      <c r="F157" s="535"/>
      <c r="G157" s="31"/>
      <c r="H157" s="535"/>
      <c r="I157" s="535"/>
      <c r="J157" s="461"/>
      <c r="K157" s="534"/>
      <c r="L157" s="230"/>
    </row>
    <row r="158" spans="1:13" ht="9" customHeight="1">
      <c r="A158" s="30"/>
      <c r="B158" s="535"/>
      <c r="C158" s="31"/>
      <c r="D158" s="535"/>
      <c r="E158" s="31">
        <v>-9</v>
      </c>
      <c r="F158" s="535" t="str">
        <f>F135</f>
        <v>МОМИНЖАНОВ</v>
      </c>
      <c r="G158" s="31"/>
      <c r="H158" s="535"/>
      <c r="I158" s="611"/>
      <c r="J158" s="461"/>
      <c r="K158" s="534"/>
      <c r="L158" s="230"/>
    </row>
    <row r="159" spans="1:13" ht="9" customHeight="1">
      <c r="A159" s="31">
        <v>-1</v>
      </c>
      <c r="B159" s="535" t="str">
        <f>B117</f>
        <v>БАСЕНОВ</v>
      </c>
      <c r="C159" s="31"/>
      <c r="D159" s="535"/>
      <c r="E159" s="31"/>
      <c r="F159" s="106"/>
      <c r="G159" s="612">
        <v>18</v>
      </c>
      <c r="H159" s="535"/>
      <c r="I159" s="611"/>
      <c r="J159" s="461"/>
      <c r="K159" s="534"/>
      <c r="L159" s="230"/>
    </row>
    <row r="160" spans="1:13" ht="9" customHeight="1">
      <c r="A160" s="532"/>
      <c r="B160" s="106"/>
      <c r="C160" s="612">
        <v>12</v>
      </c>
      <c r="D160" s="535" t="str">
        <f>B161</f>
        <v>ОВЧАРЕНКО</v>
      </c>
      <c r="E160" s="31"/>
      <c r="F160" s="108"/>
      <c r="G160" s="613"/>
      <c r="H160" s="535" t="str">
        <f>F158</f>
        <v>МОМИНЖАНОВ</v>
      </c>
      <c r="I160" s="535"/>
      <c r="J160" s="461"/>
      <c r="K160" s="534"/>
      <c r="L160" s="230"/>
      <c r="M160" s="611"/>
    </row>
    <row r="161" spans="1:13" ht="9" customHeight="1">
      <c r="A161" s="532">
        <v>-8</v>
      </c>
      <c r="B161" s="107" t="str">
        <f>D153</f>
        <v>ОВЧАРЕНКО</v>
      </c>
      <c r="C161" s="614"/>
      <c r="D161" s="106"/>
      <c r="E161" s="612">
        <v>16</v>
      </c>
      <c r="F161" s="108"/>
      <c r="G161" s="613"/>
      <c r="H161" s="106"/>
      <c r="I161" s="635">
        <v>20</v>
      </c>
      <c r="J161" s="461"/>
      <c r="K161" s="534"/>
      <c r="L161" s="230"/>
      <c r="M161" s="611"/>
    </row>
    <row r="162" spans="1:13" ht="9" customHeight="1">
      <c r="A162" s="532"/>
      <c r="B162" s="106"/>
      <c r="C162" s="532"/>
      <c r="D162" s="108"/>
      <c r="E162" s="613"/>
      <c r="F162" s="107" t="str">
        <f>D164</f>
        <v>ШАРИПХАН</v>
      </c>
      <c r="G162" s="614"/>
      <c r="H162" s="108"/>
      <c r="I162" s="615"/>
      <c r="J162" s="461"/>
      <c r="K162" s="534"/>
      <c r="L162" s="230"/>
    </row>
    <row r="163" spans="1:13" ht="9" customHeight="1">
      <c r="A163" s="31">
        <v>-2</v>
      </c>
      <c r="B163" s="108"/>
      <c r="C163" s="532"/>
      <c r="D163" s="108"/>
      <c r="E163" s="613"/>
      <c r="F163" s="535"/>
      <c r="G163" s="31"/>
      <c r="H163" s="108"/>
      <c r="I163" s="615"/>
      <c r="J163" s="461"/>
      <c r="K163" s="534"/>
      <c r="L163" s="230"/>
    </row>
    <row r="164" spans="1:13" ht="9" customHeight="1">
      <c r="A164" s="532"/>
      <c r="B164" s="106"/>
      <c r="C164" s="612">
        <v>13</v>
      </c>
      <c r="D164" s="107" t="str">
        <f>B165</f>
        <v>ШАРИПХАН</v>
      </c>
      <c r="E164" s="614"/>
      <c r="F164" s="535"/>
      <c r="G164" s="31"/>
      <c r="H164" s="108"/>
      <c r="I164" s="615"/>
      <c r="J164" s="302" t="str">
        <f>H160</f>
        <v>МОМИНЖАНОВ</v>
      </c>
      <c r="K164" s="636">
        <v>3</v>
      </c>
      <c r="L164" s="230"/>
    </row>
    <row r="165" spans="1:13" ht="9" customHeight="1">
      <c r="A165" s="532">
        <v>-7</v>
      </c>
      <c r="B165" s="107" t="str">
        <f>D149</f>
        <v>ШАРИПХАН</v>
      </c>
      <c r="C165" s="614"/>
      <c r="D165" s="535"/>
      <c r="E165" s="31"/>
      <c r="F165" s="535"/>
      <c r="G165" s="31"/>
      <c r="H165" s="108"/>
      <c r="I165" s="615"/>
      <c r="J165" s="304"/>
      <c r="K165" s="636"/>
      <c r="L165" s="230"/>
    </row>
    <row r="166" spans="1:13" ht="9" customHeight="1">
      <c r="A166" s="532"/>
      <c r="B166" s="535"/>
      <c r="C166" s="31"/>
      <c r="D166" s="535"/>
      <c r="E166" s="31">
        <v>-10</v>
      </c>
      <c r="F166" s="535" t="str">
        <f>F155</f>
        <v>СЕРИКБАЙ</v>
      </c>
      <c r="G166" s="31"/>
      <c r="H166" s="108"/>
      <c r="I166" s="615"/>
      <c r="J166" s="535"/>
      <c r="K166" s="534"/>
      <c r="L166" s="230"/>
      <c r="M166" s="611"/>
    </row>
    <row r="167" spans="1:13" ht="9" customHeight="1">
      <c r="A167" s="31">
        <v>-3</v>
      </c>
      <c r="B167" s="535"/>
      <c r="C167" s="31"/>
      <c r="D167" s="535"/>
      <c r="E167" s="31"/>
      <c r="F167" s="106"/>
      <c r="G167" s="612">
        <v>19</v>
      </c>
      <c r="H167" s="108"/>
      <c r="I167" s="615"/>
      <c r="J167" s="535"/>
      <c r="K167" s="536"/>
      <c r="L167" s="539"/>
      <c r="M167" s="611"/>
    </row>
    <row r="168" spans="1:13" ht="9" customHeight="1">
      <c r="A168" s="532"/>
      <c r="B168" s="106"/>
      <c r="C168" s="612">
        <v>14</v>
      </c>
      <c r="D168" s="535" t="str">
        <f>B169</f>
        <v>БУРАМБЕК</v>
      </c>
      <c r="E168" s="31"/>
      <c r="F168" s="108"/>
      <c r="G168" s="613"/>
      <c r="H168" s="107" t="str">
        <f>F166</f>
        <v>СЕРИКБАЙ</v>
      </c>
      <c r="I168" s="616"/>
      <c r="J168" s="535"/>
      <c r="K168" s="536"/>
      <c r="L168" s="539"/>
    </row>
    <row r="169" spans="1:13" ht="9" customHeight="1">
      <c r="A169" s="532">
        <v>-6</v>
      </c>
      <c r="B169" s="107" t="str">
        <f>D144</f>
        <v>БУРАМБЕК</v>
      </c>
      <c r="C169" s="614"/>
      <c r="D169" s="106"/>
      <c r="E169" s="612">
        <v>17</v>
      </c>
      <c r="F169" s="108"/>
      <c r="G169" s="613"/>
      <c r="H169" s="535"/>
      <c r="I169" s="535"/>
      <c r="J169" s="535"/>
      <c r="K169" s="536"/>
      <c r="L169" s="539"/>
    </row>
    <row r="170" spans="1:13" ht="9" customHeight="1">
      <c r="A170" s="532"/>
      <c r="B170" s="106"/>
      <c r="C170" s="532"/>
      <c r="D170" s="108"/>
      <c r="E170" s="613"/>
      <c r="F170" s="107" t="str">
        <f>D168</f>
        <v>БУРАМБЕК</v>
      </c>
      <c r="G170" s="614"/>
      <c r="H170" s="535"/>
    </row>
    <row r="171" spans="1:13" ht="9" customHeight="1">
      <c r="A171" s="31">
        <v>-4</v>
      </c>
      <c r="B171" s="108"/>
      <c r="C171" s="532"/>
      <c r="D171" s="108"/>
      <c r="E171" s="613"/>
      <c r="F171" s="535"/>
      <c r="G171" s="30"/>
      <c r="H171" s="535"/>
    </row>
    <row r="172" spans="1:13" ht="9" customHeight="1">
      <c r="A172" s="532"/>
      <c r="B172" s="106"/>
      <c r="C172" s="612">
        <v>15</v>
      </c>
      <c r="D172" s="107" t="str">
        <f>B173</f>
        <v>САГАТБЕК</v>
      </c>
      <c r="E172" s="614"/>
      <c r="F172" s="535"/>
      <c r="G172" s="30"/>
      <c r="H172" s="535"/>
      <c r="I172" s="535"/>
      <c r="J172" s="535"/>
      <c r="K172" s="226"/>
      <c r="L172" s="539"/>
    </row>
    <row r="173" spans="1:13" ht="9" customHeight="1">
      <c r="A173" s="532">
        <v>-5</v>
      </c>
      <c r="B173" s="107" t="str">
        <f>D137</f>
        <v>САГАТБЕК</v>
      </c>
      <c r="C173" s="614"/>
      <c r="D173" s="535"/>
      <c r="E173" s="30"/>
      <c r="F173" s="535"/>
      <c r="G173" s="30"/>
      <c r="H173" s="535"/>
      <c r="I173" s="535"/>
      <c r="J173" s="535"/>
      <c r="K173" s="222"/>
      <c r="L173" s="537"/>
    </row>
    <row r="174" spans="1:13" ht="9" customHeight="1">
      <c r="A174" s="228"/>
      <c r="B174" s="535"/>
      <c r="C174" s="31"/>
      <c r="D174" s="535"/>
      <c r="E174" s="30"/>
      <c r="F174" s="535"/>
      <c r="G174" s="30"/>
      <c r="H174" s="535"/>
      <c r="I174" s="535"/>
      <c r="J174" s="108"/>
      <c r="K174" s="222"/>
      <c r="L174" s="537"/>
    </row>
    <row r="175" spans="1:13" ht="9" customHeight="1">
      <c r="A175" s="30"/>
      <c r="B175" s="535"/>
      <c r="D175" s="535" t="s">
        <v>525</v>
      </c>
      <c r="F175" s="535"/>
      <c r="H175" s="111" t="s">
        <v>302</v>
      </c>
      <c r="I175" s="535"/>
      <c r="J175" s="535"/>
      <c r="K175" s="458"/>
      <c r="L175" s="539"/>
    </row>
    <row r="176" spans="1:13" ht="9" customHeight="1">
      <c r="B176" s="535"/>
      <c r="D176" s="535" t="s">
        <v>526</v>
      </c>
      <c r="F176" s="535"/>
      <c r="H176" s="535" t="s">
        <v>303</v>
      </c>
      <c r="I176" s="535"/>
      <c r="J176" s="535"/>
      <c r="L176" s="30"/>
    </row>
    <row r="177" spans="1:13" ht="12.9" customHeight="1" thickBot="1">
      <c r="A177" s="633" t="s">
        <v>298</v>
      </c>
      <c r="B177" s="633"/>
      <c r="C177" s="633"/>
      <c r="D177" s="633"/>
      <c r="E177" s="633"/>
      <c r="F177" s="633"/>
      <c r="G177" s="633"/>
      <c r="H177" s="633"/>
      <c r="I177" s="633"/>
      <c r="J177" s="633"/>
      <c r="K177" s="633"/>
      <c r="L177" s="30"/>
    </row>
    <row r="178" spans="1:13" ht="12.9" customHeight="1">
      <c r="A178" s="634" t="s">
        <v>299</v>
      </c>
      <c r="B178" s="634"/>
      <c r="C178" s="634"/>
      <c r="D178" s="1"/>
      <c r="E178" s="185"/>
      <c r="F178" s="185"/>
      <c r="G178" s="185"/>
      <c r="H178" s="185"/>
      <c r="I178" s="185"/>
      <c r="J178" s="186" t="s">
        <v>22</v>
      </c>
      <c r="L178" s="30"/>
    </row>
    <row r="179" spans="1:13" ht="9" customHeight="1">
      <c r="B179" s="535"/>
      <c r="D179" s="535"/>
      <c r="F179" s="304" t="str">
        <f>F91</f>
        <v>ЮНОШИ</v>
      </c>
      <c r="H179" s="535"/>
      <c r="I179" s="535"/>
      <c r="J179" s="535"/>
      <c r="L179" s="30"/>
    </row>
    <row r="180" spans="1:13" ht="9" customHeight="1">
      <c r="A180" s="104"/>
      <c r="B180" s="108"/>
      <c r="C180" s="223">
        <v>1</v>
      </c>
      <c r="D180" s="107" t="s">
        <v>471</v>
      </c>
      <c r="E180" s="224"/>
      <c r="F180" s="535"/>
      <c r="G180" s="37"/>
      <c r="H180" s="637" t="s">
        <v>168</v>
      </c>
      <c r="I180" s="637"/>
      <c r="J180" s="535"/>
      <c r="K180" s="114"/>
      <c r="L180" s="537"/>
      <c r="M180" s="37"/>
    </row>
    <row r="181" spans="1:13" ht="9" customHeight="1">
      <c r="A181" s="104"/>
      <c r="B181" s="108"/>
      <c r="C181" s="532"/>
      <c r="D181" s="106"/>
      <c r="E181" s="612">
        <v>5</v>
      </c>
      <c r="F181" s="535" t="str">
        <f>D180</f>
        <v>ОРАЛХАНОВ</v>
      </c>
      <c r="G181" s="225"/>
      <c r="H181" s="637"/>
      <c r="I181" s="637"/>
      <c r="J181" s="535"/>
      <c r="K181" s="114"/>
      <c r="L181" s="537"/>
      <c r="M181" s="37"/>
    </row>
    <row r="182" spans="1:13" ht="9" customHeight="1">
      <c r="A182" s="104">
        <v>2</v>
      </c>
      <c r="B182" s="107" t="s">
        <v>470</v>
      </c>
      <c r="C182" s="532"/>
      <c r="D182" s="108"/>
      <c r="E182" s="613"/>
      <c r="F182" s="106"/>
      <c r="G182" s="612">
        <v>9</v>
      </c>
      <c r="H182" s="535"/>
      <c r="I182" s="535"/>
      <c r="J182" s="535"/>
      <c r="K182" s="114"/>
      <c r="L182" s="537"/>
      <c r="M182" s="37"/>
    </row>
    <row r="183" spans="1:13" ht="9" customHeight="1">
      <c r="A183" s="104"/>
      <c r="B183" s="106"/>
      <c r="C183" s="612">
        <v>1</v>
      </c>
      <c r="D183" s="107" t="str">
        <f>B182</f>
        <v>ФЕНДРИКОВ</v>
      </c>
      <c r="E183" s="614"/>
      <c r="F183" s="108"/>
      <c r="G183" s="613"/>
      <c r="H183" s="535"/>
      <c r="I183" s="535"/>
      <c r="J183" s="535"/>
      <c r="K183" s="114"/>
      <c r="L183" s="537"/>
      <c r="M183" s="37"/>
    </row>
    <row r="184" spans="1:13" ht="9" customHeight="1">
      <c r="A184" s="104">
        <v>3</v>
      </c>
      <c r="B184" s="107" t="s">
        <v>507</v>
      </c>
      <c r="C184" s="614"/>
      <c r="D184" s="535"/>
      <c r="E184" s="31"/>
      <c r="F184" s="108"/>
      <c r="G184" s="613"/>
      <c r="H184" s="535"/>
      <c r="I184" s="535"/>
      <c r="J184" s="535"/>
      <c r="K184" s="114"/>
      <c r="L184" s="537"/>
      <c r="M184" s="37"/>
    </row>
    <row r="185" spans="1:13" ht="9" customHeight="1">
      <c r="A185" s="104"/>
      <c r="B185" s="535"/>
      <c r="C185" s="31"/>
      <c r="D185" s="535"/>
      <c r="E185" s="31"/>
      <c r="F185" s="108"/>
      <c r="G185" s="613"/>
      <c r="H185" s="107" t="str">
        <f>F181</f>
        <v>ОРАЛХАНОВ</v>
      </c>
      <c r="I185" s="108"/>
      <c r="J185" s="535"/>
      <c r="K185" s="114"/>
      <c r="L185" s="537"/>
      <c r="M185" s="37"/>
    </row>
    <row r="186" spans="1:13" ht="9" customHeight="1">
      <c r="A186" s="104">
        <v>4</v>
      </c>
      <c r="B186" s="107"/>
      <c r="C186" s="532"/>
      <c r="D186" s="535"/>
      <c r="E186" s="31"/>
      <c r="F186" s="108"/>
      <c r="G186" s="613"/>
      <c r="H186" s="106"/>
      <c r="I186" s="635">
        <v>11</v>
      </c>
      <c r="J186" s="535"/>
      <c r="K186" s="114"/>
      <c r="L186" s="537"/>
      <c r="M186" s="37"/>
    </row>
    <row r="187" spans="1:13" ht="9" customHeight="1">
      <c r="A187" s="104"/>
      <c r="B187" s="106"/>
      <c r="C187" s="612">
        <v>2</v>
      </c>
      <c r="D187" s="107" t="s">
        <v>913</v>
      </c>
      <c r="E187" s="532"/>
      <c r="F187" s="108"/>
      <c r="G187" s="613"/>
      <c r="H187" s="108"/>
      <c r="I187" s="615"/>
      <c r="J187" s="535"/>
      <c r="K187" s="114"/>
      <c r="L187" s="537"/>
      <c r="M187" s="37"/>
    </row>
    <row r="188" spans="1:13" ht="9" customHeight="1">
      <c r="A188" s="104">
        <v>5</v>
      </c>
      <c r="B188" s="107"/>
      <c r="C188" s="614"/>
      <c r="D188" s="106"/>
      <c r="E188" s="612">
        <v>6</v>
      </c>
      <c r="F188" s="108"/>
      <c r="G188" s="613"/>
      <c r="H188" s="108"/>
      <c r="I188" s="615"/>
      <c r="J188" s="535"/>
      <c r="K188" s="114"/>
      <c r="L188" s="537"/>
      <c r="M188" s="37"/>
    </row>
    <row r="189" spans="1:13" ht="9" customHeight="1">
      <c r="A189" s="104"/>
      <c r="B189" s="535"/>
      <c r="C189" s="31"/>
      <c r="D189" s="108"/>
      <c r="E189" s="613"/>
      <c r="F189" s="107" t="str">
        <f>D187</f>
        <v>СУЙИНДЫК</v>
      </c>
      <c r="G189" s="614"/>
      <c r="H189" s="108"/>
      <c r="I189" s="615"/>
      <c r="J189" s="535"/>
      <c r="K189" s="114"/>
      <c r="L189" s="537"/>
      <c r="M189" s="37"/>
    </row>
    <row r="190" spans="1:13" ht="9" customHeight="1">
      <c r="A190" s="104"/>
      <c r="B190" s="108"/>
      <c r="C190" s="223">
        <v>6</v>
      </c>
      <c r="D190" s="107" t="s">
        <v>163</v>
      </c>
      <c r="E190" s="614"/>
      <c r="F190" s="535"/>
      <c r="G190" s="31"/>
      <c r="H190" s="108"/>
      <c r="I190" s="615"/>
      <c r="J190" s="304"/>
      <c r="K190" s="226"/>
      <c r="L190" s="539"/>
      <c r="M190" s="37"/>
    </row>
    <row r="191" spans="1:13" ht="9" customHeight="1">
      <c r="A191" s="104"/>
      <c r="B191" s="108"/>
      <c r="C191" s="532"/>
      <c r="D191" s="535"/>
      <c r="E191" s="31"/>
      <c r="F191" s="535"/>
      <c r="G191" s="31"/>
      <c r="H191" s="108"/>
      <c r="I191" s="615"/>
      <c r="J191" s="303" t="str">
        <f>H185</f>
        <v>ОРАЛХАНОВ</v>
      </c>
      <c r="K191" s="638">
        <v>1</v>
      </c>
      <c r="L191" s="539"/>
      <c r="M191" s="37"/>
    </row>
    <row r="192" spans="1:13" ht="9" customHeight="1">
      <c r="A192" s="104"/>
      <c r="B192" s="108"/>
      <c r="C192" s="223">
        <v>7</v>
      </c>
      <c r="D192" s="107" t="s">
        <v>488</v>
      </c>
      <c r="E192" s="532"/>
      <c r="F192" s="535"/>
      <c r="G192" s="31"/>
      <c r="H192" s="108"/>
      <c r="I192" s="615"/>
      <c r="J192" s="461"/>
      <c r="K192" s="638"/>
      <c r="L192" s="539"/>
      <c r="M192" s="41"/>
    </row>
    <row r="193" spans="1:13" ht="9" customHeight="1">
      <c r="A193" s="104"/>
      <c r="B193" s="535"/>
      <c r="C193" s="31"/>
      <c r="D193" s="108"/>
      <c r="E193" s="612">
        <v>7</v>
      </c>
      <c r="F193" s="107" t="str">
        <f>D195</f>
        <v>КАРПТАШАРОВ</v>
      </c>
      <c r="G193" s="532"/>
      <c r="H193" s="108"/>
      <c r="I193" s="615"/>
      <c r="J193" s="461"/>
      <c r="K193" s="534"/>
      <c r="L193" s="230"/>
      <c r="M193" s="41"/>
    </row>
    <row r="194" spans="1:13" ht="9" customHeight="1">
      <c r="A194" s="104">
        <v>8</v>
      </c>
      <c r="B194" s="108"/>
      <c r="C194" s="532"/>
      <c r="D194" s="108"/>
      <c r="E194" s="613"/>
      <c r="F194" s="106"/>
      <c r="G194" s="612">
        <v>10</v>
      </c>
      <c r="H194" s="108"/>
      <c r="I194" s="615"/>
      <c r="J194" s="461"/>
      <c r="K194" s="534"/>
      <c r="L194" s="230"/>
      <c r="M194" s="41"/>
    </row>
    <row r="195" spans="1:13" ht="9" customHeight="1">
      <c r="A195" s="104"/>
      <c r="B195" s="106"/>
      <c r="C195" s="612">
        <v>3</v>
      </c>
      <c r="D195" s="107" t="s">
        <v>515</v>
      </c>
      <c r="E195" s="614"/>
      <c r="F195" s="108"/>
      <c r="G195" s="613"/>
      <c r="H195" s="108"/>
      <c r="I195" s="615"/>
      <c r="J195" s="461"/>
      <c r="K195" s="534"/>
      <c r="L195" s="230"/>
      <c r="M195" s="41"/>
    </row>
    <row r="196" spans="1:13" ht="9" customHeight="1">
      <c r="A196" s="104">
        <v>9</v>
      </c>
      <c r="B196" s="107"/>
      <c r="C196" s="614"/>
      <c r="D196" s="535"/>
      <c r="E196" s="31"/>
      <c r="F196" s="108"/>
      <c r="G196" s="613"/>
      <c r="H196" s="108"/>
      <c r="I196" s="615"/>
      <c r="J196" s="461"/>
      <c r="K196" s="534"/>
      <c r="L196" s="230"/>
      <c r="M196" s="41"/>
    </row>
    <row r="197" spans="1:13" ht="9" customHeight="1">
      <c r="A197" s="104"/>
      <c r="B197" s="535"/>
      <c r="C197" s="31"/>
      <c r="D197" s="535"/>
      <c r="E197" s="31"/>
      <c r="F197" s="108"/>
      <c r="G197" s="613"/>
      <c r="H197" s="107" t="str">
        <f>F201</f>
        <v>СИДДИК</v>
      </c>
      <c r="I197" s="616"/>
      <c r="J197" s="461"/>
      <c r="K197" s="534"/>
      <c r="L197" s="230"/>
      <c r="M197" s="41"/>
    </row>
    <row r="198" spans="1:13" ht="9" customHeight="1">
      <c r="A198" s="104">
        <v>10</v>
      </c>
      <c r="B198" s="107" t="s">
        <v>506</v>
      </c>
      <c r="C198" s="532"/>
      <c r="D198" s="535"/>
      <c r="E198" s="31"/>
      <c r="F198" s="108"/>
      <c r="G198" s="613"/>
      <c r="H198" s="535"/>
      <c r="I198" s="535"/>
      <c r="J198" s="461"/>
      <c r="K198" s="534"/>
      <c r="L198" s="230"/>
      <c r="M198" s="41"/>
    </row>
    <row r="199" spans="1:13" ht="9" customHeight="1">
      <c r="A199" s="104"/>
      <c r="B199" s="106"/>
      <c r="C199" s="612">
        <v>4</v>
      </c>
      <c r="D199" s="107" t="str">
        <f>B198</f>
        <v>ЖАНАЙХАН</v>
      </c>
      <c r="E199" s="532"/>
      <c r="F199" s="108"/>
      <c r="G199" s="613"/>
      <c r="H199" s="535"/>
      <c r="I199" s="535"/>
      <c r="J199" s="461"/>
      <c r="K199" s="534"/>
      <c r="L199" s="230"/>
      <c r="M199" s="41"/>
    </row>
    <row r="200" spans="1:13" ht="9" customHeight="1">
      <c r="A200" s="104">
        <v>11</v>
      </c>
      <c r="B200" s="107" t="s">
        <v>914</v>
      </c>
      <c r="C200" s="614"/>
      <c r="D200" s="106"/>
      <c r="E200" s="612">
        <v>8</v>
      </c>
      <c r="F200" s="108"/>
      <c r="G200" s="613"/>
      <c r="H200" s="535"/>
      <c r="I200" s="535"/>
      <c r="J200" s="461"/>
      <c r="K200" s="534"/>
      <c r="L200" s="230"/>
      <c r="M200" s="41"/>
    </row>
    <row r="201" spans="1:13" ht="9" customHeight="1">
      <c r="A201" s="112"/>
      <c r="B201" s="535"/>
      <c r="C201" s="31"/>
      <c r="D201" s="108"/>
      <c r="E201" s="613"/>
      <c r="F201" s="107" t="str">
        <f>D202</f>
        <v>СИДДИК</v>
      </c>
      <c r="G201" s="614"/>
      <c r="H201" s="535"/>
      <c r="I201" s="535">
        <v>-11</v>
      </c>
      <c r="J201" s="302" t="str">
        <f>H197</f>
        <v>СИДДИК</v>
      </c>
      <c r="K201" s="636">
        <v>2</v>
      </c>
      <c r="L201" s="230"/>
      <c r="M201" s="41"/>
    </row>
    <row r="202" spans="1:13" ht="9" customHeight="1">
      <c r="A202" s="112"/>
      <c r="B202" s="108"/>
      <c r="C202" s="223">
        <v>12</v>
      </c>
      <c r="D202" s="107" t="s">
        <v>502</v>
      </c>
      <c r="E202" s="614"/>
      <c r="F202" s="535"/>
      <c r="G202" s="31"/>
      <c r="H202" s="535"/>
      <c r="I202" s="535"/>
      <c r="J202" s="527"/>
      <c r="K202" s="636"/>
      <c r="L202" s="230"/>
      <c r="M202" s="41"/>
    </row>
    <row r="203" spans="1:13" ht="9" customHeight="1">
      <c r="A203" s="112"/>
      <c r="B203" s="108"/>
      <c r="C203" s="223"/>
      <c r="D203" s="108"/>
      <c r="E203" s="532"/>
      <c r="F203" s="535"/>
      <c r="G203" s="31"/>
      <c r="H203" s="535"/>
      <c r="I203" s="535"/>
      <c r="J203" s="461"/>
      <c r="K203" s="534"/>
      <c r="L203" s="230"/>
      <c r="M203" s="41"/>
    </row>
    <row r="204" spans="1:13" ht="9" customHeight="1">
      <c r="A204" s="30"/>
      <c r="B204" s="535"/>
      <c r="C204" s="31"/>
      <c r="D204" s="535"/>
      <c r="E204" s="31">
        <v>-9</v>
      </c>
      <c r="F204" s="535" t="str">
        <f>F189</f>
        <v>СУЙИНДЫК</v>
      </c>
      <c r="G204" s="31"/>
      <c r="H204" s="535"/>
      <c r="I204" s="611"/>
      <c r="J204" s="461"/>
      <c r="K204" s="534"/>
      <c r="L204" s="230"/>
      <c r="M204" s="30"/>
    </row>
    <row r="205" spans="1:13" ht="9" customHeight="1">
      <c r="A205" s="31">
        <v>-1</v>
      </c>
      <c r="B205" s="535" t="str">
        <f>B184</f>
        <v>КАРУОВ</v>
      </c>
      <c r="C205" s="31"/>
      <c r="D205" s="535"/>
      <c r="E205" s="31"/>
      <c r="F205" s="106"/>
      <c r="G205" s="612">
        <v>18</v>
      </c>
      <c r="H205" s="535"/>
      <c r="I205" s="611"/>
      <c r="J205" s="461"/>
      <c r="K205" s="534"/>
      <c r="L205" s="230"/>
      <c r="M205" s="611"/>
    </row>
    <row r="206" spans="1:13" ht="9" customHeight="1">
      <c r="A206" s="532"/>
      <c r="B206" s="106"/>
      <c r="C206" s="612">
        <v>12</v>
      </c>
      <c r="D206" s="535" t="str">
        <f>B207</f>
        <v>ЖАНАЙХАН</v>
      </c>
      <c r="E206" s="31"/>
      <c r="F206" s="108"/>
      <c r="G206" s="613"/>
      <c r="H206" s="535" t="str">
        <f>F204</f>
        <v>СУЙИНДЫК</v>
      </c>
      <c r="I206" s="535"/>
      <c r="J206" s="461"/>
      <c r="K206" s="534"/>
      <c r="L206" s="230"/>
      <c r="M206" s="611"/>
    </row>
    <row r="207" spans="1:13" ht="9" customHeight="1">
      <c r="A207" s="532">
        <v>-8</v>
      </c>
      <c r="B207" s="107" t="str">
        <f>D199</f>
        <v>ЖАНАЙХАН</v>
      </c>
      <c r="C207" s="614"/>
      <c r="D207" s="106"/>
      <c r="E207" s="612">
        <v>16</v>
      </c>
      <c r="F207" s="108"/>
      <c r="G207" s="613"/>
      <c r="H207" s="106"/>
      <c r="I207" s="635">
        <v>20</v>
      </c>
      <c r="J207" s="461"/>
      <c r="K207" s="534"/>
      <c r="L207" s="230"/>
      <c r="M207" s="33"/>
    </row>
    <row r="208" spans="1:13" ht="9" customHeight="1">
      <c r="A208" s="532"/>
      <c r="B208" s="106"/>
      <c r="C208" s="532"/>
      <c r="D208" s="108"/>
      <c r="E208" s="613"/>
      <c r="F208" s="107" t="str">
        <f>D206</f>
        <v>ЖАНАЙХАН</v>
      </c>
      <c r="G208" s="614"/>
      <c r="H208" s="108"/>
      <c r="I208" s="615"/>
      <c r="J208" s="461"/>
      <c r="K208" s="534"/>
      <c r="L208" s="230"/>
      <c r="M208" s="33"/>
    </row>
    <row r="209" spans="1:13" ht="9" customHeight="1">
      <c r="A209" s="31">
        <v>-2</v>
      </c>
      <c r="B209" s="108"/>
      <c r="C209" s="532"/>
      <c r="D209" s="108"/>
      <c r="E209" s="613"/>
      <c r="F209" s="535"/>
      <c r="G209" s="31"/>
      <c r="H209" s="108"/>
      <c r="I209" s="615"/>
      <c r="J209" s="461"/>
      <c r="K209" s="534"/>
      <c r="L209" s="230"/>
      <c r="M209" s="33"/>
    </row>
    <row r="210" spans="1:13" ht="9" customHeight="1">
      <c r="A210" s="532"/>
      <c r="B210" s="106"/>
      <c r="C210" s="612">
        <v>13</v>
      </c>
      <c r="D210" s="107" t="str">
        <f>B211</f>
        <v>НУРЫМБЕТОВ</v>
      </c>
      <c r="E210" s="614"/>
      <c r="F210" s="535"/>
      <c r="G210" s="31"/>
      <c r="H210" s="108"/>
      <c r="I210" s="615"/>
      <c r="J210" s="302" t="str">
        <f>H206</f>
        <v>СУЙИНДЫК</v>
      </c>
      <c r="K210" s="636">
        <v>3</v>
      </c>
      <c r="L210" s="230"/>
      <c r="M210" s="33"/>
    </row>
    <row r="211" spans="1:13" ht="9" customHeight="1">
      <c r="A211" s="532">
        <v>-7</v>
      </c>
      <c r="B211" s="107" t="str">
        <f>D192</f>
        <v>НУРЫМБЕТОВ</v>
      </c>
      <c r="C211" s="614"/>
      <c r="D211" s="535"/>
      <c r="E211" s="31"/>
      <c r="F211" s="535"/>
      <c r="G211" s="31"/>
      <c r="H211" s="108"/>
      <c r="I211" s="615"/>
      <c r="J211" s="304"/>
      <c r="K211" s="636"/>
      <c r="L211" s="230"/>
      <c r="M211" s="33"/>
    </row>
    <row r="212" spans="1:13" ht="9" customHeight="1">
      <c r="A212" s="532"/>
      <c r="B212" s="535"/>
      <c r="C212" s="31"/>
      <c r="D212" s="535"/>
      <c r="E212" s="31">
        <v>-10</v>
      </c>
      <c r="F212" s="535" t="str">
        <f>F193</f>
        <v>КАРПТАШАРОВ</v>
      </c>
      <c r="G212" s="31"/>
      <c r="H212" s="108"/>
      <c r="I212" s="615"/>
      <c r="J212" s="304"/>
      <c r="K212" s="534"/>
      <c r="L212" s="230"/>
      <c r="M212" s="611"/>
    </row>
    <row r="213" spans="1:13" ht="9" customHeight="1">
      <c r="A213" s="31">
        <v>-3</v>
      </c>
      <c r="B213" s="535"/>
      <c r="C213" s="31"/>
      <c r="D213" s="535"/>
      <c r="E213" s="31"/>
      <c r="F213" s="106"/>
      <c r="G213" s="612">
        <v>19</v>
      </c>
      <c r="H213" s="108"/>
      <c r="I213" s="615"/>
      <c r="J213" s="304"/>
      <c r="K213" s="536"/>
      <c r="L213" s="539"/>
      <c r="M213" s="611"/>
    </row>
    <row r="214" spans="1:13" ht="9" customHeight="1">
      <c r="A214" s="532"/>
      <c r="B214" s="106"/>
      <c r="C214" s="612">
        <v>14</v>
      </c>
      <c r="D214" s="535" t="str">
        <f>B215</f>
        <v>МАНАТУЛЫ</v>
      </c>
      <c r="E214" s="31"/>
      <c r="F214" s="108"/>
      <c r="G214" s="613"/>
      <c r="H214" s="107" t="str">
        <f>F212</f>
        <v>КАРПТАШАРОВ</v>
      </c>
      <c r="I214" s="616"/>
      <c r="J214" s="304"/>
      <c r="K214" s="536"/>
      <c r="L214" s="539"/>
      <c r="M214" s="33"/>
    </row>
    <row r="215" spans="1:13" ht="9" customHeight="1">
      <c r="A215" s="532">
        <v>-6</v>
      </c>
      <c r="B215" s="107" t="str">
        <f>D190</f>
        <v>МАНАТУЛЫ</v>
      </c>
      <c r="C215" s="614"/>
      <c r="D215" s="106"/>
      <c r="E215" s="612">
        <v>17</v>
      </c>
      <c r="F215" s="108"/>
      <c r="G215" s="613"/>
      <c r="H215" s="535"/>
      <c r="I215" s="535"/>
      <c r="J215" s="304"/>
      <c r="K215" s="536"/>
      <c r="L215" s="539"/>
      <c r="M215" s="33"/>
    </row>
    <row r="216" spans="1:13" ht="9" customHeight="1">
      <c r="A216" s="532"/>
      <c r="B216" s="106"/>
      <c r="C216" s="532"/>
      <c r="D216" s="108"/>
      <c r="E216" s="613"/>
      <c r="F216" s="107" t="str">
        <f>D214</f>
        <v>МАНАТУЛЫ</v>
      </c>
      <c r="G216" s="614"/>
      <c r="H216" s="535"/>
      <c r="I216" s="539"/>
      <c r="J216" s="40"/>
    </row>
    <row r="217" spans="1:13" ht="9" customHeight="1">
      <c r="A217" s="31">
        <v>-4</v>
      </c>
      <c r="B217" s="108" t="str">
        <f>B200</f>
        <v>ЕРГАЛИЕВ</v>
      </c>
      <c r="C217" s="532"/>
      <c r="D217" s="108"/>
      <c r="E217" s="613"/>
      <c r="F217" s="535"/>
      <c r="G217" s="30"/>
      <c r="H217" s="535"/>
      <c r="I217" s="539"/>
      <c r="J217" s="40"/>
    </row>
    <row r="218" spans="1:13" ht="9" customHeight="1">
      <c r="A218" s="532"/>
      <c r="B218" s="106"/>
      <c r="C218" s="612">
        <v>15</v>
      </c>
      <c r="D218" s="107" t="str">
        <f>B219</f>
        <v>ФЕНДРИКОВ</v>
      </c>
      <c r="E218" s="614"/>
      <c r="F218" s="535"/>
      <c r="G218" s="30"/>
      <c r="H218" s="535"/>
      <c r="I218" s="535"/>
      <c r="J218" s="304"/>
      <c r="K218" s="226"/>
      <c r="L218" s="539"/>
    </row>
    <row r="219" spans="1:13" ht="9" customHeight="1">
      <c r="A219" s="532">
        <v>-5</v>
      </c>
      <c r="B219" s="107" t="str">
        <f>D183</f>
        <v>ФЕНДРИКОВ</v>
      </c>
      <c r="C219" s="614"/>
      <c r="D219" s="535"/>
      <c r="E219" s="30"/>
      <c r="F219" s="535"/>
      <c r="G219" s="30"/>
      <c r="H219" s="535"/>
      <c r="I219" s="535"/>
      <c r="J219" s="304"/>
      <c r="K219" s="222"/>
      <c r="L219" s="537"/>
    </row>
    <row r="220" spans="1:13" ht="9" customHeight="1">
      <c r="A220" s="228"/>
      <c r="B220" s="535"/>
      <c r="C220" s="31"/>
      <c r="D220" s="535"/>
      <c r="E220" s="30"/>
      <c r="F220" s="535"/>
      <c r="G220" s="30"/>
      <c r="H220" s="535"/>
      <c r="I220" s="535"/>
      <c r="J220" s="304"/>
      <c r="K220" s="222"/>
      <c r="L220" s="537"/>
    </row>
    <row r="221" spans="1:13" ht="9" customHeight="1">
      <c r="A221" s="30"/>
      <c r="B221" s="535"/>
      <c r="C221" s="31"/>
      <c r="D221" s="535"/>
      <c r="E221" s="31"/>
      <c r="F221" s="535"/>
      <c r="G221" s="542"/>
      <c r="H221" s="535"/>
      <c r="I221" s="535"/>
      <c r="J221" s="108"/>
      <c r="K221" s="458"/>
      <c r="L221" s="539"/>
    </row>
    <row r="222" spans="1:13" ht="9" customHeight="1">
      <c r="A222" s="104"/>
      <c r="B222" s="108"/>
      <c r="C222" s="223">
        <v>1</v>
      </c>
      <c r="D222" s="107" t="s">
        <v>472</v>
      </c>
      <c r="E222" s="532"/>
      <c r="F222" s="535"/>
      <c r="G222" s="225"/>
      <c r="H222" s="637" t="s">
        <v>170</v>
      </c>
      <c r="I222" s="637"/>
      <c r="J222" s="535"/>
      <c r="K222" s="114"/>
      <c r="L222" s="537"/>
    </row>
    <row r="223" spans="1:13" ht="9" customHeight="1">
      <c r="A223" s="104"/>
      <c r="B223" s="108"/>
      <c r="C223" s="532"/>
      <c r="D223" s="106"/>
      <c r="E223" s="612">
        <v>5</v>
      </c>
      <c r="F223" s="535" t="str">
        <f>D222</f>
        <v>ДЖИЕНБАЕВ</v>
      </c>
      <c r="G223" s="225"/>
      <c r="H223" s="637"/>
      <c r="I223" s="637"/>
      <c r="J223" s="535"/>
      <c r="K223" s="114"/>
      <c r="L223" s="537"/>
    </row>
    <row r="224" spans="1:13" ht="9" customHeight="1">
      <c r="A224" s="104">
        <v>2</v>
      </c>
      <c r="B224" s="107" t="s">
        <v>915</v>
      </c>
      <c r="C224" s="532"/>
      <c r="D224" s="108"/>
      <c r="E224" s="613"/>
      <c r="F224" s="106"/>
      <c r="G224" s="612">
        <v>9</v>
      </c>
      <c r="H224" s="535"/>
      <c r="I224" s="535"/>
      <c r="J224" s="535"/>
      <c r="K224" s="114"/>
      <c r="L224" s="537"/>
    </row>
    <row r="225" spans="1:12" ht="9" customHeight="1">
      <c r="A225" s="104"/>
      <c r="B225" s="106"/>
      <c r="C225" s="612">
        <v>1</v>
      </c>
      <c r="D225" s="107" t="str">
        <f>B226</f>
        <v>МЕНДЫБАЕВ</v>
      </c>
      <c r="E225" s="614"/>
      <c r="F225" s="108"/>
      <c r="G225" s="613"/>
      <c r="H225" s="535"/>
      <c r="I225" s="535"/>
      <c r="J225" s="535"/>
      <c r="K225" s="114"/>
      <c r="L225" s="537"/>
    </row>
    <row r="226" spans="1:12" ht="9" customHeight="1">
      <c r="A226" s="104">
        <v>3</v>
      </c>
      <c r="B226" s="107" t="s">
        <v>916</v>
      </c>
      <c r="C226" s="614"/>
      <c r="D226" s="535"/>
      <c r="E226" s="31"/>
      <c r="F226" s="108"/>
      <c r="G226" s="613"/>
      <c r="H226" s="535"/>
      <c r="I226" s="535"/>
      <c r="J226" s="535"/>
      <c r="K226" s="114"/>
      <c r="L226" s="537"/>
    </row>
    <row r="227" spans="1:12" ht="9" customHeight="1">
      <c r="A227" s="104"/>
      <c r="B227" s="535"/>
      <c r="C227" s="31"/>
      <c r="D227" s="535"/>
      <c r="E227" s="31"/>
      <c r="F227" s="108"/>
      <c r="G227" s="613"/>
      <c r="H227" s="107" t="str">
        <f>F231</f>
        <v>САРСЕНБАЙ</v>
      </c>
      <c r="I227" s="108"/>
      <c r="J227" s="535"/>
      <c r="K227" s="114"/>
      <c r="L227" s="537"/>
    </row>
    <row r="228" spans="1:12" ht="9" customHeight="1">
      <c r="A228" s="104">
        <v>4</v>
      </c>
      <c r="B228" s="107"/>
      <c r="C228" s="532"/>
      <c r="D228" s="535"/>
      <c r="E228" s="31"/>
      <c r="F228" s="108"/>
      <c r="G228" s="613"/>
      <c r="H228" s="106"/>
      <c r="I228" s="635">
        <v>11</v>
      </c>
      <c r="J228" s="535"/>
      <c r="K228" s="114"/>
      <c r="L228" s="537"/>
    </row>
    <row r="229" spans="1:12" ht="9" customHeight="1">
      <c r="A229" s="104"/>
      <c r="B229" s="106"/>
      <c r="C229" s="612">
        <v>2</v>
      </c>
      <c r="D229" s="107" t="s">
        <v>483</v>
      </c>
      <c r="E229" s="532"/>
      <c r="F229" s="108"/>
      <c r="G229" s="613"/>
      <c r="H229" s="108"/>
      <c r="I229" s="615"/>
      <c r="J229" s="535"/>
      <c r="K229" s="114"/>
      <c r="L229" s="537"/>
    </row>
    <row r="230" spans="1:12" ht="9" customHeight="1">
      <c r="A230" s="104">
        <v>5</v>
      </c>
      <c r="B230" s="107"/>
      <c r="C230" s="614"/>
      <c r="D230" s="106"/>
      <c r="E230" s="612">
        <v>6</v>
      </c>
      <c r="F230" s="108"/>
      <c r="G230" s="613"/>
      <c r="H230" s="108"/>
      <c r="I230" s="615"/>
      <c r="J230" s="535"/>
      <c r="K230" s="114"/>
      <c r="L230" s="537"/>
    </row>
    <row r="231" spans="1:12" ht="9" customHeight="1">
      <c r="A231" s="104"/>
      <c r="B231" s="535"/>
      <c r="C231" s="31"/>
      <c r="D231" s="108"/>
      <c r="E231" s="613"/>
      <c r="F231" s="107" t="str">
        <f>D232</f>
        <v>САРСЕНБАЙ</v>
      </c>
      <c r="G231" s="614"/>
      <c r="H231" s="108"/>
      <c r="I231" s="615"/>
      <c r="J231" s="304"/>
      <c r="K231" s="114"/>
      <c r="L231" s="537"/>
    </row>
    <row r="232" spans="1:12" ht="9" customHeight="1">
      <c r="A232" s="104"/>
      <c r="B232" s="108"/>
      <c r="C232" s="223">
        <v>6</v>
      </c>
      <c r="D232" s="107" t="s">
        <v>82</v>
      </c>
      <c r="E232" s="614"/>
      <c r="F232" s="535"/>
      <c r="G232" s="31"/>
      <c r="H232" s="108"/>
      <c r="I232" s="615"/>
      <c r="J232" s="304"/>
      <c r="K232" s="226"/>
      <c r="L232" s="539"/>
    </row>
    <row r="233" spans="1:12" ht="9" customHeight="1">
      <c r="A233" s="104"/>
      <c r="B233" s="108"/>
      <c r="C233" s="532"/>
      <c r="D233" s="535"/>
      <c r="E233" s="31"/>
      <c r="F233" s="535"/>
      <c r="G233" s="31"/>
      <c r="H233" s="108"/>
      <c r="I233" s="615"/>
      <c r="J233" s="303" t="str">
        <f>H239</f>
        <v>КНЯЗЕВ</v>
      </c>
      <c r="K233" s="638">
        <v>1</v>
      </c>
      <c r="L233" s="539"/>
    </row>
    <row r="234" spans="1:12" ht="9" customHeight="1">
      <c r="A234" s="104"/>
      <c r="B234" s="108"/>
      <c r="C234" s="223">
        <v>7</v>
      </c>
      <c r="D234" s="107" t="s">
        <v>917</v>
      </c>
      <c r="E234" s="532"/>
      <c r="F234" s="535"/>
      <c r="G234" s="31"/>
      <c r="H234" s="108"/>
      <c r="I234" s="615"/>
      <c r="J234" s="461"/>
      <c r="K234" s="638"/>
      <c r="L234" s="539"/>
    </row>
    <row r="235" spans="1:12" ht="9" customHeight="1">
      <c r="A235" s="104"/>
      <c r="B235" s="535"/>
      <c r="C235" s="31"/>
      <c r="D235" s="108"/>
      <c r="E235" s="612">
        <v>7</v>
      </c>
      <c r="F235" s="107" t="str">
        <f>D234</f>
        <v>КАСЫМ</v>
      </c>
      <c r="G235" s="532"/>
      <c r="H235" s="108"/>
      <c r="I235" s="615"/>
      <c r="J235" s="461"/>
      <c r="K235" s="534"/>
      <c r="L235" s="230"/>
    </row>
    <row r="236" spans="1:12" ht="9" customHeight="1">
      <c r="A236" s="104">
        <v>8</v>
      </c>
      <c r="B236" s="108"/>
      <c r="C236" s="532"/>
      <c r="D236" s="108"/>
      <c r="E236" s="613"/>
      <c r="F236" s="106"/>
      <c r="G236" s="612">
        <v>10</v>
      </c>
      <c r="H236" s="108"/>
      <c r="I236" s="615"/>
      <c r="J236" s="461"/>
      <c r="K236" s="534"/>
      <c r="L236" s="230"/>
    </row>
    <row r="237" spans="1:12" ht="9" customHeight="1">
      <c r="A237" s="104"/>
      <c r="B237" s="106"/>
      <c r="C237" s="612">
        <v>3</v>
      </c>
      <c r="D237" s="107" t="s">
        <v>479</v>
      </c>
      <c r="E237" s="614"/>
      <c r="F237" s="108"/>
      <c r="G237" s="613"/>
      <c r="H237" s="108"/>
      <c r="I237" s="615"/>
      <c r="J237" s="461"/>
      <c r="K237" s="534"/>
      <c r="L237" s="230"/>
    </row>
    <row r="238" spans="1:12" ht="9" customHeight="1">
      <c r="A238" s="104">
        <v>9</v>
      </c>
      <c r="B238" s="107"/>
      <c r="C238" s="614"/>
      <c r="D238" s="535"/>
      <c r="E238" s="31"/>
      <c r="F238" s="108"/>
      <c r="G238" s="613"/>
      <c r="H238" s="108"/>
      <c r="I238" s="615"/>
      <c r="J238" s="461"/>
      <c r="K238" s="534"/>
      <c r="L238" s="230"/>
    </row>
    <row r="239" spans="1:12" ht="9" customHeight="1">
      <c r="A239" s="104"/>
      <c r="B239" s="535"/>
      <c r="C239" s="31"/>
      <c r="D239" s="535"/>
      <c r="E239" s="31"/>
      <c r="F239" s="108"/>
      <c r="G239" s="613"/>
      <c r="H239" s="107" t="str">
        <f>F243</f>
        <v>КНЯЗЕВ</v>
      </c>
      <c r="I239" s="616"/>
      <c r="J239" s="461"/>
      <c r="K239" s="534"/>
      <c r="L239" s="230"/>
    </row>
    <row r="240" spans="1:12" ht="9" customHeight="1">
      <c r="A240" s="104">
        <v>10</v>
      </c>
      <c r="B240" s="107" t="s">
        <v>918</v>
      </c>
      <c r="C240" s="532"/>
      <c r="D240" s="535"/>
      <c r="E240" s="31"/>
      <c r="F240" s="108"/>
      <c r="G240" s="613"/>
      <c r="H240" s="535"/>
      <c r="I240" s="535"/>
      <c r="J240" s="461"/>
      <c r="K240" s="534"/>
      <c r="L240" s="230"/>
    </row>
    <row r="241" spans="1:13" ht="9" customHeight="1">
      <c r="A241" s="104"/>
      <c r="B241" s="106"/>
      <c r="C241" s="612">
        <v>4</v>
      </c>
      <c r="D241" s="107" t="str">
        <f>B240</f>
        <v>КИСАН Н.</v>
      </c>
      <c r="E241" s="532"/>
      <c r="F241" s="108"/>
      <c r="G241" s="613"/>
      <c r="H241" s="535"/>
      <c r="I241" s="535"/>
      <c r="J241" s="461"/>
      <c r="K241" s="534"/>
      <c r="L241" s="230"/>
    </row>
    <row r="242" spans="1:13" ht="9" customHeight="1">
      <c r="A242" s="104">
        <v>11</v>
      </c>
      <c r="B242" s="107" t="s">
        <v>919</v>
      </c>
      <c r="C242" s="614"/>
      <c r="D242" s="106"/>
      <c r="E242" s="612">
        <v>8</v>
      </c>
      <c r="F242" s="108"/>
      <c r="G242" s="613"/>
      <c r="H242" s="535"/>
      <c r="I242" s="535"/>
      <c r="J242" s="461"/>
      <c r="K242" s="534"/>
      <c r="L242" s="230"/>
    </row>
    <row r="243" spans="1:13" ht="9" customHeight="1">
      <c r="A243" s="112"/>
      <c r="B243" s="535"/>
      <c r="C243" s="31"/>
      <c r="D243" s="108"/>
      <c r="E243" s="613"/>
      <c r="F243" s="107" t="str">
        <f>D244</f>
        <v>КНЯЗЕВ</v>
      </c>
      <c r="G243" s="614"/>
      <c r="H243" s="535"/>
      <c r="I243" s="535">
        <v>-11</v>
      </c>
      <c r="J243" s="302" t="str">
        <f>H227</f>
        <v>САРСЕНБАЙ</v>
      </c>
      <c r="K243" s="636">
        <v>2</v>
      </c>
      <c r="L243" s="230"/>
    </row>
    <row r="244" spans="1:13" ht="9" customHeight="1">
      <c r="A244" s="112"/>
      <c r="B244" s="108"/>
      <c r="C244" s="223">
        <v>12</v>
      </c>
      <c r="D244" s="107" t="s">
        <v>500</v>
      </c>
      <c r="E244" s="614"/>
      <c r="F244" s="535"/>
      <c r="G244" s="31"/>
      <c r="H244" s="535"/>
      <c r="I244" s="535"/>
      <c r="J244" s="527"/>
      <c r="K244" s="636"/>
      <c r="L244" s="230"/>
    </row>
    <row r="245" spans="1:13" ht="9" customHeight="1">
      <c r="A245" s="112"/>
      <c r="B245" s="108"/>
      <c r="C245" s="223"/>
      <c r="D245" s="108"/>
      <c r="E245" s="532"/>
      <c r="F245" s="535"/>
      <c r="G245" s="31"/>
      <c r="H245" s="535"/>
      <c r="I245" s="535"/>
      <c r="J245" s="461"/>
      <c r="K245" s="534"/>
      <c r="L245" s="230"/>
    </row>
    <row r="246" spans="1:13" ht="9" customHeight="1">
      <c r="A246" s="30"/>
      <c r="B246" s="535"/>
      <c r="C246" s="31"/>
      <c r="D246" s="535"/>
      <c r="E246" s="31">
        <v>-9</v>
      </c>
      <c r="F246" s="535" t="str">
        <f>F223</f>
        <v>ДЖИЕНБАЕВ</v>
      </c>
      <c r="G246" s="31"/>
      <c r="H246" s="535"/>
      <c r="I246" s="611"/>
      <c r="J246" s="461"/>
      <c r="K246" s="534"/>
      <c r="L246" s="230"/>
    </row>
    <row r="247" spans="1:13" ht="9" customHeight="1">
      <c r="A247" s="31">
        <v>-1</v>
      </c>
      <c r="B247" s="535" t="str">
        <f>B224</f>
        <v>КУЛУМБАЕВ</v>
      </c>
      <c r="C247" s="31"/>
      <c r="D247" s="535"/>
      <c r="E247" s="31"/>
      <c r="F247" s="106"/>
      <c r="G247" s="612">
        <v>18</v>
      </c>
      <c r="H247" s="535"/>
      <c r="I247" s="611"/>
      <c r="J247" s="461"/>
      <c r="K247" s="534"/>
      <c r="L247" s="230"/>
    </row>
    <row r="248" spans="1:13" ht="9" customHeight="1">
      <c r="A248" s="532"/>
      <c r="B248" s="106"/>
      <c r="C248" s="612">
        <v>12</v>
      </c>
      <c r="D248" s="535" t="str">
        <f>B249</f>
        <v>КИСАН Н.</v>
      </c>
      <c r="E248" s="31"/>
      <c r="F248" s="108"/>
      <c r="G248" s="613"/>
      <c r="H248" s="535" t="str">
        <f>F246</f>
        <v>ДЖИЕНБАЕВ</v>
      </c>
      <c r="I248" s="535"/>
      <c r="J248" s="461"/>
      <c r="K248" s="534"/>
      <c r="L248" s="230"/>
      <c r="M248" s="611"/>
    </row>
    <row r="249" spans="1:13" ht="9" customHeight="1">
      <c r="A249" s="532">
        <v>-8</v>
      </c>
      <c r="B249" s="107" t="str">
        <f>D241</f>
        <v>КИСАН Н.</v>
      </c>
      <c r="C249" s="614"/>
      <c r="D249" s="106"/>
      <c r="E249" s="612">
        <v>16</v>
      </c>
      <c r="F249" s="108"/>
      <c r="G249" s="613"/>
      <c r="H249" s="106"/>
      <c r="I249" s="635">
        <v>20</v>
      </c>
      <c r="J249" s="461"/>
      <c r="K249" s="534"/>
      <c r="L249" s="230"/>
      <c r="M249" s="611"/>
    </row>
    <row r="250" spans="1:13" ht="9" customHeight="1">
      <c r="A250" s="532"/>
      <c r="B250" s="106"/>
      <c r="C250" s="532"/>
      <c r="D250" s="108"/>
      <c r="E250" s="613"/>
      <c r="F250" s="107" t="str">
        <f>D252</f>
        <v>ТОКТАМЫС</v>
      </c>
      <c r="G250" s="614"/>
      <c r="H250" s="108"/>
      <c r="I250" s="615"/>
      <c r="J250" s="461"/>
      <c r="K250" s="534"/>
      <c r="L250" s="230"/>
    </row>
    <row r="251" spans="1:13" ht="9" customHeight="1">
      <c r="A251" s="31">
        <v>-2</v>
      </c>
      <c r="B251" s="108"/>
      <c r="C251" s="532"/>
      <c r="D251" s="108"/>
      <c r="E251" s="613"/>
      <c r="F251" s="535"/>
      <c r="G251" s="31"/>
      <c r="H251" s="108"/>
      <c r="I251" s="615"/>
      <c r="J251" s="461"/>
      <c r="K251" s="534"/>
      <c r="L251" s="230"/>
    </row>
    <row r="252" spans="1:13" ht="9" customHeight="1">
      <c r="A252" s="532"/>
      <c r="B252" s="106"/>
      <c r="C252" s="612">
        <v>13</v>
      </c>
      <c r="D252" s="107" t="str">
        <f>B253</f>
        <v>ТОКТАМЫС</v>
      </c>
      <c r="E252" s="614"/>
      <c r="F252" s="535"/>
      <c r="G252" s="31"/>
      <c r="H252" s="108"/>
      <c r="I252" s="615"/>
      <c r="J252" s="302" t="str">
        <f>H248</f>
        <v>ДЖИЕНБАЕВ</v>
      </c>
      <c r="K252" s="636">
        <v>3</v>
      </c>
      <c r="L252" s="230"/>
    </row>
    <row r="253" spans="1:13" ht="9" customHeight="1">
      <c r="A253" s="532">
        <v>-7</v>
      </c>
      <c r="B253" s="107" t="str">
        <f>D237</f>
        <v>ТОКТАМЫС</v>
      </c>
      <c r="C253" s="614"/>
      <c r="D253" s="535"/>
      <c r="E253" s="31"/>
      <c r="F253" s="535"/>
      <c r="G253" s="31"/>
      <c r="H253" s="108"/>
      <c r="I253" s="615"/>
      <c r="J253" s="304"/>
      <c r="K253" s="636"/>
      <c r="L253" s="230"/>
    </row>
    <row r="254" spans="1:13" ht="9" customHeight="1">
      <c r="A254" s="532"/>
      <c r="B254" s="535"/>
      <c r="C254" s="31"/>
      <c r="D254" s="535"/>
      <c r="E254" s="31">
        <v>-10</v>
      </c>
      <c r="F254" s="535" t="str">
        <f>F235</f>
        <v>КАСЫМ</v>
      </c>
      <c r="G254" s="31"/>
      <c r="H254" s="108"/>
      <c r="I254" s="615"/>
      <c r="J254" s="304"/>
      <c r="K254" s="534"/>
      <c r="L254" s="230"/>
      <c r="M254" s="611"/>
    </row>
    <row r="255" spans="1:13" ht="9" customHeight="1">
      <c r="A255" s="31">
        <v>-3</v>
      </c>
      <c r="B255" s="535"/>
      <c r="C255" s="31"/>
      <c r="D255" s="535"/>
      <c r="E255" s="31"/>
      <c r="F255" s="106"/>
      <c r="G255" s="612">
        <v>19</v>
      </c>
      <c r="H255" s="108"/>
      <c r="I255" s="615"/>
      <c r="J255" s="535"/>
      <c r="K255" s="536"/>
      <c r="L255" s="539"/>
      <c r="M255" s="611"/>
    </row>
    <row r="256" spans="1:13" ht="9" customHeight="1">
      <c r="A256" s="532"/>
      <c r="B256" s="106"/>
      <c r="C256" s="612">
        <v>14</v>
      </c>
      <c r="D256" s="535" t="str">
        <f>B257</f>
        <v>ЖОЛДЫБАЙ</v>
      </c>
      <c r="E256" s="31"/>
      <c r="F256" s="108"/>
      <c r="G256" s="613"/>
      <c r="H256" s="107" t="str">
        <f>F254</f>
        <v>КАСЫМ</v>
      </c>
      <c r="I256" s="616"/>
      <c r="J256" s="535"/>
      <c r="K256" s="536"/>
      <c r="L256" s="539"/>
    </row>
    <row r="257" spans="1:13" ht="9" customHeight="1">
      <c r="A257" s="532">
        <v>-6</v>
      </c>
      <c r="B257" s="107" t="str">
        <f>D229</f>
        <v>ЖОЛДЫБАЙ</v>
      </c>
      <c r="C257" s="614"/>
      <c r="D257" s="106"/>
      <c r="E257" s="612">
        <v>17</v>
      </c>
      <c r="F257" s="108"/>
      <c r="G257" s="613"/>
      <c r="H257" s="535"/>
      <c r="I257" s="535"/>
      <c r="J257" s="535"/>
      <c r="K257" s="536"/>
      <c r="L257" s="539"/>
    </row>
    <row r="258" spans="1:13" ht="9" customHeight="1">
      <c r="A258" s="532"/>
      <c r="B258" s="106"/>
      <c r="C258" s="532"/>
      <c r="D258" s="108"/>
      <c r="E258" s="613"/>
      <c r="F258" s="107" t="str">
        <f>D256</f>
        <v>ЖОЛДЫБАЙ</v>
      </c>
      <c r="G258" s="614"/>
      <c r="H258" s="535"/>
      <c r="I258" s="539"/>
    </row>
    <row r="259" spans="1:13" ht="9" customHeight="1">
      <c r="A259" s="31">
        <v>-4</v>
      </c>
      <c r="B259" s="108" t="str">
        <f>B242</f>
        <v>СКАКОВ</v>
      </c>
      <c r="C259" s="532"/>
      <c r="D259" s="108"/>
      <c r="E259" s="613"/>
      <c r="F259" s="535"/>
      <c r="G259" s="30"/>
      <c r="H259" s="535"/>
      <c r="I259" s="539"/>
    </row>
    <row r="260" spans="1:13" ht="9" customHeight="1">
      <c r="A260" s="532"/>
      <c r="B260" s="106"/>
      <c r="C260" s="612">
        <v>15</v>
      </c>
      <c r="D260" s="107" t="str">
        <f>B261</f>
        <v>МЕНДЫБАЕВ</v>
      </c>
      <c r="E260" s="614"/>
      <c r="F260" s="535"/>
      <c r="G260" s="30"/>
      <c r="H260" s="535"/>
      <c r="I260" s="535"/>
      <c r="J260" s="535"/>
      <c r="K260" s="226"/>
      <c r="L260" s="539"/>
    </row>
    <row r="261" spans="1:13" ht="9" customHeight="1">
      <c r="A261" s="532">
        <v>-5</v>
      </c>
      <c r="B261" s="107" t="str">
        <f>D225</f>
        <v>МЕНДЫБАЕВ</v>
      </c>
      <c r="C261" s="614"/>
      <c r="D261" s="535"/>
      <c r="E261" s="30"/>
      <c r="F261" s="535"/>
      <c r="G261" s="30"/>
      <c r="H261" s="535"/>
      <c r="I261" s="535"/>
      <c r="J261" s="535"/>
      <c r="K261" s="222"/>
      <c r="L261" s="537"/>
    </row>
    <row r="262" spans="1:13" ht="9" customHeight="1">
      <c r="A262" s="228"/>
      <c r="B262" s="535"/>
      <c r="C262" s="31"/>
      <c r="D262" s="535"/>
      <c r="E262" s="30"/>
      <c r="F262" s="535"/>
      <c r="G262" s="30"/>
      <c r="H262" s="535"/>
      <c r="I262" s="535"/>
      <c r="J262" s="535"/>
      <c r="K262" s="222"/>
      <c r="L262" s="537"/>
    </row>
    <row r="263" spans="1:13" ht="9" customHeight="1">
      <c r="B263" s="535"/>
      <c r="D263" s="535" t="s">
        <v>525</v>
      </c>
      <c r="F263" s="535"/>
      <c r="H263" s="111" t="s">
        <v>302</v>
      </c>
      <c r="I263" s="535"/>
      <c r="J263" s="535"/>
      <c r="L263" s="30"/>
    </row>
    <row r="264" spans="1:13" ht="9" customHeight="1">
      <c r="B264" s="535"/>
      <c r="D264" s="535" t="s">
        <v>526</v>
      </c>
      <c r="F264" s="535"/>
      <c r="H264" s="535" t="s">
        <v>303</v>
      </c>
      <c r="I264" s="535"/>
      <c r="J264" s="535"/>
      <c r="L264" s="30"/>
    </row>
    <row r="265" spans="1:13" ht="12.9" customHeight="1" thickBot="1">
      <c r="A265" s="633" t="s">
        <v>298</v>
      </c>
      <c r="B265" s="633"/>
      <c r="C265" s="633"/>
      <c r="D265" s="633"/>
      <c r="E265" s="633"/>
      <c r="F265" s="633"/>
      <c r="G265" s="633"/>
      <c r="H265" s="633"/>
      <c r="I265" s="633"/>
      <c r="J265" s="633"/>
      <c r="K265" s="633"/>
      <c r="L265" s="30"/>
    </row>
    <row r="266" spans="1:13" ht="12.9" customHeight="1">
      <c r="A266" s="634" t="s">
        <v>299</v>
      </c>
      <c r="B266" s="634"/>
      <c r="C266" s="634"/>
      <c r="D266" s="1"/>
      <c r="E266" s="185"/>
      <c r="F266" s="185"/>
      <c r="G266" s="185"/>
      <c r="H266" s="185"/>
      <c r="I266" s="185"/>
      <c r="J266" s="186" t="s">
        <v>22</v>
      </c>
      <c r="L266" s="30"/>
    </row>
    <row r="267" spans="1:13" ht="9" customHeight="1">
      <c r="B267" s="535"/>
      <c r="D267" s="535"/>
      <c r="F267" s="304" t="str">
        <f>F179</f>
        <v>ЮНОШИ</v>
      </c>
      <c r="H267" s="535"/>
      <c r="I267" s="535"/>
      <c r="J267" s="535"/>
      <c r="L267" s="30"/>
    </row>
    <row r="268" spans="1:13" ht="9" customHeight="1">
      <c r="A268" s="104"/>
      <c r="B268" s="108"/>
      <c r="C268" s="223">
        <v>1</v>
      </c>
      <c r="D268" s="107" t="s">
        <v>486</v>
      </c>
      <c r="E268" s="224"/>
      <c r="F268" s="535"/>
      <c r="G268" s="37"/>
      <c r="H268" s="637" t="s">
        <v>171</v>
      </c>
      <c r="I268" s="637"/>
      <c r="J268" s="535"/>
      <c r="K268" s="114"/>
      <c r="L268" s="537"/>
      <c r="M268" s="37"/>
    </row>
    <row r="269" spans="1:13" ht="9" customHeight="1">
      <c r="A269" s="104"/>
      <c r="B269" s="108"/>
      <c r="C269" s="532"/>
      <c r="D269" s="106"/>
      <c r="E269" s="612">
        <v>5</v>
      </c>
      <c r="F269" s="535" t="str">
        <f>D268</f>
        <v>БИРИМГАЛИЕВ</v>
      </c>
      <c r="G269" s="225"/>
      <c r="H269" s="637"/>
      <c r="I269" s="637"/>
      <c r="J269" s="535"/>
      <c r="K269" s="114"/>
      <c r="L269" s="537"/>
      <c r="M269" s="37"/>
    </row>
    <row r="270" spans="1:13" ht="9" customHeight="1">
      <c r="A270" s="104">
        <v>2</v>
      </c>
      <c r="B270" s="107" t="s">
        <v>504</v>
      </c>
      <c r="C270" s="532"/>
      <c r="D270" s="108"/>
      <c r="E270" s="613"/>
      <c r="F270" s="106"/>
      <c r="G270" s="612">
        <v>9</v>
      </c>
      <c r="H270" s="535"/>
      <c r="I270" s="535"/>
      <c r="J270" s="535"/>
      <c r="K270" s="114"/>
      <c r="L270" s="537"/>
      <c r="M270" s="37"/>
    </row>
    <row r="271" spans="1:13" ht="9" customHeight="1">
      <c r="A271" s="104"/>
      <c r="B271" s="106"/>
      <c r="C271" s="612">
        <v>1</v>
      </c>
      <c r="D271" s="107" t="str">
        <f>B272</f>
        <v>РУСЛАНУЛЫ</v>
      </c>
      <c r="E271" s="614"/>
      <c r="F271" s="108"/>
      <c r="G271" s="613"/>
      <c r="H271" s="535"/>
      <c r="I271" s="535"/>
      <c r="J271" s="535"/>
      <c r="K271" s="114"/>
      <c r="L271" s="537"/>
      <c r="M271" s="37"/>
    </row>
    <row r="272" spans="1:13" ht="9" customHeight="1">
      <c r="A272" s="104">
        <v>3</v>
      </c>
      <c r="B272" s="107" t="s">
        <v>465</v>
      </c>
      <c r="C272" s="614"/>
      <c r="D272" s="535"/>
      <c r="E272" s="31"/>
      <c r="F272" s="108"/>
      <c r="G272" s="613"/>
      <c r="H272" s="535"/>
      <c r="I272" s="535"/>
      <c r="J272" s="535"/>
      <c r="K272" s="114"/>
      <c r="L272" s="537"/>
      <c r="M272" s="37"/>
    </row>
    <row r="273" spans="1:13" ht="9" customHeight="1">
      <c r="A273" s="104"/>
      <c r="B273" s="535"/>
      <c r="C273" s="31"/>
      <c r="D273" s="535"/>
      <c r="E273" s="31"/>
      <c r="F273" s="108"/>
      <c r="G273" s="613"/>
      <c r="H273" s="107" t="str">
        <f>F269</f>
        <v>БИРИМГАЛИЕВ</v>
      </c>
      <c r="I273" s="108"/>
      <c r="J273" s="535"/>
      <c r="K273" s="114"/>
      <c r="L273" s="537"/>
      <c r="M273" s="37"/>
    </row>
    <row r="274" spans="1:13" ht="9" customHeight="1">
      <c r="A274" s="104">
        <v>4</v>
      </c>
      <c r="B274" s="107"/>
      <c r="C274" s="532"/>
      <c r="D274" s="535"/>
      <c r="E274" s="31"/>
      <c r="F274" s="108"/>
      <c r="G274" s="613"/>
      <c r="H274" s="106"/>
      <c r="I274" s="635">
        <v>11</v>
      </c>
      <c r="J274" s="535"/>
      <c r="K274" s="114"/>
      <c r="L274" s="537"/>
      <c r="M274" s="37"/>
    </row>
    <row r="275" spans="1:13" ht="9" customHeight="1">
      <c r="A275" s="104"/>
      <c r="B275" s="106"/>
      <c r="C275" s="612">
        <v>2</v>
      </c>
      <c r="D275" s="107" t="s">
        <v>166</v>
      </c>
      <c r="E275" s="532"/>
      <c r="F275" s="108"/>
      <c r="G275" s="613"/>
      <c r="H275" s="108"/>
      <c r="I275" s="615"/>
      <c r="J275" s="535"/>
      <c r="K275" s="114"/>
      <c r="L275" s="537"/>
      <c r="M275" s="37"/>
    </row>
    <row r="276" spans="1:13" ht="9" customHeight="1">
      <c r="A276" s="104">
        <v>5</v>
      </c>
      <c r="B276" s="107"/>
      <c r="C276" s="614"/>
      <c r="D276" s="106"/>
      <c r="E276" s="612">
        <v>6</v>
      </c>
      <c r="F276" s="108"/>
      <c r="G276" s="613"/>
      <c r="H276" s="108"/>
      <c r="I276" s="615"/>
      <c r="J276" s="535"/>
      <c r="K276" s="114"/>
      <c r="L276" s="537"/>
      <c r="M276" s="37"/>
    </row>
    <row r="277" spans="1:13" ht="9" customHeight="1">
      <c r="A277" s="104"/>
      <c r="B277" s="535"/>
      <c r="C277" s="31"/>
      <c r="D277" s="108"/>
      <c r="E277" s="613"/>
      <c r="F277" s="107" t="str">
        <f>D275</f>
        <v>ДАУЛЕТУЛЫ</v>
      </c>
      <c r="G277" s="614"/>
      <c r="H277" s="108"/>
      <c r="I277" s="615"/>
      <c r="J277" s="304"/>
      <c r="K277" s="114"/>
      <c r="L277" s="537"/>
      <c r="M277" s="37"/>
    </row>
    <row r="278" spans="1:13" ht="9" customHeight="1">
      <c r="A278" s="104"/>
      <c r="B278" s="108"/>
      <c r="C278" s="223">
        <v>6</v>
      </c>
      <c r="D278" s="107" t="s">
        <v>920</v>
      </c>
      <c r="E278" s="614"/>
      <c r="F278" s="535"/>
      <c r="G278" s="31"/>
      <c r="H278" s="108"/>
      <c r="I278" s="615"/>
      <c r="J278" s="304"/>
      <c r="K278" s="226"/>
      <c r="L278" s="539"/>
      <c r="M278" s="37"/>
    </row>
    <row r="279" spans="1:13" ht="9" customHeight="1">
      <c r="A279" s="104"/>
      <c r="B279" s="108"/>
      <c r="C279" s="532"/>
      <c r="D279" s="535"/>
      <c r="E279" s="31"/>
      <c r="F279" s="535"/>
      <c r="G279" s="31"/>
      <c r="H279" s="108"/>
      <c r="I279" s="615"/>
      <c r="J279" s="303" t="str">
        <f>H273</f>
        <v>БИРИМГАЛИЕВ</v>
      </c>
      <c r="K279" s="638">
        <v>1</v>
      </c>
      <c r="L279" s="539"/>
      <c r="M279" s="37"/>
    </row>
    <row r="280" spans="1:13" ht="9" customHeight="1">
      <c r="A280" s="104"/>
      <c r="B280" s="108"/>
      <c r="C280" s="223">
        <v>7</v>
      </c>
      <c r="D280" s="107" t="s">
        <v>562</v>
      </c>
      <c r="E280" s="532"/>
      <c r="F280" s="535"/>
      <c r="G280" s="31"/>
      <c r="H280" s="108"/>
      <c r="I280" s="615"/>
      <c r="J280" s="461"/>
      <c r="K280" s="638"/>
      <c r="L280" s="539"/>
      <c r="M280" s="41"/>
    </row>
    <row r="281" spans="1:13" ht="9" customHeight="1">
      <c r="A281" s="104"/>
      <c r="B281" s="535"/>
      <c r="C281" s="31"/>
      <c r="D281" s="108"/>
      <c r="E281" s="612">
        <v>7</v>
      </c>
      <c r="F281" s="107" t="str">
        <f>D280</f>
        <v>ЖУМАГАЛИЕВ</v>
      </c>
      <c r="G281" s="532"/>
      <c r="H281" s="108"/>
      <c r="I281" s="615"/>
      <c r="J281" s="461"/>
      <c r="K281" s="534"/>
      <c r="L281" s="230"/>
      <c r="M281" s="41"/>
    </row>
    <row r="282" spans="1:13" ht="9" customHeight="1">
      <c r="A282" s="104">
        <v>8</v>
      </c>
      <c r="B282" s="108"/>
      <c r="C282" s="532"/>
      <c r="D282" s="108"/>
      <c r="E282" s="613"/>
      <c r="F282" s="106"/>
      <c r="G282" s="612">
        <v>10</v>
      </c>
      <c r="H282" s="108"/>
      <c r="I282" s="615"/>
      <c r="J282" s="461"/>
      <c r="K282" s="534"/>
      <c r="L282" s="230"/>
      <c r="M282" s="41"/>
    </row>
    <row r="283" spans="1:13" ht="9" customHeight="1">
      <c r="A283" s="104"/>
      <c r="B283" s="106"/>
      <c r="C283" s="612">
        <v>3</v>
      </c>
      <c r="D283" s="107" t="s">
        <v>169</v>
      </c>
      <c r="E283" s="614"/>
      <c r="F283" s="108"/>
      <c r="G283" s="613"/>
      <c r="H283" s="108"/>
      <c r="I283" s="615"/>
      <c r="J283" s="461"/>
      <c r="K283" s="534"/>
      <c r="L283" s="230"/>
      <c r="M283" s="41"/>
    </row>
    <row r="284" spans="1:13" ht="9" customHeight="1">
      <c r="A284" s="104">
        <v>9</v>
      </c>
      <c r="B284" s="107"/>
      <c r="C284" s="614"/>
      <c r="D284" s="535"/>
      <c r="E284" s="31"/>
      <c r="F284" s="108"/>
      <c r="G284" s="613"/>
      <c r="H284" s="108"/>
      <c r="I284" s="615"/>
      <c r="J284" s="461"/>
      <c r="K284" s="534"/>
      <c r="L284" s="230"/>
      <c r="M284" s="41"/>
    </row>
    <row r="285" spans="1:13" ht="9" customHeight="1">
      <c r="A285" s="104"/>
      <c r="B285" s="535"/>
      <c r="C285" s="31"/>
      <c r="D285" s="535"/>
      <c r="E285" s="31"/>
      <c r="F285" s="108"/>
      <c r="G285" s="613"/>
      <c r="H285" s="107" t="str">
        <f>F289</f>
        <v>ТОКТАРХАН</v>
      </c>
      <c r="I285" s="616"/>
      <c r="J285" s="461"/>
      <c r="K285" s="534"/>
      <c r="L285" s="230"/>
      <c r="M285" s="41"/>
    </row>
    <row r="286" spans="1:13" ht="9" customHeight="1">
      <c r="A286" s="104">
        <v>10</v>
      </c>
      <c r="B286" s="107"/>
      <c r="C286" s="532"/>
      <c r="D286" s="535"/>
      <c r="E286" s="31"/>
      <c r="F286" s="108"/>
      <c r="G286" s="613"/>
      <c r="H286" s="535"/>
      <c r="I286" s="535"/>
      <c r="J286" s="461"/>
      <c r="K286" s="534"/>
      <c r="L286" s="230"/>
      <c r="M286" s="41"/>
    </row>
    <row r="287" spans="1:13" ht="9" customHeight="1">
      <c r="A287" s="104"/>
      <c r="B287" s="106"/>
      <c r="C287" s="612">
        <v>4</v>
      </c>
      <c r="D287" s="107" t="s">
        <v>921</v>
      </c>
      <c r="E287" s="532"/>
      <c r="F287" s="108"/>
      <c r="G287" s="613"/>
      <c r="H287" s="535"/>
      <c r="I287" s="535"/>
      <c r="J287" s="461"/>
      <c r="K287" s="534"/>
      <c r="L287" s="230"/>
      <c r="M287" s="41"/>
    </row>
    <row r="288" spans="1:13" ht="9" customHeight="1">
      <c r="A288" s="104">
        <v>11</v>
      </c>
      <c r="B288" s="107"/>
      <c r="C288" s="614"/>
      <c r="D288" s="106"/>
      <c r="E288" s="612">
        <v>8</v>
      </c>
      <c r="F288" s="108"/>
      <c r="G288" s="613"/>
      <c r="H288" s="535"/>
      <c r="I288" s="535"/>
      <c r="J288" s="461"/>
      <c r="K288" s="534"/>
      <c r="L288" s="230"/>
      <c r="M288" s="41"/>
    </row>
    <row r="289" spans="1:13" ht="9" customHeight="1">
      <c r="A289" s="112"/>
      <c r="B289" s="535"/>
      <c r="C289" s="31"/>
      <c r="D289" s="108"/>
      <c r="E289" s="613"/>
      <c r="F289" s="107" t="str">
        <f>D290</f>
        <v>ТОКТАРХАН</v>
      </c>
      <c r="G289" s="614"/>
      <c r="H289" s="535"/>
      <c r="I289" s="535">
        <v>-11</v>
      </c>
      <c r="J289" s="302" t="str">
        <f>H285</f>
        <v>ТОКТАРХАН</v>
      </c>
      <c r="K289" s="636">
        <v>2</v>
      </c>
      <c r="L289" s="230"/>
      <c r="M289" s="41"/>
    </row>
    <row r="290" spans="1:13" ht="9" customHeight="1">
      <c r="A290" s="112"/>
      <c r="B290" s="108"/>
      <c r="C290" s="223">
        <v>12</v>
      </c>
      <c r="D290" s="107" t="s">
        <v>568</v>
      </c>
      <c r="E290" s="614"/>
      <c r="F290" s="535"/>
      <c r="G290" s="31"/>
      <c r="H290" s="535"/>
      <c r="I290" s="535"/>
      <c r="J290" s="527"/>
      <c r="K290" s="636"/>
      <c r="L290" s="230"/>
      <c r="M290" s="41"/>
    </row>
    <row r="291" spans="1:13" ht="9" customHeight="1">
      <c r="A291" s="112"/>
      <c r="B291" s="108"/>
      <c r="C291" s="223"/>
      <c r="D291" s="108"/>
      <c r="E291" s="532"/>
      <c r="F291" s="535"/>
      <c r="G291" s="31"/>
      <c r="H291" s="535"/>
      <c r="I291" s="535"/>
      <c r="J291" s="461"/>
      <c r="K291" s="534"/>
      <c r="L291" s="230"/>
      <c r="M291" s="41"/>
    </row>
    <row r="292" spans="1:13" ht="9" customHeight="1">
      <c r="A292" s="30"/>
      <c r="B292" s="535"/>
      <c r="C292" s="31"/>
      <c r="D292" s="535"/>
      <c r="E292" s="31">
        <v>-9</v>
      </c>
      <c r="F292" s="535" t="str">
        <f>F277</f>
        <v>ДАУЛЕТУЛЫ</v>
      </c>
      <c r="G292" s="31"/>
      <c r="H292" s="535"/>
      <c r="I292" s="611"/>
      <c r="J292" s="461"/>
      <c r="K292" s="534"/>
      <c r="L292" s="230"/>
      <c r="M292" s="30"/>
    </row>
    <row r="293" spans="1:13" ht="9" customHeight="1">
      <c r="A293" s="31">
        <v>-1</v>
      </c>
      <c r="B293" s="535" t="str">
        <f>B270</f>
        <v>КРАУЗЕ</v>
      </c>
      <c r="C293" s="31"/>
      <c r="D293" s="535"/>
      <c r="E293" s="31"/>
      <c r="F293" s="106"/>
      <c r="G293" s="612">
        <v>18</v>
      </c>
      <c r="H293" s="535"/>
      <c r="I293" s="611"/>
      <c r="J293" s="461"/>
      <c r="K293" s="534"/>
      <c r="L293" s="230"/>
      <c r="M293" s="611"/>
    </row>
    <row r="294" spans="1:13" ht="9" customHeight="1">
      <c r="A294" s="532"/>
      <c r="B294" s="106"/>
      <c r="C294" s="612">
        <v>12</v>
      </c>
      <c r="D294" s="535" t="str">
        <f>B295</f>
        <v>ТОКТАСЫН</v>
      </c>
      <c r="E294" s="31"/>
      <c r="F294" s="108"/>
      <c r="G294" s="613"/>
      <c r="H294" s="535" t="str">
        <f>F292</f>
        <v>ДАУЛЕТУЛЫ</v>
      </c>
      <c r="I294" s="535"/>
      <c r="J294" s="461"/>
      <c r="K294" s="534"/>
      <c r="L294" s="230"/>
      <c r="M294" s="611"/>
    </row>
    <row r="295" spans="1:13" ht="9" customHeight="1">
      <c r="A295" s="532">
        <v>-8</v>
      </c>
      <c r="B295" s="107" t="str">
        <f>D287</f>
        <v>ТОКТАСЫН</v>
      </c>
      <c r="C295" s="614"/>
      <c r="D295" s="106"/>
      <c r="E295" s="612">
        <v>16</v>
      </c>
      <c r="F295" s="108"/>
      <c r="G295" s="613"/>
      <c r="H295" s="106"/>
      <c r="I295" s="635">
        <v>20</v>
      </c>
      <c r="J295" s="461"/>
      <c r="K295" s="534"/>
      <c r="L295" s="230"/>
      <c r="M295" s="33"/>
    </row>
    <row r="296" spans="1:13" ht="9" customHeight="1">
      <c r="A296" s="532"/>
      <c r="B296" s="106"/>
      <c r="C296" s="532"/>
      <c r="D296" s="108"/>
      <c r="E296" s="613"/>
      <c r="F296" s="107" t="str">
        <f>D294</f>
        <v>ТОКТАСЫН</v>
      </c>
      <c r="G296" s="614"/>
      <c r="H296" s="108"/>
      <c r="I296" s="615"/>
      <c r="J296" s="461"/>
      <c r="K296" s="534"/>
      <c r="L296" s="230"/>
      <c r="M296" s="33"/>
    </row>
    <row r="297" spans="1:13" ht="9" customHeight="1">
      <c r="A297" s="31">
        <v>-2</v>
      </c>
      <c r="B297" s="108"/>
      <c r="C297" s="532"/>
      <c r="D297" s="108"/>
      <c r="E297" s="613"/>
      <c r="F297" s="535"/>
      <c r="G297" s="31"/>
      <c r="H297" s="108"/>
      <c r="I297" s="615"/>
      <c r="J297" s="461"/>
      <c r="K297" s="534"/>
      <c r="L297" s="230"/>
      <c r="M297" s="33"/>
    </row>
    <row r="298" spans="1:13" ht="9" customHeight="1">
      <c r="A298" s="532"/>
      <c r="B298" s="106"/>
      <c r="C298" s="612">
        <v>13</v>
      </c>
      <c r="D298" s="107" t="str">
        <f>B299</f>
        <v>АБИЛ</v>
      </c>
      <c r="E298" s="614"/>
      <c r="F298" s="535"/>
      <c r="G298" s="31"/>
      <c r="H298" s="108"/>
      <c r="I298" s="615"/>
      <c r="J298" s="302" t="str">
        <f>H302</f>
        <v>ЖУМАГАЛИЕВ</v>
      </c>
      <c r="K298" s="636">
        <v>3</v>
      </c>
      <c r="L298" s="230"/>
      <c r="M298" s="33"/>
    </row>
    <row r="299" spans="1:13" ht="9" customHeight="1">
      <c r="A299" s="532">
        <v>-7</v>
      </c>
      <c r="B299" s="107" t="str">
        <f>D283</f>
        <v>АБИЛ</v>
      </c>
      <c r="C299" s="614"/>
      <c r="D299" s="535"/>
      <c r="E299" s="31"/>
      <c r="F299" s="535"/>
      <c r="G299" s="31"/>
      <c r="H299" s="108"/>
      <c r="I299" s="615"/>
      <c r="J299" s="304"/>
      <c r="K299" s="636"/>
      <c r="L299" s="230"/>
      <c r="M299" s="33"/>
    </row>
    <row r="300" spans="1:13" ht="9" customHeight="1">
      <c r="A300" s="532"/>
      <c r="B300" s="535"/>
      <c r="C300" s="31"/>
      <c r="D300" s="535"/>
      <c r="E300" s="31">
        <v>-10</v>
      </c>
      <c r="F300" s="535" t="str">
        <f>F281</f>
        <v>ЖУМАГАЛИЕВ</v>
      </c>
      <c r="G300" s="31"/>
      <c r="H300" s="108"/>
      <c r="I300" s="615"/>
      <c r="J300" s="304"/>
      <c r="K300" s="534"/>
      <c r="L300" s="230"/>
      <c r="M300" s="611"/>
    </row>
    <row r="301" spans="1:13" ht="9" customHeight="1">
      <c r="A301" s="31">
        <v>-3</v>
      </c>
      <c r="B301" s="535"/>
      <c r="C301" s="31"/>
      <c r="D301" s="535"/>
      <c r="E301" s="31"/>
      <c r="F301" s="106"/>
      <c r="G301" s="612">
        <v>19</v>
      </c>
      <c r="H301" s="108"/>
      <c r="I301" s="615"/>
      <c r="J301" s="304"/>
      <c r="K301" s="536"/>
      <c r="L301" s="539"/>
      <c r="M301" s="611"/>
    </row>
    <row r="302" spans="1:13" ht="9" customHeight="1">
      <c r="A302" s="532"/>
      <c r="B302" s="106"/>
      <c r="C302" s="612">
        <v>14</v>
      </c>
      <c r="D302" s="535" t="str">
        <f>B303</f>
        <v>БАЙМУХАНБЕТОВ</v>
      </c>
      <c r="E302" s="31"/>
      <c r="F302" s="108"/>
      <c r="G302" s="613"/>
      <c r="H302" s="107" t="str">
        <f>F300</f>
        <v>ЖУМАГАЛИЕВ</v>
      </c>
      <c r="I302" s="616"/>
      <c r="J302" s="304"/>
      <c r="K302" s="536"/>
      <c r="L302" s="539"/>
      <c r="M302" s="33"/>
    </row>
    <row r="303" spans="1:13" ht="9" customHeight="1">
      <c r="A303" s="532">
        <v>-6</v>
      </c>
      <c r="B303" s="107" t="str">
        <f>D278</f>
        <v>БАЙМУХАНБЕТОВ</v>
      </c>
      <c r="C303" s="614"/>
      <c r="D303" s="106"/>
      <c r="E303" s="612">
        <v>17</v>
      </c>
      <c r="F303" s="108"/>
      <c r="G303" s="613"/>
      <c r="H303" s="535"/>
      <c r="I303" s="535"/>
      <c r="J303" s="535"/>
      <c r="K303" s="536"/>
      <c r="L303" s="539"/>
      <c r="M303" s="33"/>
    </row>
    <row r="304" spans="1:13" ht="9" customHeight="1">
      <c r="A304" s="532"/>
      <c r="B304" s="106"/>
      <c r="C304" s="532"/>
      <c r="D304" s="108"/>
      <c r="E304" s="613"/>
      <c r="F304" s="107" t="str">
        <f>D302</f>
        <v>БАЙМУХАНБЕТОВ</v>
      </c>
      <c r="G304" s="614"/>
      <c r="H304" s="535"/>
      <c r="I304" s="539"/>
      <c r="J304" s="33"/>
    </row>
    <row r="305" spans="1:12" ht="9" customHeight="1">
      <c r="A305" s="31">
        <v>-4</v>
      </c>
      <c r="B305" s="108"/>
      <c r="C305" s="532"/>
      <c r="D305" s="108"/>
      <c r="E305" s="613"/>
      <c r="F305" s="535"/>
      <c r="G305" s="30"/>
      <c r="H305" s="535"/>
      <c r="I305" s="539"/>
      <c r="J305" s="33"/>
    </row>
    <row r="306" spans="1:12" ht="9" customHeight="1">
      <c r="A306" s="532"/>
      <c r="B306" s="106"/>
      <c r="C306" s="612">
        <v>15</v>
      </c>
      <c r="D306" s="107" t="str">
        <f>B307</f>
        <v>РУСЛАНУЛЫ</v>
      </c>
      <c r="E306" s="614"/>
      <c r="F306" s="535"/>
      <c r="G306" s="30"/>
      <c r="H306" s="535"/>
      <c r="I306" s="535"/>
      <c r="J306" s="535"/>
      <c r="K306" s="226"/>
      <c r="L306" s="539"/>
    </row>
    <row r="307" spans="1:12" ht="9" customHeight="1">
      <c r="A307" s="532">
        <v>-5</v>
      </c>
      <c r="B307" s="107" t="str">
        <f>D271</f>
        <v>РУСЛАНУЛЫ</v>
      </c>
      <c r="C307" s="614"/>
      <c r="D307" s="535"/>
      <c r="E307" s="30"/>
      <c r="F307" s="535"/>
      <c r="G307" s="30"/>
      <c r="H307" s="535"/>
      <c r="I307" s="535"/>
      <c r="J307" s="535"/>
      <c r="K307" s="222"/>
      <c r="L307" s="537"/>
    </row>
    <row r="308" spans="1:12" ht="9" customHeight="1">
      <c r="A308" s="228"/>
      <c r="B308" s="535"/>
      <c r="C308" s="31"/>
      <c r="D308" s="535"/>
      <c r="E308" s="30"/>
      <c r="F308" s="535"/>
      <c r="G308" s="30"/>
      <c r="H308" s="535"/>
      <c r="I308" s="535"/>
      <c r="J308" s="535"/>
      <c r="K308" s="222"/>
      <c r="L308" s="537"/>
    </row>
    <row r="309" spans="1:12" ht="9" customHeight="1">
      <c r="A309" s="30"/>
      <c r="B309" s="535"/>
      <c r="C309" s="31"/>
      <c r="D309" s="535"/>
      <c r="E309" s="31"/>
      <c r="F309" s="535"/>
      <c r="G309" s="542"/>
      <c r="H309" s="535"/>
      <c r="I309" s="535"/>
      <c r="J309" s="108"/>
      <c r="K309" s="458"/>
      <c r="L309" s="539"/>
    </row>
    <row r="310" spans="1:12" ht="9" customHeight="1">
      <c r="A310" s="104"/>
      <c r="B310" s="108"/>
      <c r="C310" s="223">
        <v>1</v>
      </c>
      <c r="D310" s="107" t="s">
        <v>493</v>
      </c>
      <c r="E310" s="532"/>
      <c r="F310" s="535"/>
      <c r="G310" s="225"/>
      <c r="H310" s="637" t="s">
        <v>172</v>
      </c>
      <c r="I310" s="637"/>
      <c r="J310" s="535"/>
      <c r="K310" s="114"/>
      <c r="L310" s="537"/>
    </row>
    <row r="311" spans="1:12" ht="9" customHeight="1">
      <c r="A311" s="104"/>
      <c r="B311" s="108"/>
      <c r="C311" s="532"/>
      <c r="D311" s="106"/>
      <c r="E311" s="612">
        <v>5</v>
      </c>
      <c r="F311" s="535" t="str">
        <f>D310</f>
        <v>БАЛТАШ</v>
      </c>
      <c r="G311" s="225"/>
      <c r="H311" s="637"/>
      <c r="I311" s="637"/>
      <c r="J311" s="535"/>
      <c r="K311" s="114"/>
      <c r="L311" s="537"/>
    </row>
    <row r="312" spans="1:12" ht="9" customHeight="1">
      <c r="A312" s="104">
        <v>2</v>
      </c>
      <c r="B312" s="107" t="s">
        <v>505</v>
      </c>
      <c r="C312" s="532"/>
      <c r="D312" s="108"/>
      <c r="E312" s="613"/>
      <c r="F312" s="106"/>
      <c r="G312" s="612">
        <v>9</v>
      </c>
      <c r="H312" s="535"/>
      <c r="I312" s="535"/>
      <c r="J312" s="535"/>
      <c r="K312" s="114"/>
      <c r="L312" s="537"/>
    </row>
    <row r="313" spans="1:12" ht="9" customHeight="1">
      <c r="A313" s="104"/>
      <c r="B313" s="106"/>
      <c r="C313" s="612">
        <v>1</v>
      </c>
      <c r="D313" s="107" t="str">
        <f>B314</f>
        <v>САНСЫЗБАЙ</v>
      </c>
      <c r="E313" s="614"/>
      <c r="F313" s="108"/>
      <c r="G313" s="613"/>
      <c r="H313" s="535"/>
      <c r="I313" s="535"/>
      <c r="J313" s="535"/>
      <c r="K313" s="114"/>
      <c r="L313" s="537"/>
    </row>
    <row r="314" spans="1:12" ht="9" customHeight="1">
      <c r="A314" s="104">
        <v>3</v>
      </c>
      <c r="B314" s="107" t="s">
        <v>484</v>
      </c>
      <c r="C314" s="614"/>
      <c r="D314" s="535"/>
      <c r="E314" s="31"/>
      <c r="F314" s="108"/>
      <c r="G314" s="613"/>
      <c r="H314" s="535"/>
      <c r="I314" s="535"/>
      <c r="J314" s="535"/>
      <c r="K314" s="114"/>
      <c r="L314" s="537"/>
    </row>
    <row r="315" spans="1:12" ht="9" customHeight="1">
      <c r="A315" s="104"/>
      <c r="B315" s="535"/>
      <c r="C315" s="31"/>
      <c r="D315" s="535"/>
      <c r="E315" s="31"/>
      <c r="F315" s="108"/>
      <c r="G315" s="613"/>
      <c r="H315" s="107" t="str">
        <f>F311</f>
        <v>БАЛТАШ</v>
      </c>
      <c r="I315" s="108"/>
      <c r="J315" s="535"/>
      <c r="K315" s="114"/>
      <c r="L315" s="537"/>
    </row>
    <row r="316" spans="1:12" ht="9" customHeight="1">
      <c r="A316" s="104">
        <v>4</v>
      </c>
      <c r="B316" s="107"/>
      <c r="C316" s="532"/>
      <c r="D316" s="535"/>
      <c r="E316" s="31"/>
      <c r="F316" s="108"/>
      <c r="G316" s="613"/>
      <c r="H316" s="106"/>
      <c r="I316" s="635">
        <v>11</v>
      </c>
      <c r="J316" s="535"/>
      <c r="K316" s="114"/>
      <c r="L316" s="537"/>
    </row>
    <row r="317" spans="1:12" ht="9" customHeight="1">
      <c r="A317" s="104"/>
      <c r="B317" s="106"/>
      <c r="C317" s="612">
        <v>2</v>
      </c>
      <c r="D317" s="107" t="s">
        <v>463</v>
      </c>
      <c r="E317" s="532"/>
      <c r="F317" s="108"/>
      <c r="G317" s="613"/>
      <c r="H317" s="108"/>
      <c r="I317" s="615"/>
      <c r="J317" s="535"/>
      <c r="K317" s="114"/>
      <c r="L317" s="537"/>
    </row>
    <row r="318" spans="1:12" ht="9" customHeight="1">
      <c r="A318" s="104">
        <v>5</v>
      </c>
      <c r="B318" s="107"/>
      <c r="C318" s="614"/>
      <c r="D318" s="106"/>
      <c r="E318" s="612">
        <v>6</v>
      </c>
      <c r="F318" s="108"/>
      <c r="G318" s="613"/>
      <c r="H318" s="108"/>
      <c r="I318" s="615"/>
      <c r="J318" s="535"/>
      <c r="K318" s="114"/>
      <c r="L318" s="537"/>
    </row>
    <row r="319" spans="1:12" ht="9" customHeight="1">
      <c r="A319" s="104"/>
      <c r="B319" s="535"/>
      <c r="C319" s="31"/>
      <c r="D319" s="108"/>
      <c r="E319" s="613"/>
      <c r="F319" s="107" t="str">
        <f>D317</f>
        <v>ОРЫНБАСАР</v>
      </c>
      <c r="G319" s="614"/>
      <c r="H319" s="108"/>
      <c r="I319" s="615"/>
      <c r="J319" s="304"/>
      <c r="K319" s="114"/>
      <c r="L319" s="537"/>
    </row>
    <row r="320" spans="1:12" ht="9" customHeight="1">
      <c r="A320" s="104"/>
      <c r="B320" s="108"/>
      <c r="C320" s="223">
        <v>6</v>
      </c>
      <c r="D320" s="107" t="s">
        <v>497</v>
      </c>
      <c r="E320" s="614"/>
      <c r="F320" s="535"/>
      <c r="G320" s="31"/>
      <c r="H320" s="108"/>
      <c r="I320" s="615"/>
      <c r="J320" s="304"/>
      <c r="K320" s="226"/>
      <c r="L320" s="539"/>
    </row>
    <row r="321" spans="1:13" ht="9" customHeight="1">
      <c r="A321" s="104"/>
      <c r="B321" s="108"/>
      <c r="C321" s="532"/>
      <c r="D321" s="535"/>
      <c r="E321" s="31"/>
      <c r="F321" s="535"/>
      <c r="G321" s="31"/>
      <c r="H321" s="108"/>
      <c r="I321" s="615"/>
      <c r="J321" s="303" t="str">
        <f>H327</f>
        <v>АБДЫХАЛЫК</v>
      </c>
      <c r="K321" s="638">
        <v>1</v>
      </c>
      <c r="L321" s="539"/>
    </row>
    <row r="322" spans="1:13" ht="9" customHeight="1">
      <c r="A322" s="104"/>
      <c r="B322" s="108"/>
      <c r="C322" s="223">
        <v>7</v>
      </c>
      <c r="D322" s="107" t="s">
        <v>518</v>
      </c>
      <c r="E322" s="532"/>
      <c r="F322" s="535"/>
      <c r="G322" s="31"/>
      <c r="H322" s="108"/>
      <c r="I322" s="615"/>
      <c r="J322" s="461"/>
      <c r="K322" s="638"/>
      <c r="L322" s="539"/>
    </row>
    <row r="323" spans="1:13" ht="9" customHeight="1">
      <c r="A323" s="104"/>
      <c r="B323" s="535"/>
      <c r="C323" s="31"/>
      <c r="D323" s="108"/>
      <c r="E323" s="612">
        <v>7</v>
      </c>
      <c r="F323" s="107" t="str">
        <f>D322</f>
        <v>ПЕРДЕБЕКОВ</v>
      </c>
      <c r="G323" s="532"/>
      <c r="H323" s="108"/>
      <c r="I323" s="615"/>
      <c r="J323" s="461"/>
      <c r="K323" s="534"/>
      <c r="L323" s="230"/>
    </row>
    <row r="324" spans="1:13" ht="9" customHeight="1">
      <c r="A324" s="104">
        <v>8</v>
      </c>
      <c r="B324" s="108"/>
      <c r="C324" s="532"/>
      <c r="D324" s="108"/>
      <c r="E324" s="613"/>
      <c r="F324" s="106"/>
      <c r="G324" s="612">
        <v>10</v>
      </c>
      <c r="H324" s="108"/>
      <c r="I324" s="615"/>
      <c r="J324" s="461"/>
      <c r="K324" s="534"/>
      <c r="L324" s="230"/>
    </row>
    <row r="325" spans="1:13" ht="9" customHeight="1">
      <c r="A325" s="104"/>
      <c r="B325" s="106"/>
      <c r="C325" s="612">
        <v>3</v>
      </c>
      <c r="D325" s="107" t="s">
        <v>510</v>
      </c>
      <c r="E325" s="614"/>
      <c r="F325" s="108"/>
      <c r="G325" s="613"/>
      <c r="H325" s="108"/>
      <c r="I325" s="615"/>
      <c r="J325" s="461"/>
      <c r="K325" s="534"/>
      <c r="L325" s="230"/>
    </row>
    <row r="326" spans="1:13" ht="9" customHeight="1">
      <c r="A326" s="104">
        <v>9</v>
      </c>
      <c r="B326" s="107"/>
      <c r="C326" s="614"/>
      <c r="D326" s="535"/>
      <c r="E326" s="31"/>
      <c r="F326" s="108"/>
      <c r="G326" s="613"/>
      <c r="H326" s="108"/>
      <c r="I326" s="615"/>
      <c r="J326" s="461"/>
      <c r="K326" s="534"/>
      <c r="L326" s="230"/>
    </row>
    <row r="327" spans="1:13" ht="9" customHeight="1">
      <c r="A327" s="104"/>
      <c r="B327" s="535"/>
      <c r="C327" s="31"/>
      <c r="D327" s="535"/>
      <c r="E327" s="31"/>
      <c r="F327" s="108"/>
      <c r="G327" s="613"/>
      <c r="H327" s="107" t="str">
        <f>F331</f>
        <v>АБДЫХАЛЫК</v>
      </c>
      <c r="I327" s="616"/>
      <c r="J327" s="461"/>
      <c r="K327" s="534"/>
      <c r="L327" s="230"/>
    </row>
    <row r="328" spans="1:13" ht="9" customHeight="1">
      <c r="A328" s="104">
        <v>10</v>
      </c>
      <c r="B328" s="107"/>
      <c r="C328" s="532"/>
      <c r="D328" s="535"/>
      <c r="E328" s="31"/>
      <c r="F328" s="108"/>
      <c r="G328" s="613"/>
      <c r="H328" s="535"/>
      <c r="I328" s="535"/>
      <c r="J328" s="461"/>
      <c r="K328" s="534"/>
      <c r="L328" s="230"/>
    </row>
    <row r="329" spans="1:13" ht="9" customHeight="1">
      <c r="A329" s="104"/>
      <c r="B329" s="106"/>
      <c r="C329" s="612">
        <v>4</v>
      </c>
      <c r="D329" s="107" t="s">
        <v>922</v>
      </c>
      <c r="E329" s="532"/>
      <c r="F329" s="108"/>
      <c r="G329" s="613"/>
      <c r="H329" s="535"/>
      <c r="I329" s="535"/>
      <c r="J329" s="461"/>
      <c r="K329" s="534"/>
      <c r="L329" s="230"/>
    </row>
    <row r="330" spans="1:13" ht="9" customHeight="1">
      <c r="A330" s="104">
        <v>11</v>
      </c>
      <c r="B330" s="107"/>
      <c r="C330" s="614"/>
      <c r="D330" s="106"/>
      <c r="E330" s="612">
        <v>8</v>
      </c>
      <c r="F330" s="108"/>
      <c r="G330" s="613"/>
      <c r="H330" s="535"/>
      <c r="I330" s="535"/>
      <c r="J330" s="461"/>
      <c r="K330" s="534"/>
      <c r="L330" s="230"/>
    </row>
    <row r="331" spans="1:13" ht="9" customHeight="1">
      <c r="A331" s="112"/>
      <c r="B331" s="535"/>
      <c r="C331" s="31"/>
      <c r="D331" s="108"/>
      <c r="E331" s="613"/>
      <c r="F331" s="107" t="str">
        <f>D332</f>
        <v>АБДЫХАЛЫК</v>
      </c>
      <c r="G331" s="614"/>
      <c r="H331" s="535"/>
      <c r="I331" s="535">
        <v>-11</v>
      </c>
      <c r="J331" s="302" t="str">
        <f>H315</f>
        <v>БАЛТАШ</v>
      </c>
      <c r="K331" s="636">
        <v>2</v>
      </c>
      <c r="L331" s="230"/>
    </row>
    <row r="332" spans="1:13" ht="9" customHeight="1">
      <c r="A332" s="112"/>
      <c r="B332" s="108"/>
      <c r="C332" s="223">
        <v>12</v>
      </c>
      <c r="D332" s="107" t="s">
        <v>489</v>
      </c>
      <c r="E332" s="614"/>
      <c r="F332" s="535"/>
      <c r="G332" s="31"/>
      <c r="H332" s="535"/>
      <c r="I332" s="535"/>
      <c r="J332" s="527"/>
      <c r="K332" s="636"/>
      <c r="L332" s="230"/>
    </row>
    <row r="333" spans="1:13" ht="9" customHeight="1">
      <c r="A333" s="112"/>
      <c r="B333" s="108"/>
      <c r="C333" s="223"/>
      <c r="D333" s="108"/>
      <c r="E333" s="532"/>
      <c r="F333" s="535"/>
      <c r="G333" s="31"/>
      <c r="H333" s="535"/>
      <c r="I333" s="535"/>
      <c r="J333" s="461"/>
      <c r="K333" s="534"/>
      <c r="L333" s="230"/>
    </row>
    <row r="334" spans="1:13" ht="9" customHeight="1">
      <c r="A334" s="30"/>
      <c r="B334" s="535"/>
      <c r="C334" s="31"/>
      <c r="D334" s="535"/>
      <c r="E334" s="31">
        <v>-9</v>
      </c>
      <c r="F334" s="535" t="str">
        <f>F319</f>
        <v>ОРЫНБАСАР</v>
      </c>
      <c r="G334" s="31"/>
      <c r="H334" s="535"/>
      <c r="I334" s="611"/>
      <c r="J334" s="461"/>
      <c r="K334" s="534"/>
      <c r="L334" s="230"/>
    </row>
    <row r="335" spans="1:13" ht="9" customHeight="1">
      <c r="A335" s="31">
        <v>-1</v>
      </c>
      <c r="B335" s="535" t="str">
        <f>B312</f>
        <v>САЙРАН</v>
      </c>
      <c r="C335" s="31"/>
      <c r="D335" s="535"/>
      <c r="E335" s="31"/>
      <c r="F335" s="106"/>
      <c r="G335" s="612">
        <v>18</v>
      </c>
      <c r="H335" s="535"/>
      <c r="I335" s="611"/>
      <c r="J335" s="461"/>
      <c r="K335" s="534"/>
      <c r="L335" s="230"/>
    </row>
    <row r="336" spans="1:13" ht="9" customHeight="1">
      <c r="A336" s="532"/>
      <c r="B336" s="106"/>
      <c r="C336" s="612">
        <v>12</v>
      </c>
      <c r="D336" s="535" t="str">
        <f>B337</f>
        <v>КИСАН Р.</v>
      </c>
      <c r="E336" s="31"/>
      <c r="F336" s="108"/>
      <c r="G336" s="613"/>
      <c r="H336" s="535" t="str">
        <f>F334</f>
        <v>ОРЫНБАСАР</v>
      </c>
      <c r="I336" s="535"/>
      <c r="J336" s="461"/>
      <c r="K336" s="534"/>
      <c r="L336" s="230"/>
      <c r="M336" s="611"/>
    </row>
    <row r="337" spans="1:13" ht="9" customHeight="1">
      <c r="A337" s="532">
        <v>-8</v>
      </c>
      <c r="B337" s="107" t="str">
        <f>D329</f>
        <v>КИСАН Р.</v>
      </c>
      <c r="C337" s="614"/>
      <c r="D337" s="106"/>
      <c r="E337" s="612">
        <v>16</v>
      </c>
      <c r="F337" s="108"/>
      <c r="G337" s="613"/>
      <c r="H337" s="106"/>
      <c r="I337" s="635">
        <v>20</v>
      </c>
      <c r="J337" s="461"/>
      <c r="K337" s="534"/>
      <c r="L337" s="230"/>
      <c r="M337" s="611"/>
    </row>
    <row r="338" spans="1:13" ht="9" customHeight="1">
      <c r="A338" s="532"/>
      <c r="B338" s="106"/>
      <c r="C338" s="532"/>
      <c r="D338" s="108"/>
      <c r="E338" s="613"/>
      <c r="F338" s="107" t="str">
        <f>D340</f>
        <v>АБИШЕВ</v>
      </c>
      <c r="G338" s="614"/>
      <c r="H338" s="108"/>
      <c r="I338" s="615"/>
      <c r="J338" s="461"/>
      <c r="K338" s="534"/>
      <c r="L338" s="230"/>
    </row>
    <row r="339" spans="1:13" ht="9" customHeight="1">
      <c r="A339" s="31">
        <v>-2</v>
      </c>
      <c r="B339" s="108"/>
      <c r="C339" s="532"/>
      <c r="D339" s="108"/>
      <c r="E339" s="613"/>
      <c r="F339" s="535"/>
      <c r="G339" s="31"/>
      <c r="H339" s="108"/>
      <c r="I339" s="615"/>
      <c r="J339" s="461"/>
      <c r="K339" s="534"/>
      <c r="L339" s="230"/>
    </row>
    <row r="340" spans="1:13" ht="9" customHeight="1">
      <c r="A340" s="532"/>
      <c r="B340" s="106"/>
      <c r="C340" s="612">
        <v>13</v>
      </c>
      <c r="D340" s="107" t="str">
        <f>B341</f>
        <v>АБИШЕВ</v>
      </c>
      <c r="E340" s="614"/>
      <c r="F340" s="535"/>
      <c r="G340" s="31"/>
      <c r="H340" s="108"/>
      <c r="I340" s="615"/>
      <c r="J340" s="302" t="str">
        <f>H344</f>
        <v>ПЕРДЕБЕКОВ</v>
      </c>
      <c r="K340" s="636">
        <v>3</v>
      </c>
      <c r="L340" s="230"/>
    </row>
    <row r="341" spans="1:13" ht="9" customHeight="1">
      <c r="A341" s="532">
        <v>-7</v>
      </c>
      <c r="B341" s="107" t="str">
        <f>D325</f>
        <v>АБИШЕВ</v>
      </c>
      <c r="C341" s="614"/>
      <c r="D341" s="535"/>
      <c r="E341" s="31"/>
      <c r="F341" s="535"/>
      <c r="G341" s="31"/>
      <c r="H341" s="108"/>
      <c r="I341" s="615"/>
      <c r="J341" s="304"/>
      <c r="K341" s="636"/>
      <c r="L341" s="230"/>
    </row>
    <row r="342" spans="1:13" ht="9" customHeight="1">
      <c r="A342" s="532"/>
      <c r="B342" s="535"/>
      <c r="C342" s="31"/>
      <c r="D342" s="535"/>
      <c r="E342" s="31">
        <v>-10</v>
      </c>
      <c r="F342" s="535" t="str">
        <f>F323</f>
        <v>ПЕРДЕБЕКОВ</v>
      </c>
      <c r="G342" s="31"/>
      <c r="H342" s="108"/>
      <c r="I342" s="615"/>
      <c r="J342" s="304"/>
      <c r="K342" s="534"/>
      <c r="L342" s="230"/>
      <c r="M342" s="611"/>
    </row>
    <row r="343" spans="1:13" ht="9" customHeight="1">
      <c r="A343" s="31">
        <v>-3</v>
      </c>
      <c r="B343" s="535"/>
      <c r="C343" s="31"/>
      <c r="D343" s="535"/>
      <c r="E343" s="31"/>
      <c r="F343" s="106"/>
      <c r="G343" s="612">
        <v>19</v>
      </c>
      <c r="H343" s="108"/>
      <c r="I343" s="615"/>
      <c r="J343" s="535"/>
      <c r="K343" s="536"/>
      <c r="L343" s="539"/>
      <c r="M343" s="611"/>
    </row>
    <row r="344" spans="1:13" ht="9" customHeight="1">
      <c r="A344" s="532"/>
      <c r="B344" s="106"/>
      <c r="C344" s="612">
        <v>14</v>
      </c>
      <c r="D344" s="535" t="str">
        <f>B345</f>
        <v>САКЕШ</v>
      </c>
      <c r="E344" s="31"/>
      <c r="F344" s="108"/>
      <c r="G344" s="613"/>
      <c r="H344" s="107" t="str">
        <f>F342</f>
        <v>ПЕРДЕБЕКОВ</v>
      </c>
      <c r="I344" s="616"/>
      <c r="J344" s="535"/>
      <c r="K344" s="536"/>
      <c r="L344" s="539"/>
    </row>
    <row r="345" spans="1:13" ht="9" customHeight="1">
      <c r="A345" s="532">
        <v>-6</v>
      </c>
      <c r="B345" s="107" t="str">
        <f>D320</f>
        <v>САКЕШ</v>
      </c>
      <c r="C345" s="614"/>
      <c r="D345" s="106"/>
      <c r="E345" s="612">
        <v>17</v>
      </c>
      <c r="F345" s="108"/>
      <c r="G345" s="613"/>
      <c r="H345" s="535"/>
      <c r="I345" s="535"/>
      <c r="J345" s="535"/>
      <c r="K345" s="536"/>
      <c r="L345" s="539"/>
    </row>
    <row r="346" spans="1:13" ht="9" customHeight="1">
      <c r="A346" s="532"/>
      <c r="B346" s="106"/>
      <c r="C346" s="532"/>
      <c r="D346" s="108"/>
      <c r="E346" s="613"/>
      <c r="F346" s="107" t="str">
        <f>D344</f>
        <v>САКЕШ</v>
      </c>
      <c r="G346" s="614"/>
      <c r="H346" s="535"/>
      <c r="I346" s="539"/>
    </row>
    <row r="347" spans="1:13" ht="9" customHeight="1">
      <c r="A347" s="31">
        <v>-4</v>
      </c>
      <c r="B347" s="108"/>
      <c r="C347" s="532"/>
      <c r="D347" s="108"/>
      <c r="E347" s="613"/>
      <c r="F347" s="535"/>
      <c r="G347" s="30"/>
      <c r="H347" s="535"/>
      <c r="I347" s="539"/>
    </row>
    <row r="348" spans="1:13" ht="9" customHeight="1">
      <c r="A348" s="532"/>
      <c r="B348" s="106"/>
      <c r="C348" s="612">
        <v>15</v>
      </c>
      <c r="D348" s="107" t="str">
        <f>B349</f>
        <v>САНСЫЗБАЙ</v>
      </c>
      <c r="E348" s="614"/>
      <c r="F348" s="535"/>
      <c r="G348" s="30"/>
      <c r="H348" s="535"/>
      <c r="I348" s="535"/>
      <c r="J348" s="535"/>
      <c r="K348" s="226"/>
      <c r="L348" s="539"/>
    </row>
    <row r="349" spans="1:13" ht="9" customHeight="1">
      <c r="A349" s="532">
        <v>-5</v>
      </c>
      <c r="B349" s="107" t="str">
        <f>D313</f>
        <v>САНСЫЗБАЙ</v>
      </c>
      <c r="C349" s="614"/>
      <c r="D349" s="535"/>
      <c r="E349" s="30"/>
      <c r="F349" s="535"/>
      <c r="G349" s="30"/>
      <c r="H349" s="535"/>
      <c r="I349" s="535"/>
      <c r="J349" s="535"/>
      <c r="K349" s="222"/>
      <c r="L349" s="537"/>
    </row>
    <row r="350" spans="1:13" ht="9" customHeight="1">
      <c r="A350" s="228"/>
      <c r="B350" s="535"/>
      <c r="C350" s="31"/>
      <c r="D350" s="535"/>
      <c r="E350" s="30"/>
      <c r="F350" s="535"/>
      <c r="G350" s="30"/>
      <c r="H350" s="535"/>
      <c r="I350" s="535"/>
      <c r="J350" s="535"/>
      <c r="K350" s="222"/>
      <c r="L350" s="537"/>
    </row>
    <row r="351" spans="1:13" ht="9" customHeight="1">
      <c r="B351" s="535"/>
      <c r="D351" s="535" t="s">
        <v>525</v>
      </c>
      <c r="F351" s="535"/>
      <c r="H351" s="111" t="s">
        <v>302</v>
      </c>
      <c r="I351" s="535"/>
      <c r="J351" s="535"/>
      <c r="L351" s="30"/>
    </row>
    <row r="352" spans="1:13" ht="9" customHeight="1">
      <c r="B352" s="535"/>
      <c r="D352" s="535" t="s">
        <v>526</v>
      </c>
      <c r="F352" s="535"/>
      <c r="H352" s="535" t="s">
        <v>303</v>
      </c>
      <c r="I352" s="535"/>
      <c r="J352" s="535"/>
    </row>
    <row r="353" spans="8:10" ht="9" customHeight="1">
      <c r="H353" s="267"/>
      <c r="I353" s="267"/>
      <c r="J353" s="267"/>
    </row>
    <row r="354" spans="8:10" ht="9" customHeight="1"/>
    <row r="355" spans="8:10" ht="9" customHeight="1"/>
  </sheetData>
  <mergeCells count="224">
    <mergeCell ref="A1:K1"/>
    <mergeCell ref="A2:C2"/>
    <mergeCell ref="H46:I47"/>
    <mergeCell ref="E47:E49"/>
    <mergeCell ref="G48:G55"/>
    <mergeCell ref="C49:C50"/>
    <mergeCell ref="M36:M37"/>
    <mergeCell ref="C38:C39"/>
    <mergeCell ref="E39:E42"/>
    <mergeCell ref="C42:C43"/>
    <mergeCell ref="C30:C31"/>
    <mergeCell ref="C34:C35"/>
    <mergeCell ref="M29:M30"/>
    <mergeCell ref="E31:E34"/>
    <mergeCell ref="I31:I38"/>
    <mergeCell ref="K34:K35"/>
    <mergeCell ref="G37:G40"/>
    <mergeCell ref="H4:I5"/>
    <mergeCell ref="E5:E7"/>
    <mergeCell ref="G6:G13"/>
    <mergeCell ref="C7:C8"/>
    <mergeCell ref="I10:I21"/>
    <mergeCell ref="C11:C12"/>
    <mergeCell ref="E12:E14"/>
    <mergeCell ref="E17:E19"/>
    <mergeCell ref="G18:G25"/>
    <mergeCell ref="C19:C20"/>
    <mergeCell ref="C23:C24"/>
    <mergeCell ref="E24:E26"/>
    <mergeCell ref="K15:K16"/>
    <mergeCell ref="K25:K26"/>
    <mergeCell ref="I28:I29"/>
    <mergeCell ref="G29:G32"/>
    <mergeCell ref="I52:I63"/>
    <mergeCell ref="C53:C54"/>
    <mergeCell ref="E54:E56"/>
    <mergeCell ref="K57:K58"/>
    <mergeCell ref="E59:E61"/>
    <mergeCell ref="G60:G67"/>
    <mergeCell ref="C61:C62"/>
    <mergeCell ref="C65:C66"/>
    <mergeCell ref="E66:E68"/>
    <mergeCell ref="K67:K68"/>
    <mergeCell ref="I70:I71"/>
    <mergeCell ref="G71:G74"/>
    <mergeCell ref="C72:C73"/>
    <mergeCell ref="M72:M73"/>
    <mergeCell ref="E73:E76"/>
    <mergeCell ref="I73:I80"/>
    <mergeCell ref="C76:C77"/>
    <mergeCell ref="K76:K77"/>
    <mergeCell ref="M78:M79"/>
    <mergeCell ref="G79:G82"/>
    <mergeCell ref="C80:C81"/>
    <mergeCell ref="E81:E84"/>
    <mergeCell ref="C84:C85"/>
    <mergeCell ref="A89:K89"/>
    <mergeCell ref="A90:C90"/>
    <mergeCell ref="H92:I93"/>
    <mergeCell ref="E93:E95"/>
    <mergeCell ref="G94:G101"/>
    <mergeCell ref="C95:C96"/>
    <mergeCell ref="I98:I109"/>
    <mergeCell ref="C99:C100"/>
    <mergeCell ref="E100:E102"/>
    <mergeCell ref="K103:K104"/>
    <mergeCell ref="E105:E107"/>
    <mergeCell ref="G106:G113"/>
    <mergeCell ref="C107:C108"/>
    <mergeCell ref="C111:C112"/>
    <mergeCell ref="E112:E114"/>
    <mergeCell ref="K113:K114"/>
    <mergeCell ref="I116:I117"/>
    <mergeCell ref="G117:G120"/>
    <mergeCell ref="M117:M118"/>
    <mergeCell ref="C118:C119"/>
    <mergeCell ref="E119:E122"/>
    <mergeCell ref="I119:I126"/>
    <mergeCell ref="C122:C123"/>
    <mergeCell ref="K122:K123"/>
    <mergeCell ref="M124:M125"/>
    <mergeCell ref="G125:G128"/>
    <mergeCell ref="C126:C127"/>
    <mergeCell ref="E127:E130"/>
    <mergeCell ref="C130:C131"/>
    <mergeCell ref="K145:K146"/>
    <mergeCell ref="E147:E149"/>
    <mergeCell ref="G148:G155"/>
    <mergeCell ref="C149:C150"/>
    <mergeCell ref="C153:C154"/>
    <mergeCell ref="E154:E156"/>
    <mergeCell ref="K155:K156"/>
    <mergeCell ref="H134:I135"/>
    <mergeCell ref="E135:E137"/>
    <mergeCell ref="G136:G143"/>
    <mergeCell ref="C137:C138"/>
    <mergeCell ref="I140:I151"/>
    <mergeCell ref="C141:C142"/>
    <mergeCell ref="E142:E144"/>
    <mergeCell ref="I158:I159"/>
    <mergeCell ref="G159:G162"/>
    <mergeCell ref="C160:C161"/>
    <mergeCell ref="M160:M161"/>
    <mergeCell ref="E161:E164"/>
    <mergeCell ref="I161:I168"/>
    <mergeCell ref="C164:C165"/>
    <mergeCell ref="K164:K165"/>
    <mergeCell ref="M166:M167"/>
    <mergeCell ref="G167:G170"/>
    <mergeCell ref="C168:C169"/>
    <mergeCell ref="E169:E172"/>
    <mergeCell ref="C172:C173"/>
    <mergeCell ref="A177:K177"/>
    <mergeCell ref="A178:C178"/>
    <mergeCell ref="H180:I181"/>
    <mergeCell ref="E181:E183"/>
    <mergeCell ref="G182:G189"/>
    <mergeCell ref="C183:C184"/>
    <mergeCell ref="I186:I197"/>
    <mergeCell ref="C187:C188"/>
    <mergeCell ref="E188:E190"/>
    <mergeCell ref="K191:K192"/>
    <mergeCell ref="E193:E195"/>
    <mergeCell ref="G194:G201"/>
    <mergeCell ref="C195:C196"/>
    <mergeCell ref="C199:C200"/>
    <mergeCell ref="E200:E202"/>
    <mergeCell ref="K201:K202"/>
    <mergeCell ref="I204:I205"/>
    <mergeCell ref="G205:G208"/>
    <mergeCell ref="M205:M206"/>
    <mergeCell ref="C206:C207"/>
    <mergeCell ref="E207:E210"/>
    <mergeCell ref="I207:I214"/>
    <mergeCell ref="C210:C211"/>
    <mergeCell ref="K210:K211"/>
    <mergeCell ref="M212:M213"/>
    <mergeCell ref="G213:G216"/>
    <mergeCell ref="C214:C215"/>
    <mergeCell ref="E215:E218"/>
    <mergeCell ref="C218:C219"/>
    <mergeCell ref="K233:K234"/>
    <mergeCell ref="E235:E237"/>
    <mergeCell ref="G236:G243"/>
    <mergeCell ref="C237:C238"/>
    <mergeCell ref="C241:C242"/>
    <mergeCell ref="E242:E244"/>
    <mergeCell ref="K243:K244"/>
    <mergeCell ref="H222:I223"/>
    <mergeCell ref="E223:E225"/>
    <mergeCell ref="G224:G231"/>
    <mergeCell ref="C225:C226"/>
    <mergeCell ref="I228:I239"/>
    <mergeCell ref="C229:C230"/>
    <mergeCell ref="E230:E232"/>
    <mergeCell ref="I246:I247"/>
    <mergeCell ref="G247:G250"/>
    <mergeCell ref="C248:C249"/>
    <mergeCell ref="M248:M249"/>
    <mergeCell ref="E249:E252"/>
    <mergeCell ref="I249:I256"/>
    <mergeCell ref="C252:C253"/>
    <mergeCell ref="K252:K253"/>
    <mergeCell ref="M254:M255"/>
    <mergeCell ref="G255:G258"/>
    <mergeCell ref="C256:C257"/>
    <mergeCell ref="E257:E260"/>
    <mergeCell ref="C260:C261"/>
    <mergeCell ref="A265:K265"/>
    <mergeCell ref="A266:C266"/>
    <mergeCell ref="H268:I269"/>
    <mergeCell ref="E269:E271"/>
    <mergeCell ref="G270:G277"/>
    <mergeCell ref="C271:C272"/>
    <mergeCell ref="I274:I285"/>
    <mergeCell ref="C275:C276"/>
    <mergeCell ref="E276:E278"/>
    <mergeCell ref="K279:K280"/>
    <mergeCell ref="E281:E283"/>
    <mergeCell ref="G282:G289"/>
    <mergeCell ref="C283:C284"/>
    <mergeCell ref="C287:C288"/>
    <mergeCell ref="E288:E290"/>
    <mergeCell ref="K289:K290"/>
    <mergeCell ref="I292:I293"/>
    <mergeCell ref="G293:G296"/>
    <mergeCell ref="M293:M294"/>
    <mergeCell ref="C294:C295"/>
    <mergeCell ref="E295:E298"/>
    <mergeCell ref="I295:I302"/>
    <mergeCell ref="C298:C299"/>
    <mergeCell ref="K298:K299"/>
    <mergeCell ref="M300:M301"/>
    <mergeCell ref="G301:G304"/>
    <mergeCell ref="C302:C303"/>
    <mergeCell ref="E303:E306"/>
    <mergeCell ref="C306:C307"/>
    <mergeCell ref="K321:K322"/>
    <mergeCell ref="E323:E325"/>
    <mergeCell ref="G324:G331"/>
    <mergeCell ref="C325:C326"/>
    <mergeCell ref="C329:C330"/>
    <mergeCell ref="E330:E332"/>
    <mergeCell ref="K331:K332"/>
    <mergeCell ref="H310:I311"/>
    <mergeCell ref="E311:E313"/>
    <mergeCell ref="G312:G319"/>
    <mergeCell ref="C313:C314"/>
    <mergeCell ref="I316:I327"/>
    <mergeCell ref="C317:C318"/>
    <mergeCell ref="E318:E320"/>
    <mergeCell ref="I334:I335"/>
    <mergeCell ref="G335:G338"/>
    <mergeCell ref="C336:C337"/>
    <mergeCell ref="M336:M337"/>
    <mergeCell ref="E337:E340"/>
    <mergeCell ref="I337:I344"/>
    <mergeCell ref="C340:C341"/>
    <mergeCell ref="K340:K341"/>
    <mergeCell ref="M342:M343"/>
    <mergeCell ref="G343:G346"/>
    <mergeCell ref="C344:C345"/>
    <mergeCell ref="E345:E348"/>
    <mergeCell ref="C348:C349"/>
  </mergeCells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Спис.Ж.</vt:lpstr>
      <vt:lpstr>Спис.М.</vt:lpstr>
      <vt:lpstr>Ком.Д.</vt:lpstr>
      <vt:lpstr>Ком Ю.</vt:lpstr>
      <vt:lpstr>Подгр.Д.</vt:lpstr>
      <vt:lpstr>Дев.Ф1.</vt:lpstr>
      <vt:lpstr>Дев.Ф2.</vt:lpstr>
      <vt:lpstr>Дев.Ф3.</vt:lpstr>
      <vt:lpstr>Подгр.Ю.</vt:lpstr>
      <vt:lpstr>МужФ1</vt:lpstr>
      <vt:lpstr>МужФ2</vt:lpstr>
      <vt:lpstr>МужФ3</vt:lpstr>
      <vt:lpstr>Пара СМ.</vt:lpstr>
      <vt:lpstr>Пара Ж.</vt:lpstr>
      <vt:lpstr>Пара М.</vt:lpstr>
      <vt:lpstr>Сводн,М.</vt:lpstr>
      <vt:lpstr>Сводн.Ж.</vt:lpstr>
      <vt:lpstr>Вып.Л.</vt:lpstr>
      <vt:lpstr>Вып.К.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2021-03-30T10:12:16Z</dcterms:modified>
</cp:coreProperties>
</file>