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/>
  </bookViews>
  <sheets>
    <sheet name="Пр.К." sheetId="26" r:id="rId1"/>
    <sheet name="ФК" sheetId="27" r:id="rId2"/>
    <sheet name="ЛичП." sheetId="30" r:id="rId3"/>
    <sheet name="ДФ1" sheetId="32" r:id="rId4"/>
    <sheet name="ДФ2" sheetId="33" r:id="rId5"/>
    <sheet name="ДФ3" sheetId="34" r:id="rId6"/>
    <sheet name="ЮФ1" sheetId="35" r:id="rId7"/>
    <sheet name="ЮФ2" sheetId="36" r:id="rId8"/>
    <sheet name="ЮФ3" sheetId="37" r:id="rId9"/>
    <sheet name="см.пары таб" sheetId="38" r:id="rId10"/>
    <sheet name="дев.пары" sheetId="39" r:id="rId11"/>
    <sheet name="юн.пары" sheetId="40" r:id="rId12"/>
    <sheet name="ВЛ" sheetId="44" r:id="rId13"/>
    <sheet name="ВК" sheetId="45" r:id="rId14"/>
  </sheets>
  <externalReferences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H71" i="45" l="1"/>
  <c r="H62" i="45"/>
  <c r="H53" i="45"/>
  <c r="H33" i="45"/>
  <c r="H24" i="45"/>
  <c r="H15" i="45"/>
  <c r="H6" i="45"/>
  <c r="Q22" i="44"/>
  <c r="O22" i="44"/>
  <c r="A22" i="44" s="1"/>
  <c r="M22" i="44"/>
  <c r="Q21" i="44"/>
  <c r="O21" i="44"/>
  <c r="A21" i="44" s="1"/>
  <c r="M21" i="44"/>
  <c r="Q20" i="44"/>
  <c r="O20" i="44"/>
  <c r="A20" i="44" s="1"/>
  <c r="M20" i="44"/>
  <c r="Q18" i="44"/>
  <c r="O18" i="44"/>
  <c r="A18" i="44" s="1"/>
  <c r="M18" i="44"/>
  <c r="Q14" i="44"/>
  <c r="O14" i="44"/>
  <c r="A14" i="44" s="1"/>
  <c r="M14" i="44"/>
  <c r="Q13" i="44"/>
  <c r="O13" i="44"/>
  <c r="A13" i="44" s="1"/>
  <c r="M13" i="44"/>
  <c r="Q11" i="44"/>
  <c r="O11" i="44"/>
  <c r="A11" i="44" s="1"/>
  <c r="M11" i="44"/>
  <c r="Q10" i="44"/>
  <c r="O10" i="44"/>
  <c r="A10" i="44" s="1"/>
  <c r="M10" i="44"/>
  <c r="BL67" i="26" l="1"/>
  <c r="BL57" i="26"/>
  <c r="BL5" i="26"/>
  <c r="BL15" i="26"/>
  <c r="BL35" i="26"/>
  <c r="BL77" i="26"/>
  <c r="BL87" i="26"/>
  <c r="BL25" i="26"/>
  <c r="BL94" i="26"/>
  <c r="BB94" i="26"/>
  <c r="BA94" i="26"/>
  <c r="AZ94" i="26"/>
  <c r="AY94" i="26"/>
  <c r="AX94" i="26"/>
  <c r="AW94" i="26"/>
  <c r="AV94" i="26"/>
  <c r="AQ94" i="26"/>
  <c r="AP94" i="26"/>
  <c r="AO94" i="26"/>
  <c r="AN94" i="26"/>
  <c r="AM94" i="26"/>
  <c r="AL94" i="26"/>
  <c r="AK94" i="26"/>
  <c r="AF94" i="26"/>
  <c r="AE94" i="26"/>
  <c r="AD94" i="26"/>
  <c r="AC94" i="26"/>
  <c r="AB94" i="26"/>
  <c r="AA94" i="26"/>
  <c r="Z94" i="26"/>
  <c r="Y94" i="26"/>
  <c r="X94" i="26"/>
  <c r="W94" i="26"/>
  <c r="V94" i="26"/>
  <c r="U94" i="26"/>
  <c r="T94" i="26"/>
  <c r="S94" i="26"/>
  <c r="BL93" i="26"/>
  <c r="BB93" i="26"/>
  <c r="BA93" i="26"/>
  <c r="AZ93" i="26"/>
  <c r="AY93" i="26"/>
  <c r="AX93" i="26"/>
  <c r="AW93" i="26"/>
  <c r="AV93" i="26"/>
  <c r="BD93" i="26" s="1"/>
  <c r="AQ93" i="26"/>
  <c r="AP93" i="26"/>
  <c r="AO93" i="26"/>
  <c r="AN93" i="26"/>
  <c r="AM93" i="26"/>
  <c r="AL93" i="26"/>
  <c r="AK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BL92" i="26"/>
  <c r="BB92" i="26"/>
  <c r="BA92" i="26"/>
  <c r="AZ92" i="26"/>
  <c r="AY92" i="26"/>
  <c r="AX92" i="26"/>
  <c r="AW92" i="26"/>
  <c r="AV92" i="26"/>
  <c r="AQ92" i="26"/>
  <c r="AP92" i="26"/>
  <c r="AO92" i="26"/>
  <c r="AN92" i="26"/>
  <c r="AM92" i="26"/>
  <c r="AL92" i="26"/>
  <c r="AK92" i="26"/>
  <c r="AS92" i="26" s="1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B92" i="26"/>
  <c r="BQ95" i="26" s="1"/>
  <c r="BL91" i="26"/>
  <c r="BB91" i="26"/>
  <c r="BA91" i="26"/>
  <c r="AZ91" i="26"/>
  <c r="AY91" i="26"/>
  <c r="AX91" i="26"/>
  <c r="AW91" i="26"/>
  <c r="AV91" i="26"/>
  <c r="AQ91" i="26"/>
  <c r="AP91" i="26"/>
  <c r="AO91" i="26"/>
  <c r="AN91" i="26"/>
  <c r="AM91" i="26"/>
  <c r="AL91" i="26"/>
  <c r="AK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B91" i="26"/>
  <c r="BG94" i="26" s="1"/>
  <c r="BL90" i="26"/>
  <c r="BB90" i="26"/>
  <c r="BA90" i="26"/>
  <c r="AZ90" i="26"/>
  <c r="AY90" i="26"/>
  <c r="AX90" i="26"/>
  <c r="AW90" i="26"/>
  <c r="AV90" i="26"/>
  <c r="AQ90" i="26"/>
  <c r="AP90" i="26"/>
  <c r="AO90" i="26"/>
  <c r="AN90" i="26"/>
  <c r="AM90" i="26"/>
  <c r="AL90" i="26"/>
  <c r="AK90" i="26"/>
  <c r="AS90" i="26" s="1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B90" i="26"/>
  <c r="BH93" i="26" s="1"/>
  <c r="BL89" i="26"/>
  <c r="BJ89" i="26"/>
  <c r="BJ90" i="26" s="1"/>
  <c r="BJ91" i="26" s="1"/>
  <c r="BJ92" i="26" s="1"/>
  <c r="BJ93" i="26" s="1"/>
  <c r="BJ94" i="26" s="1"/>
  <c r="BB89" i="26"/>
  <c r="BA89" i="26"/>
  <c r="AZ89" i="26"/>
  <c r="AY89" i="26"/>
  <c r="AX89" i="26"/>
  <c r="AW89" i="26"/>
  <c r="AV89" i="26"/>
  <c r="AQ89" i="26"/>
  <c r="AP89" i="26"/>
  <c r="AO89" i="26"/>
  <c r="AN89" i="26"/>
  <c r="AM89" i="26"/>
  <c r="AL89" i="26"/>
  <c r="AK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B89" i="26"/>
  <c r="BG93" i="26" s="1"/>
  <c r="BL84" i="26"/>
  <c r="BB84" i="26"/>
  <c r="BA84" i="26"/>
  <c r="AZ84" i="26"/>
  <c r="AY84" i="26"/>
  <c r="AX84" i="26"/>
  <c r="AW84" i="26"/>
  <c r="AV84" i="26"/>
  <c r="AQ84" i="26"/>
  <c r="AP84" i="26"/>
  <c r="AO84" i="26"/>
  <c r="AN84" i="26"/>
  <c r="AM84" i="26"/>
  <c r="AL84" i="26"/>
  <c r="AK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BL83" i="26"/>
  <c r="BB83" i="26"/>
  <c r="BA83" i="26"/>
  <c r="AZ83" i="26"/>
  <c r="AY83" i="26"/>
  <c r="AX83" i="26"/>
  <c r="AW83" i="26"/>
  <c r="AV83" i="26"/>
  <c r="AQ83" i="26"/>
  <c r="AP83" i="26"/>
  <c r="AO83" i="26"/>
  <c r="AN83" i="26"/>
  <c r="AM83" i="26"/>
  <c r="AL83" i="26"/>
  <c r="AK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BL82" i="26"/>
  <c r="BB82" i="26"/>
  <c r="BA82" i="26"/>
  <c r="AZ82" i="26"/>
  <c r="AY82" i="26"/>
  <c r="AX82" i="26"/>
  <c r="AW82" i="26"/>
  <c r="AV82" i="26"/>
  <c r="AQ82" i="26"/>
  <c r="AP82" i="26"/>
  <c r="AO82" i="26"/>
  <c r="AN82" i="26"/>
  <c r="AM82" i="26"/>
  <c r="AL82" i="26"/>
  <c r="AK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B82" i="26"/>
  <c r="BQ85" i="26" s="1"/>
  <c r="BL81" i="26"/>
  <c r="BB81" i="26"/>
  <c r="BA81" i="26"/>
  <c r="AZ81" i="26"/>
  <c r="AY81" i="26"/>
  <c r="AX81" i="26"/>
  <c r="AW81" i="26"/>
  <c r="AV81" i="26"/>
  <c r="AQ81" i="26"/>
  <c r="AP81" i="26"/>
  <c r="AO81" i="26"/>
  <c r="AN81" i="26"/>
  <c r="AM81" i="26"/>
  <c r="AL81" i="26"/>
  <c r="AK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B81" i="26"/>
  <c r="BG84" i="26" s="1"/>
  <c r="BL80" i="26"/>
  <c r="BB80" i="26"/>
  <c r="BA80" i="26"/>
  <c r="AZ80" i="26"/>
  <c r="AY80" i="26"/>
  <c r="AX80" i="26"/>
  <c r="AW80" i="26"/>
  <c r="AV80" i="26"/>
  <c r="AQ80" i="26"/>
  <c r="AP80" i="26"/>
  <c r="AO80" i="26"/>
  <c r="AN80" i="26"/>
  <c r="AM80" i="26"/>
  <c r="AL80" i="26"/>
  <c r="AK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B80" i="26"/>
  <c r="BH83" i="26" s="1"/>
  <c r="BL79" i="26"/>
  <c r="BJ79" i="26"/>
  <c r="BJ80" i="26" s="1"/>
  <c r="BJ81" i="26" s="1"/>
  <c r="BJ82" i="26" s="1"/>
  <c r="BJ83" i="26" s="1"/>
  <c r="BJ84" i="26" s="1"/>
  <c r="BB79" i="26"/>
  <c r="BA79" i="26"/>
  <c r="AZ79" i="26"/>
  <c r="AY79" i="26"/>
  <c r="AX79" i="26"/>
  <c r="AW79" i="26"/>
  <c r="AV79" i="26"/>
  <c r="AQ79" i="26"/>
  <c r="AP79" i="26"/>
  <c r="AO79" i="26"/>
  <c r="AN79" i="26"/>
  <c r="AM79" i="26"/>
  <c r="AL79" i="26"/>
  <c r="AK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B79" i="26"/>
  <c r="BG83" i="26" s="1"/>
  <c r="BL74" i="26"/>
  <c r="BB74" i="26"/>
  <c r="BA74" i="26"/>
  <c r="AZ74" i="26"/>
  <c r="AY74" i="26"/>
  <c r="AX74" i="26"/>
  <c r="AW74" i="26"/>
  <c r="AV74" i="26"/>
  <c r="AQ74" i="26"/>
  <c r="AP74" i="26"/>
  <c r="AO74" i="26"/>
  <c r="AN74" i="26"/>
  <c r="AM74" i="26"/>
  <c r="AL74" i="26"/>
  <c r="AK74" i="26"/>
  <c r="AS74" i="26" s="1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BL73" i="26"/>
  <c r="BB73" i="26"/>
  <c r="BA73" i="26"/>
  <c r="AZ73" i="26"/>
  <c r="AY73" i="26"/>
  <c r="AX73" i="26"/>
  <c r="AW73" i="26"/>
  <c r="AV73" i="26"/>
  <c r="AQ73" i="26"/>
  <c r="AP73" i="26"/>
  <c r="AO73" i="26"/>
  <c r="AN73" i="26"/>
  <c r="AM73" i="26"/>
  <c r="AL73" i="26"/>
  <c r="AK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BL72" i="26"/>
  <c r="BB72" i="26"/>
  <c r="BA72" i="26"/>
  <c r="AZ72" i="26"/>
  <c r="AY72" i="26"/>
  <c r="AX72" i="26"/>
  <c r="AW72" i="26"/>
  <c r="AV72" i="26"/>
  <c r="AQ72" i="26"/>
  <c r="AP72" i="26"/>
  <c r="AO72" i="26"/>
  <c r="AN72" i="26"/>
  <c r="AM72" i="26"/>
  <c r="AL72" i="26"/>
  <c r="AK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B72" i="26"/>
  <c r="BQ75" i="26" s="1"/>
  <c r="BL71" i="26"/>
  <c r="BB71" i="26"/>
  <c r="BA71" i="26"/>
  <c r="AZ71" i="26"/>
  <c r="AY71" i="26"/>
  <c r="AX71" i="26"/>
  <c r="AW71" i="26"/>
  <c r="AV71" i="26"/>
  <c r="AQ71" i="26"/>
  <c r="AP71" i="26"/>
  <c r="AO71" i="26"/>
  <c r="AN71" i="26"/>
  <c r="AM71" i="26"/>
  <c r="AL71" i="26"/>
  <c r="AK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B71" i="26"/>
  <c r="BG74" i="26" s="1"/>
  <c r="BL70" i="26"/>
  <c r="BB70" i="26"/>
  <c r="BA70" i="26"/>
  <c r="AZ70" i="26"/>
  <c r="AY70" i="26"/>
  <c r="AX70" i="26"/>
  <c r="AW70" i="26"/>
  <c r="AV70" i="26"/>
  <c r="AQ70" i="26"/>
  <c r="AP70" i="26"/>
  <c r="AO70" i="26"/>
  <c r="AN70" i="26"/>
  <c r="AM70" i="26"/>
  <c r="AL70" i="26"/>
  <c r="AK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B70" i="26"/>
  <c r="BH73" i="26" s="1"/>
  <c r="BL69" i="26"/>
  <c r="BJ69" i="26"/>
  <c r="BJ70" i="26" s="1"/>
  <c r="BJ71" i="26" s="1"/>
  <c r="BJ72" i="26" s="1"/>
  <c r="BJ73" i="26" s="1"/>
  <c r="BJ74" i="26" s="1"/>
  <c r="BB69" i="26"/>
  <c r="BA69" i="26"/>
  <c r="AZ69" i="26"/>
  <c r="AY69" i="26"/>
  <c r="AX69" i="26"/>
  <c r="AW69" i="26"/>
  <c r="AV69" i="26"/>
  <c r="AQ69" i="26"/>
  <c r="AP69" i="26"/>
  <c r="AO69" i="26"/>
  <c r="AN69" i="26"/>
  <c r="AM69" i="26"/>
  <c r="AL69" i="26"/>
  <c r="AK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B69" i="26"/>
  <c r="BG73" i="26" s="1"/>
  <c r="BL64" i="26"/>
  <c r="BD64" i="26"/>
  <c r="BB64" i="26"/>
  <c r="BA64" i="26"/>
  <c r="AZ64" i="26"/>
  <c r="AY64" i="26"/>
  <c r="AX64" i="26"/>
  <c r="AW64" i="26"/>
  <c r="AV64" i="26"/>
  <c r="AU64" i="26"/>
  <c r="AT64" i="26"/>
  <c r="AS64" i="26"/>
  <c r="AQ64" i="26"/>
  <c r="AP64" i="26"/>
  <c r="AO64" i="26"/>
  <c r="AN64" i="26"/>
  <c r="AM64" i="26"/>
  <c r="AL64" i="26"/>
  <c r="AK64" i="26"/>
  <c r="AJ64" i="26"/>
  <c r="AI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BL63" i="26"/>
  <c r="BB63" i="26"/>
  <c r="BA63" i="26"/>
  <c r="AZ63" i="26"/>
  <c r="AY63" i="26"/>
  <c r="AX63" i="26"/>
  <c r="AW63" i="26"/>
  <c r="AV63" i="26"/>
  <c r="AQ63" i="26"/>
  <c r="AP63" i="26"/>
  <c r="AO63" i="26"/>
  <c r="AN63" i="26"/>
  <c r="AM63" i="26"/>
  <c r="AL63" i="26"/>
  <c r="AK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BL62" i="26"/>
  <c r="BB62" i="26"/>
  <c r="BA62" i="26"/>
  <c r="AZ62" i="26"/>
  <c r="AY62" i="26"/>
  <c r="AX62" i="26"/>
  <c r="AW62" i="26"/>
  <c r="AV62" i="26"/>
  <c r="AQ62" i="26"/>
  <c r="AP62" i="26"/>
  <c r="AO62" i="26"/>
  <c r="AN62" i="26"/>
  <c r="AM62" i="26"/>
  <c r="AL62" i="26"/>
  <c r="AK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B62" i="26"/>
  <c r="BQ65" i="26" s="1"/>
  <c r="BL61" i="26"/>
  <c r="BD61" i="26"/>
  <c r="BB61" i="26"/>
  <c r="BA61" i="26"/>
  <c r="AZ61" i="26"/>
  <c r="AY61" i="26"/>
  <c r="AX61" i="26"/>
  <c r="AW61" i="26"/>
  <c r="AV61" i="26"/>
  <c r="AU61" i="26"/>
  <c r="AT61" i="26"/>
  <c r="AS61" i="26"/>
  <c r="AQ61" i="26"/>
  <c r="AP61" i="26"/>
  <c r="AO61" i="26"/>
  <c r="AN61" i="26"/>
  <c r="AM61" i="26"/>
  <c r="AL61" i="26"/>
  <c r="AK61" i="26"/>
  <c r="AJ61" i="26"/>
  <c r="AI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B61" i="26"/>
  <c r="BG64" i="26" s="1"/>
  <c r="BL60" i="26"/>
  <c r="BD60" i="26"/>
  <c r="BB60" i="26"/>
  <c r="BA60" i="26"/>
  <c r="AZ60" i="26"/>
  <c r="AY60" i="26"/>
  <c r="AX60" i="26"/>
  <c r="AW60" i="26"/>
  <c r="AV60" i="26"/>
  <c r="AU60" i="26"/>
  <c r="AT60" i="26"/>
  <c r="AS60" i="26"/>
  <c r="AQ60" i="26"/>
  <c r="AP60" i="26"/>
  <c r="AO60" i="26"/>
  <c r="AN60" i="26"/>
  <c r="AM60" i="26"/>
  <c r="AL60" i="26"/>
  <c r="AK60" i="26"/>
  <c r="AJ60" i="26"/>
  <c r="AI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B60" i="26"/>
  <c r="BH63" i="26" s="1"/>
  <c r="BL59" i="26"/>
  <c r="BJ59" i="26"/>
  <c r="BJ60" i="26" s="1"/>
  <c r="BJ61" i="26" s="1"/>
  <c r="BJ62" i="26" s="1"/>
  <c r="BJ63" i="26" s="1"/>
  <c r="BJ64" i="26" s="1"/>
  <c r="BB59" i="26"/>
  <c r="BA59" i="26"/>
  <c r="AZ59" i="26"/>
  <c r="AY59" i="26"/>
  <c r="AX59" i="26"/>
  <c r="AW59" i="26"/>
  <c r="AV59" i="26"/>
  <c r="AQ59" i="26"/>
  <c r="AP59" i="26"/>
  <c r="AO59" i="26"/>
  <c r="AN59" i="26"/>
  <c r="AM59" i="26"/>
  <c r="AL59" i="26"/>
  <c r="AK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B59" i="26"/>
  <c r="BG63" i="26" s="1"/>
  <c r="BL42" i="26"/>
  <c r="BB42" i="26"/>
  <c r="BA42" i="26"/>
  <c r="AZ42" i="26"/>
  <c r="AY42" i="26"/>
  <c r="AX42" i="26"/>
  <c r="AW42" i="26"/>
  <c r="AV42" i="26"/>
  <c r="AQ42" i="26"/>
  <c r="AP42" i="26"/>
  <c r="AO42" i="26"/>
  <c r="AN42" i="26"/>
  <c r="AM42" i="26"/>
  <c r="AL42" i="26"/>
  <c r="AK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BL41" i="26"/>
  <c r="BB41" i="26"/>
  <c r="BA41" i="26"/>
  <c r="AZ41" i="26"/>
  <c r="AY41" i="26"/>
  <c r="AX41" i="26"/>
  <c r="AW41" i="26"/>
  <c r="AV41" i="26"/>
  <c r="AQ41" i="26"/>
  <c r="AP41" i="26"/>
  <c r="AO41" i="26"/>
  <c r="AN41" i="26"/>
  <c r="AM41" i="26"/>
  <c r="AL41" i="26"/>
  <c r="AK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BL40" i="26"/>
  <c r="BB40" i="26"/>
  <c r="BA40" i="26"/>
  <c r="AZ40" i="26"/>
  <c r="AY40" i="26"/>
  <c r="AX40" i="26"/>
  <c r="AW40" i="26"/>
  <c r="AV40" i="26"/>
  <c r="AQ40" i="26"/>
  <c r="AP40" i="26"/>
  <c r="AO40" i="26"/>
  <c r="AN40" i="26"/>
  <c r="AM40" i="26"/>
  <c r="AL40" i="26"/>
  <c r="AK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B40" i="26"/>
  <c r="BQ43" i="26" s="1"/>
  <c r="BL39" i="26"/>
  <c r="BB39" i="26"/>
  <c r="BA39" i="26"/>
  <c r="AZ39" i="26"/>
  <c r="AY39" i="26"/>
  <c r="AX39" i="26"/>
  <c r="AW39" i="26"/>
  <c r="AV39" i="26"/>
  <c r="AQ39" i="26"/>
  <c r="AP39" i="26"/>
  <c r="AO39" i="26"/>
  <c r="AN39" i="26"/>
  <c r="AM39" i="26"/>
  <c r="AL39" i="26"/>
  <c r="AK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B39" i="26"/>
  <c r="BG42" i="26" s="1"/>
  <c r="BL38" i="26"/>
  <c r="BH38" i="26"/>
  <c r="BB38" i="26"/>
  <c r="BA38" i="26"/>
  <c r="AZ38" i="26"/>
  <c r="AY38" i="26"/>
  <c r="AX38" i="26"/>
  <c r="AW38" i="26"/>
  <c r="AV38" i="26"/>
  <c r="AQ38" i="26"/>
  <c r="AP38" i="26"/>
  <c r="AO38" i="26"/>
  <c r="AN38" i="26"/>
  <c r="AM38" i="26"/>
  <c r="AL38" i="26"/>
  <c r="AK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B38" i="26"/>
  <c r="BQ39" i="26" s="1"/>
  <c r="BL37" i="26"/>
  <c r="BJ37" i="26"/>
  <c r="BJ38" i="26" s="1"/>
  <c r="BJ39" i="26" s="1"/>
  <c r="BJ40" i="26" s="1"/>
  <c r="BJ41" i="26" s="1"/>
  <c r="BJ42" i="26" s="1"/>
  <c r="BH37" i="26"/>
  <c r="BB37" i="26"/>
  <c r="BA37" i="26"/>
  <c r="AZ37" i="26"/>
  <c r="AY37" i="26"/>
  <c r="AX37" i="26"/>
  <c r="AW37" i="26"/>
  <c r="AV37" i="26"/>
  <c r="AQ37" i="26"/>
  <c r="AP37" i="26"/>
  <c r="AO37" i="26"/>
  <c r="AN37" i="26"/>
  <c r="AM37" i="26"/>
  <c r="AL37" i="26"/>
  <c r="AK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B37" i="26"/>
  <c r="BL32" i="26"/>
  <c r="BB32" i="26"/>
  <c r="BA32" i="26"/>
  <c r="AZ32" i="26"/>
  <c r="AY32" i="26"/>
  <c r="AX32" i="26"/>
  <c r="AW32" i="26"/>
  <c r="AV32" i="26"/>
  <c r="AQ32" i="26"/>
  <c r="AP32" i="26"/>
  <c r="AO32" i="26"/>
  <c r="AN32" i="26"/>
  <c r="AM32" i="26"/>
  <c r="AL32" i="26"/>
  <c r="AK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BL31" i="26"/>
  <c r="BB31" i="26"/>
  <c r="BA31" i="26"/>
  <c r="AZ31" i="26"/>
  <c r="AY31" i="26"/>
  <c r="AX31" i="26"/>
  <c r="AW31" i="26"/>
  <c r="AV31" i="26"/>
  <c r="AQ31" i="26"/>
  <c r="AP31" i="26"/>
  <c r="AO31" i="26"/>
  <c r="AN31" i="26"/>
  <c r="AM31" i="26"/>
  <c r="AL31" i="26"/>
  <c r="AK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BL30" i="26"/>
  <c r="BB30" i="26"/>
  <c r="BA30" i="26"/>
  <c r="AZ30" i="26"/>
  <c r="AY30" i="26"/>
  <c r="AX30" i="26"/>
  <c r="AW30" i="26"/>
  <c r="AV30" i="26"/>
  <c r="AQ30" i="26"/>
  <c r="AP30" i="26"/>
  <c r="AO30" i="26"/>
  <c r="AN30" i="26"/>
  <c r="AM30" i="26"/>
  <c r="AL30" i="26"/>
  <c r="AK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B30" i="26"/>
  <c r="BQ33" i="26" s="1"/>
  <c r="BL29" i="26"/>
  <c r="BB29" i="26"/>
  <c r="BA29" i="26"/>
  <c r="AZ29" i="26"/>
  <c r="AY29" i="26"/>
  <c r="AX29" i="26"/>
  <c r="AW29" i="26"/>
  <c r="AV29" i="26"/>
  <c r="AQ29" i="26"/>
  <c r="AP29" i="26"/>
  <c r="AO29" i="26"/>
  <c r="AN29" i="26"/>
  <c r="AM29" i="26"/>
  <c r="AL29" i="26"/>
  <c r="AK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B29" i="26"/>
  <c r="BG32" i="26" s="1"/>
  <c r="BL28" i="26"/>
  <c r="BB28" i="26"/>
  <c r="BA28" i="26"/>
  <c r="AZ28" i="26"/>
  <c r="AY28" i="26"/>
  <c r="AX28" i="26"/>
  <c r="AW28" i="26"/>
  <c r="AV28" i="26"/>
  <c r="AQ28" i="26"/>
  <c r="AP28" i="26"/>
  <c r="AO28" i="26"/>
  <c r="AN28" i="26"/>
  <c r="AM28" i="26"/>
  <c r="AL28" i="26"/>
  <c r="AK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B28" i="26"/>
  <c r="BH31" i="26" s="1"/>
  <c r="BL27" i="26"/>
  <c r="BJ27" i="26"/>
  <c r="BJ28" i="26" s="1"/>
  <c r="BJ29" i="26" s="1"/>
  <c r="BJ30" i="26" s="1"/>
  <c r="BJ31" i="26" s="1"/>
  <c r="BJ32" i="26" s="1"/>
  <c r="BB27" i="26"/>
  <c r="BA27" i="26"/>
  <c r="AZ27" i="26"/>
  <c r="AY27" i="26"/>
  <c r="AX27" i="26"/>
  <c r="AW27" i="26"/>
  <c r="AV27" i="26"/>
  <c r="AQ27" i="26"/>
  <c r="AP27" i="26"/>
  <c r="AO27" i="26"/>
  <c r="AN27" i="26"/>
  <c r="AM27" i="26"/>
  <c r="AL27" i="26"/>
  <c r="AK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B27" i="26"/>
  <c r="BG31" i="26" s="1"/>
  <c r="BL22" i="26"/>
  <c r="BD22" i="26"/>
  <c r="BB22" i="26"/>
  <c r="BA22" i="26"/>
  <c r="AZ22" i="26"/>
  <c r="AY22" i="26"/>
  <c r="AX22" i="26"/>
  <c r="AW22" i="26"/>
  <c r="AV22" i="26"/>
  <c r="AU22" i="26"/>
  <c r="AT22" i="26"/>
  <c r="AS22" i="26"/>
  <c r="AQ22" i="26"/>
  <c r="AP22" i="26"/>
  <c r="AO22" i="26"/>
  <c r="AN22" i="26"/>
  <c r="AM22" i="26"/>
  <c r="AL22" i="26"/>
  <c r="AK22" i="26"/>
  <c r="AJ22" i="26"/>
  <c r="AI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BL21" i="26"/>
  <c r="BB21" i="26"/>
  <c r="BA21" i="26"/>
  <c r="AZ21" i="26"/>
  <c r="AY21" i="26"/>
  <c r="AX21" i="26"/>
  <c r="AW21" i="26"/>
  <c r="AV21" i="26"/>
  <c r="AQ21" i="26"/>
  <c r="AP21" i="26"/>
  <c r="AO21" i="26"/>
  <c r="AN21" i="26"/>
  <c r="AM21" i="26"/>
  <c r="AL21" i="26"/>
  <c r="AK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BL20" i="26"/>
  <c r="BB20" i="26"/>
  <c r="BA20" i="26"/>
  <c r="AZ20" i="26"/>
  <c r="AY20" i="26"/>
  <c r="AX20" i="26"/>
  <c r="AW20" i="26"/>
  <c r="AV20" i="26"/>
  <c r="AQ20" i="26"/>
  <c r="AP20" i="26"/>
  <c r="AO20" i="26"/>
  <c r="AN20" i="26"/>
  <c r="AM20" i="26"/>
  <c r="AL20" i="26"/>
  <c r="AK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B20" i="26"/>
  <c r="BQ23" i="26" s="1"/>
  <c r="BL19" i="26"/>
  <c r="BD19" i="26"/>
  <c r="BB19" i="26"/>
  <c r="BA19" i="26"/>
  <c r="AZ19" i="26"/>
  <c r="AY19" i="26"/>
  <c r="AX19" i="26"/>
  <c r="AW19" i="26"/>
  <c r="AV19" i="26"/>
  <c r="AU19" i="26"/>
  <c r="AT19" i="26"/>
  <c r="AS19" i="26"/>
  <c r="AQ19" i="26"/>
  <c r="AP19" i="26"/>
  <c r="AO19" i="26"/>
  <c r="AN19" i="26"/>
  <c r="AM19" i="26"/>
  <c r="AL19" i="26"/>
  <c r="AK19" i="26"/>
  <c r="AJ19" i="26"/>
  <c r="AI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B19" i="26"/>
  <c r="BG22" i="26" s="1"/>
  <c r="BL18" i="26"/>
  <c r="BD18" i="26"/>
  <c r="BB18" i="26"/>
  <c r="BA18" i="26"/>
  <c r="AZ18" i="26"/>
  <c r="AY18" i="26"/>
  <c r="AX18" i="26"/>
  <c r="AW18" i="26"/>
  <c r="AV18" i="26"/>
  <c r="AU18" i="26"/>
  <c r="AT18" i="26"/>
  <c r="AS18" i="26"/>
  <c r="AQ18" i="26"/>
  <c r="AP18" i="26"/>
  <c r="AO18" i="26"/>
  <c r="AN18" i="26"/>
  <c r="AM18" i="26"/>
  <c r="AL18" i="26"/>
  <c r="AK18" i="26"/>
  <c r="AJ18" i="26"/>
  <c r="AI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B18" i="26"/>
  <c r="BH21" i="26" s="1"/>
  <c r="BL17" i="26"/>
  <c r="BJ17" i="26"/>
  <c r="BJ18" i="26" s="1"/>
  <c r="BJ19" i="26" s="1"/>
  <c r="BJ20" i="26" s="1"/>
  <c r="BJ21" i="26" s="1"/>
  <c r="BJ22" i="26" s="1"/>
  <c r="BB17" i="26"/>
  <c r="BA17" i="26"/>
  <c r="AZ17" i="26"/>
  <c r="AY17" i="26"/>
  <c r="AX17" i="26"/>
  <c r="AW17" i="26"/>
  <c r="AV17" i="26"/>
  <c r="AQ17" i="26"/>
  <c r="AP17" i="26"/>
  <c r="AO17" i="26"/>
  <c r="AN17" i="26"/>
  <c r="AM17" i="26"/>
  <c r="AL17" i="26"/>
  <c r="AK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B17" i="26"/>
  <c r="BG21" i="26" s="1"/>
  <c r="BD63" i="26" l="1"/>
  <c r="BD69" i="26"/>
  <c r="AS70" i="26"/>
  <c r="AS72" i="26"/>
  <c r="AG64" i="26"/>
  <c r="BD27" i="26"/>
  <c r="AS31" i="26"/>
  <c r="AS73" i="26"/>
  <c r="BD91" i="26"/>
  <c r="AS91" i="26"/>
  <c r="BD81" i="26"/>
  <c r="AS81" i="26"/>
  <c r="BD82" i="26"/>
  <c r="AS82" i="26"/>
  <c r="AS62" i="26"/>
  <c r="BD62" i="26"/>
  <c r="BD92" i="26"/>
  <c r="BD72" i="26"/>
  <c r="AS71" i="26"/>
  <c r="BD71" i="26"/>
  <c r="AS93" i="26"/>
  <c r="BD83" i="26"/>
  <c r="AS83" i="26"/>
  <c r="AH83" i="26"/>
  <c r="BD73" i="26"/>
  <c r="AS59" i="26"/>
  <c r="BD59" i="26"/>
  <c r="BD94" i="26"/>
  <c r="AS94" i="26"/>
  <c r="BD84" i="26"/>
  <c r="AG84" i="26"/>
  <c r="AS84" i="26"/>
  <c r="AS63" i="26"/>
  <c r="BD80" i="26"/>
  <c r="AS80" i="26"/>
  <c r="BD90" i="26"/>
  <c r="BD74" i="26"/>
  <c r="BD70" i="26"/>
  <c r="BD89" i="26"/>
  <c r="AS89" i="26"/>
  <c r="BD79" i="26"/>
  <c r="AS79" i="26"/>
  <c r="AS69" i="26"/>
  <c r="AS20" i="26"/>
  <c r="BD28" i="26"/>
  <c r="AS42" i="26"/>
  <c r="AS30" i="26"/>
  <c r="AH42" i="26"/>
  <c r="AS28" i="26"/>
  <c r="AS21" i="26"/>
  <c r="BD31" i="26"/>
  <c r="BD32" i="26"/>
  <c r="BG41" i="26"/>
  <c r="BQ37" i="26"/>
  <c r="AS40" i="26"/>
  <c r="BD40" i="26"/>
  <c r="CC66" i="26"/>
  <c r="BD29" i="26"/>
  <c r="BD20" i="26"/>
  <c r="BD39" i="26"/>
  <c r="AS39" i="26"/>
  <c r="BD30" i="26"/>
  <c r="BD41" i="26"/>
  <c r="AS41" i="26"/>
  <c r="AG41" i="26"/>
  <c r="AG31" i="26"/>
  <c r="AS29" i="26"/>
  <c r="BD42" i="26"/>
  <c r="BD21" i="26"/>
  <c r="AS37" i="26"/>
  <c r="BD37" i="26"/>
  <c r="AS32" i="26"/>
  <c r="AS38" i="26"/>
  <c r="BD38" i="26"/>
  <c r="AS27" i="26"/>
  <c r="BD17" i="26"/>
  <c r="AS17" i="26"/>
  <c r="AH28" i="26"/>
  <c r="AG70" i="26"/>
  <c r="AH79" i="26"/>
  <c r="CF22" i="26"/>
  <c r="AH29" i="26"/>
  <c r="AG37" i="26"/>
  <c r="AG38" i="26"/>
  <c r="AH40" i="26"/>
  <c r="AH71" i="26"/>
  <c r="AH93" i="26"/>
  <c r="AG94" i="26"/>
  <c r="AH32" i="26"/>
  <c r="AH37" i="26"/>
  <c r="AG63" i="26"/>
  <c r="AH69" i="26"/>
  <c r="AH92" i="26"/>
  <c r="AR92" i="26" s="1"/>
  <c r="AH94" i="26"/>
  <c r="AG21" i="26"/>
  <c r="AH22" i="26"/>
  <c r="CF60" i="26"/>
  <c r="BH90" i="26"/>
  <c r="BH27" i="26"/>
  <c r="BH18" i="26"/>
  <c r="BH28" i="26"/>
  <c r="BE23" i="26"/>
  <c r="BF23" i="26" s="1"/>
  <c r="CL23" i="26" s="1"/>
  <c r="AH19" i="26"/>
  <c r="AG28" i="26"/>
  <c r="AR16" i="26"/>
  <c r="BG17" i="26"/>
  <c r="AG18" i="26"/>
  <c r="AG19" i="26"/>
  <c r="AR19" i="26" s="1"/>
  <c r="BW24" i="26"/>
  <c r="BH19" i="26"/>
  <c r="AH20" i="26"/>
  <c r="AH38" i="26"/>
  <c r="AR38" i="26" s="1"/>
  <c r="AG39" i="26"/>
  <c r="BH39" i="26"/>
  <c r="BH42" i="26"/>
  <c r="AG60" i="26"/>
  <c r="AG61" i="26"/>
  <c r="AR61" i="26" s="1"/>
  <c r="AG79" i="26"/>
  <c r="BQ79" i="26"/>
  <c r="AG80" i="26"/>
  <c r="AG20" i="26"/>
  <c r="AG27" i="26"/>
  <c r="AH39" i="26"/>
  <c r="AG73" i="26"/>
  <c r="AH80" i="26"/>
  <c r="AG81" i="26"/>
  <c r="AG82" i="26"/>
  <c r="AG83" i="26"/>
  <c r="AH84" i="26"/>
  <c r="AR84" i="26" s="1"/>
  <c r="AG92" i="26"/>
  <c r="BH30" i="26"/>
  <c r="BQ59" i="26"/>
  <c r="BH60" i="26"/>
  <c r="AR78" i="26"/>
  <c r="BG79" i="26"/>
  <c r="AR58" i="26"/>
  <c r="BG59" i="26"/>
  <c r="BH61" i="26"/>
  <c r="AR88" i="26"/>
  <c r="BH89" i="26"/>
  <c r="BH91" i="26"/>
  <c r="BH72" i="26"/>
  <c r="BH80" i="26"/>
  <c r="AH18" i="26"/>
  <c r="AR18" i="26" s="1"/>
  <c r="AG17" i="26"/>
  <c r="BZ24" i="26"/>
  <c r="AH21" i="26"/>
  <c r="AG22" i="26"/>
  <c r="CG21" i="26" s="1"/>
  <c r="AG29" i="26"/>
  <c r="AG30" i="26"/>
  <c r="AG32" i="26"/>
  <c r="AG40" i="26"/>
  <c r="AH41" i="26"/>
  <c r="BC41" i="26" s="1"/>
  <c r="AH59" i="26"/>
  <c r="BZ66" i="26"/>
  <c r="AH61" i="26"/>
  <c r="BC61" i="26" s="1"/>
  <c r="AG62" i="26"/>
  <c r="AR62" i="26" s="1"/>
  <c r="AH64" i="26"/>
  <c r="CD65" i="26" s="1"/>
  <c r="AG71" i="26"/>
  <c r="AG72" i="26"/>
  <c r="AG74" i="26"/>
  <c r="AH81" i="26"/>
  <c r="AR81" i="26" s="1"/>
  <c r="AH82" i="26"/>
  <c r="AH89" i="26"/>
  <c r="AG90" i="26"/>
  <c r="AG91" i="26"/>
  <c r="AH30" i="26"/>
  <c r="AH31" i="26"/>
  <c r="BC31" i="26" s="1"/>
  <c r="BE65" i="26"/>
  <c r="BF65" i="26" s="1"/>
  <c r="CL65" i="26" s="1"/>
  <c r="BW66" i="26"/>
  <c r="AH62" i="26"/>
  <c r="AH63" i="26"/>
  <c r="CF64" i="26"/>
  <c r="AG69" i="26"/>
  <c r="AH70" i="26"/>
  <c r="AH72" i="26"/>
  <c r="AH73" i="26"/>
  <c r="AH74" i="26"/>
  <c r="AG89" i="26"/>
  <c r="AH90" i="26"/>
  <c r="AH91" i="26"/>
  <c r="AG93" i="26"/>
  <c r="AR93" i="26" s="1"/>
  <c r="AH17" i="26"/>
  <c r="CF18" i="26"/>
  <c r="CC24" i="26"/>
  <c r="AH27" i="26"/>
  <c r="BC27" i="26" s="1"/>
  <c r="AG42" i="26"/>
  <c r="AG59" i="26"/>
  <c r="AH60" i="26"/>
  <c r="BC60" i="26" s="1"/>
  <c r="BH40" i="26"/>
  <c r="BH79" i="26"/>
  <c r="BH69" i="26"/>
  <c r="BH81" i="26"/>
  <c r="BH92" i="26"/>
  <c r="BG89" i="26"/>
  <c r="BQ89" i="26"/>
  <c r="BG90" i="26"/>
  <c r="BG91" i="26"/>
  <c r="BQ91" i="26"/>
  <c r="BQ93" i="26"/>
  <c r="BG92" i="26"/>
  <c r="BH94" i="26"/>
  <c r="BC80" i="26"/>
  <c r="AR79" i="26"/>
  <c r="BH82" i="26"/>
  <c r="BG80" i="26"/>
  <c r="BG81" i="26"/>
  <c r="BQ81" i="26"/>
  <c r="BQ83" i="26"/>
  <c r="BG82" i="26"/>
  <c r="BH84" i="26"/>
  <c r="AR68" i="26"/>
  <c r="BG69" i="26"/>
  <c r="BQ69" i="26"/>
  <c r="BG70" i="26"/>
  <c r="BG71" i="26"/>
  <c r="BQ71" i="26"/>
  <c r="BQ73" i="26"/>
  <c r="BH70" i="26"/>
  <c r="BH71" i="26"/>
  <c r="BG72" i="26"/>
  <c r="BH74" i="26"/>
  <c r="AR60" i="26"/>
  <c r="CG59" i="26"/>
  <c r="CG63" i="26"/>
  <c r="BH62" i="26"/>
  <c r="CF62" i="26"/>
  <c r="BH59" i="26"/>
  <c r="BG60" i="26"/>
  <c r="BG61" i="26"/>
  <c r="BQ61" i="26"/>
  <c r="BQ63" i="26"/>
  <c r="BG62" i="26"/>
  <c r="BH64" i="26"/>
  <c r="BC40" i="26"/>
  <c r="AR41" i="26"/>
  <c r="AR36" i="26"/>
  <c r="BG37" i="26"/>
  <c r="BG40" i="26"/>
  <c r="BH41" i="26"/>
  <c r="BG38" i="26"/>
  <c r="BG39" i="26"/>
  <c r="BQ41" i="26"/>
  <c r="AR28" i="26"/>
  <c r="AR26" i="26"/>
  <c r="BG27" i="26"/>
  <c r="BQ27" i="26"/>
  <c r="BG28" i="26"/>
  <c r="BG29" i="26"/>
  <c r="BQ29" i="26"/>
  <c r="BQ31" i="26"/>
  <c r="BH29" i="26"/>
  <c r="BG30" i="26"/>
  <c r="BH32" i="26"/>
  <c r="CA23" i="26"/>
  <c r="CG19" i="26"/>
  <c r="CD23" i="26"/>
  <c r="AR22" i="26"/>
  <c r="AR20" i="26"/>
  <c r="BC22" i="26"/>
  <c r="CG17" i="26"/>
  <c r="BH20" i="26"/>
  <c r="BQ17" i="26"/>
  <c r="CF20" i="26"/>
  <c r="BH17" i="26"/>
  <c r="BG18" i="26"/>
  <c r="BG19" i="26"/>
  <c r="BQ19" i="26"/>
  <c r="BQ21" i="26"/>
  <c r="BG20" i="26"/>
  <c r="BH22" i="26"/>
  <c r="BL12" i="26"/>
  <c r="BD12" i="26"/>
  <c r="BB12" i="26"/>
  <c r="BA12" i="26"/>
  <c r="AZ12" i="26"/>
  <c r="AY12" i="26"/>
  <c r="AX12" i="26"/>
  <c r="AW12" i="26"/>
  <c r="AV12" i="26"/>
  <c r="AU12" i="26"/>
  <c r="AT12" i="26"/>
  <c r="AS12" i="26"/>
  <c r="AQ12" i="26"/>
  <c r="AP12" i="26"/>
  <c r="AO12" i="26"/>
  <c r="AN12" i="26"/>
  <c r="AM12" i="26"/>
  <c r="AL12" i="26"/>
  <c r="AK12" i="26"/>
  <c r="AJ12" i="26"/>
  <c r="AI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BL11" i="26"/>
  <c r="BB11" i="26"/>
  <c r="BA11" i="26"/>
  <c r="AZ11" i="26"/>
  <c r="AY11" i="26"/>
  <c r="AX11" i="26"/>
  <c r="AW11" i="26"/>
  <c r="AV11" i="26"/>
  <c r="AQ11" i="26"/>
  <c r="AP11" i="26"/>
  <c r="AO11" i="26"/>
  <c r="AN11" i="26"/>
  <c r="AM11" i="26"/>
  <c r="AL11" i="26"/>
  <c r="AK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BL10" i="26"/>
  <c r="BB10" i="26"/>
  <c r="BA10" i="26"/>
  <c r="AZ10" i="26"/>
  <c r="AY10" i="26"/>
  <c r="AX10" i="26"/>
  <c r="AW10" i="26"/>
  <c r="AV10" i="26"/>
  <c r="AQ10" i="26"/>
  <c r="AP10" i="26"/>
  <c r="AO10" i="26"/>
  <c r="AN10" i="26"/>
  <c r="AM10" i="26"/>
  <c r="AL10" i="26"/>
  <c r="AK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B10" i="26"/>
  <c r="BQ13" i="26" s="1"/>
  <c r="BL9" i="26"/>
  <c r="BD9" i="26"/>
  <c r="BB9" i="26"/>
  <c r="BA9" i="26"/>
  <c r="AZ9" i="26"/>
  <c r="AY9" i="26"/>
  <c r="AX9" i="26"/>
  <c r="AW9" i="26"/>
  <c r="AV9" i="26"/>
  <c r="AU9" i="26"/>
  <c r="AT9" i="26"/>
  <c r="AS9" i="26"/>
  <c r="AQ9" i="26"/>
  <c r="AP9" i="26"/>
  <c r="AO9" i="26"/>
  <c r="AN9" i="26"/>
  <c r="AM9" i="26"/>
  <c r="AL9" i="26"/>
  <c r="AK9" i="26"/>
  <c r="AJ9" i="26"/>
  <c r="AI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B9" i="26"/>
  <c r="BH7" i="26" s="1"/>
  <c r="BL8" i="26"/>
  <c r="BD8" i="26"/>
  <c r="BB8" i="26"/>
  <c r="BA8" i="26"/>
  <c r="AZ8" i="26"/>
  <c r="AY8" i="26"/>
  <c r="AX8" i="26"/>
  <c r="AW8" i="26"/>
  <c r="AV8" i="26"/>
  <c r="AU8" i="26"/>
  <c r="AT8" i="26"/>
  <c r="AS8" i="26"/>
  <c r="AQ8" i="26"/>
  <c r="AP8" i="26"/>
  <c r="AO8" i="26"/>
  <c r="AN8" i="26"/>
  <c r="AM8" i="26"/>
  <c r="AL8" i="26"/>
  <c r="AK8" i="26"/>
  <c r="AJ8" i="26"/>
  <c r="AI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B8" i="26"/>
  <c r="BH11" i="26" s="1"/>
  <c r="BL7" i="26"/>
  <c r="BJ7" i="26"/>
  <c r="BJ8" i="26" s="1"/>
  <c r="BJ9" i="26" s="1"/>
  <c r="BJ10" i="26" s="1"/>
  <c r="BJ11" i="26" s="1"/>
  <c r="BJ12" i="26" s="1"/>
  <c r="BB7" i="26"/>
  <c r="BA7" i="26"/>
  <c r="AZ7" i="26"/>
  <c r="AY7" i="26"/>
  <c r="AX7" i="26"/>
  <c r="AW7" i="26"/>
  <c r="AV7" i="26"/>
  <c r="AQ7" i="26"/>
  <c r="AP7" i="26"/>
  <c r="AO7" i="26"/>
  <c r="AN7" i="26"/>
  <c r="AM7" i="26"/>
  <c r="AL7" i="26"/>
  <c r="AK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B7" i="26"/>
  <c r="CG61" i="26" l="1"/>
  <c r="BX23" i="26"/>
  <c r="BC19" i="26"/>
  <c r="BC18" i="26"/>
  <c r="BX65" i="26"/>
  <c r="AR37" i="26"/>
  <c r="AS10" i="26"/>
  <c r="CA65" i="26"/>
  <c r="BC30" i="26"/>
  <c r="AT91" i="26"/>
  <c r="BX95" i="26" s="1"/>
  <c r="AJ91" i="26"/>
  <c r="AI91" i="26"/>
  <c r="AU91" i="26"/>
  <c r="AR91" i="26"/>
  <c r="BC91" i="26"/>
  <c r="BC81" i="26"/>
  <c r="AT81" i="26"/>
  <c r="BX85" i="26" s="1"/>
  <c r="AJ81" i="26"/>
  <c r="AI81" i="26"/>
  <c r="AU81" i="26"/>
  <c r="AJ82" i="26"/>
  <c r="AT82" i="26"/>
  <c r="CA83" i="26" s="1"/>
  <c r="AU82" i="26"/>
  <c r="AI82" i="26"/>
  <c r="BC82" i="26"/>
  <c r="AR82" i="26"/>
  <c r="BC62" i="26"/>
  <c r="AJ62" i="26"/>
  <c r="AT62" i="26"/>
  <c r="CA63" i="26" s="1"/>
  <c r="AU62" i="26"/>
  <c r="AI62" i="26"/>
  <c r="AT92" i="26"/>
  <c r="CA93" i="26" s="1"/>
  <c r="AJ92" i="26"/>
  <c r="AI92" i="26"/>
  <c r="AU92" i="26"/>
  <c r="AT72" i="26"/>
  <c r="CA73" i="26" s="1"/>
  <c r="AJ72" i="26"/>
  <c r="AI72" i="26"/>
  <c r="AU72" i="26"/>
  <c r="AT71" i="26"/>
  <c r="AJ71" i="26"/>
  <c r="AI71" i="26"/>
  <c r="CG69" i="26" s="1"/>
  <c r="AU71" i="26"/>
  <c r="BX75" i="26"/>
  <c r="AR71" i="26"/>
  <c r="BC71" i="26"/>
  <c r="AT93" i="26"/>
  <c r="BX91" i="26" s="1"/>
  <c r="AJ93" i="26"/>
  <c r="AI93" i="26"/>
  <c r="AU93" i="26"/>
  <c r="AT83" i="26"/>
  <c r="BX81" i="26" s="1"/>
  <c r="AJ83" i="26"/>
  <c r="BC83" i="26"/>
  <c r="AI83" i="26"/>
  <c r="AU83" i="26"/>
  <c r="AR83" i="26"/>
  <c r="AT73" i="26"/>
  <c r="AJ73" i="26"/>
  <c r="BC73" i="26"/>
  <c r="AU73" i="26"/>
  <c r="AI73" i="26"/>
  <c r="BX71" i="26"/>
  <c r="AR73" i="26"/>
  <c r="AT59" i="26"/>
  <c r="BX63" i="26" s="1"/>
  <c r="AJ59" i="26"/>
  <c r="AU59" i="26"/>
  <c r="AI59" i="26"/>
  <c r="CD59" i="26" s="1"/>
  <c r="AR94" i="26"/>
  <c r="AT94" i="26"/>
  <c r="AJ94" i="26"/>
  <c r="AI94" i="26"/>
  <c r="AU94" i="26"/>
  <c r="CD95" i="26"/>
  <c r="BC94" i="26"/>
  <c r="CG93" i="26"/>
  <c r="AI84" i="26"/>
  <c r="AT84" i="26"/>
  <c r="CD85" i="26" s="1"/>
  <c r="AJ84" i="26"/>
  <c r="BC84" i="26"/>
  <c r="CG83" i="26"/>
  <c r="AU84" i="26"/>
  <c r="CJ65" i="26"/>
  <c r="AT63" i="26"/>
  <c r="AJ63" i="26"/>
  <c r="BE61" i="26" s="1"/>
  <c r="CJ61" i="26" s="1"/>
  <c r="AI63" i="26"/>
  <c r="AU63" i="26"/>
  <c r="BC63" i="26"/>
  <c r="AT80" i="26"/>
  <c r="CA85" i="26" s="1"/>
  <c r="AJ80" i="26"/>
  <c r="BE85" i="26" s="1"/>
  <c r="CJ85" i="26" s="1"/>
  <c r="AR80" i="26"/>
  <c r="AI80" i="26"/>
  <c r="AU80" i="26"/>
  <c r="AT90" i="26"/>
  <c r="AJ90" i="26"/>
  <c r="AI90" i="26"/>
  <c r="AU90" i="26"/>
  <c r="CA95" i="26"/>
  <c r="AR90" i="26"/>
  <c r="BC90" i="26"/>
  <c r="AT74" i="26"/>
  <c r="CD75" i="26" s="1"/>
  <c r="AJ74" i="26"/>
  <c r="AI74" i="26"/>
  <c r="AU74" i="26"/>
  <c r="AR70" i="26"/>
  <c r="BC70" i="26"/>
  <c r="AT70" i="26"/>
  <c r="CA75" i="26" s="1"/>
  <c r="AJ70" i="26"/>
  <c r="BE75" i="26" s="1"/>
  <c r="CJ75" i="26" s="1"/>
  <c r="AU70" i="26"/>
  <c r="AI70" i="26"/>
  <c r="CG71" i="26" s="1"/>
  <c r="BC89" i="26"/>
  <c r="AT89" i="26"/>
  <c r="BX93" i="26" s="1"/>
  <c r="AJ89" i="26"/>
  <c r="AU89" i="26"/>
  <c r="AI89" i="26"/>
  <c r="CD89" i="26" s="1"/>
  <c r="BC79" i="26"/>
  <c r="AT79" i="26"/>
  <c r="BX83" i="26" s="1"/>
  <c r="AJ79" i="26"/>
  <c r="AI79" i="26"/>
  <c r="CD79" i="26" s="1"/>
  <c r="AU79" i="26"/>
  <c r="AR69" i="26"/>
  <c r="AT69" i="26"/>
  <c r="BX73" i="26" s="1"/>
  <c r="AJ69" i="26"/>
  <c r="BC69" i="26"/>
  <c r="AI69" i="26"/>
  <c r="CD69" i="26" s="1"/>
  <c r="AU69" i="26"/>
  <c r="AR21" i="26"/>
  <c r="BD7" i="26"/>
  <c r="BD10" i="26"/>
  <c r="AT20" i="26"/>
  <c r="CA21" i="26" s="1"/>
  <c r="AJ20" i="26"/>
  <c r="AI20" i="26"/>
  <c r="AU20" i="26"/>
  <c r="AR40" i="26"/>
  <c r="AT40" i="26"/>
  <c r="CA41" i="26" s="1"/>
  <c r="AJ40" i="26"/>
  <c r="AU40" i="26"/>
  <c r="AI40" i="26"/>
  <c r="AR39" i="26"/>
  <c r="AT39" i="26"/>
  <c r="BX43" i="26" s="1"/>
  <c r="AJ39" i="26"/>
  <c r="BC39" i="26"/>
  <c r="AU39" i="26"/>
  <c r="AI39" i="26"/>
  <c r="AR30" i="26"/>
  <c r="AT30" i="26"/>
  <c r="CA31" i="26" s="1"/>
  <c r="AJ30" i="26"/>
  <c r="AU30" i="26"/>
  <c r="AI30" i="26"/>
  <c r="AU41" i="26"/>
  <c r="AJ41" i="26"/>
  <c r="AT41" i="26"/>
  <c r="BX39" i="26" s="1"/>
  <c r="AI41" i="26"/>
  <c r="AI31" i="26"/>
  <c r="AU31" i="26"/>
  <c r="AR31" i="26"/>
  <c r="AT31" i="26"/>
  <c r="BX29" i="26" s="1"/>
  <c r="AJ31" i="26"/>
  <c r="AT29" i="26"/>
  <c r="BX33" i="26" s="1"/>
  <c r="AJ29" i="26"/>
  <c r="BC29" i="26"/>
  <c r="AR29" i="26"/>
  <c r="AI29" i="26"/>
  <c r="AU29" i="26"/>
  <c r="AT42" i="26"/>
  <c r="CD43" i="26" s="1"/>
  <c r="AJ42" i="26"/>
  <c r="AI42" i="26"/>
  <c r="AU42" i="26"/>
  <c r="AR42" i="26"/>
  <c r="BC42" i="26"/>
  <c r="AS11" i="26"/>
  <c r="BD11" i="26"/>
  <c r="BC21" i="26"/>
  <c r="AT21" i="26"/>
  <c r="BX19" i="26" s="1"/>
  <c r="AJ21" i="26"/>
  <c r="AI21" i="26"/>
  <c r="AU21" i="26"/>
  <c r="AT37" i="26"/>
  <c r="BX41" i="26" s="1"/>
  <c r="AJ37" i="26"/>
  <c r="BC37" i="26"/>
  <c r="AI37" i="26"/>
  <c r="AU37" i="26"/>
  <c r="AR32" i="26"/>
  <c r="BC32" i="26"/>
  <c r="AT32" i="26"/>
  <c r="CD33" i="26" s="1"/>
  <c r="AJ32" i="26"/>
  <c r="AI32" i="26"/>
  <c r="AU32" i="26"/>
  <c r="BC38" i="26"/>
  <c r="AT38" i="26"/>
  <c r="CA43" i="26" s="1"/>
  <c r="AJ38" i="26"/>
  <c r="AU38" i="26"/>
  <c r="AI38" i="26"/>
  <c r="AT28" i="26"/>
  <c r="CA33" i="26" s="1"/>
  <c r="AJ28" i="26"/>
  <c r="BC28" i="26"/>
  <c r="AI28" i="26"/>
  <c r="AU28" i="26"/>
  <c r="AR27" i="26"/>
  <c r="AT27" i="26"/>
  <c r="BX31" i="26" s="1"/>
  <c r="AJ27" i="26"/>
  <c r="AI27" i="26"/>
  <c r="AU27" i="26"/>
  <c r="CJ23" i="26"/>
  <c r="BC17" i="26"/>
  <c r="AT17" i="26"/>
  <c r="BX21" i="26" s="1"/>
  <c r="AJ17" i="26"/>
  <c r="BE21" i="26" s="1"/>
  <c r="AI17" i="26"/>
  <c r="CD17" i="26" s="1"/>
  <c r="AU17" i="26"/>
  <c r="AR17" i="26"/>
  <c r="AS7" i="26"/>
  <c r="BC92" i="26"/>
  <c r="AG10" i="26"/>
  <c r="AG12" i="26"/>
  <c r="BC93" i="26"/>
  <c r="BH8" i="26"/>
  <c r="AH8" i="26"/>
  <c r="BH9" i="26"/>
  <c r="AH10" i="26"/>
  <c r="BC74" i="26"/>
  <c r="AR89" i="26"/>
  <c r="AR72" i="26"/>
  <c r="BG8" i="26"/>
  <c r="BC20" i="26"/>
  <c r="AG8" i="26"/>
  <c r="CG9" i="26" s="1"/>
  <c r="AH9" i="26"/>
  <c r="AH11" i="26"/>
  <c r="CG27" i="26"/>
  <c r="AR64" i="26"/>
  <c r="CA59" i="26"/>
  <c r="AG9" i="26"/>
  <c r="CG7" i="26" s="1"/>
  <c r="AG11" i="26"/>
  <c r="AH12" i="26"/>
  <c r="BC64" i="26"/>
  <c r="AR59" i="26"/>
  <c r="BX61" i="26"/>
  <c r="CG73" i="26"/>
  <c r="CD71" i="26"/>
  <c r="BC72" i="26"/>
  <c r="CF12" i="26"/>
  <c r="BC59" i="26"/>
  <c r="AR63" i="26"/>
  <c r="AR74" i="26"/>
  <c r="BQ9" i="26"/>
  <c r="CA13" i="26"/>
  <c r="AR8" i="26"/>
  <c r="BG11" i="26"/>
  <c r="BG9" i="26"/>
  <c r="AR6" i="26"/>
  <c r="AR2" i="26" s="1"/>
  <c r="AG7" i="26"/>
  <c r="BG7" i="26"/>
  <c r="BQ7" i="26"/>
  <c r="BZ14" i="26"/>
  <c r="AH7" i="26"/>
  <c r="BE13" i="26"/>
  <c r="CF10" i="26"/>
  <c r="BG12" i="26"/>
  <c r="BQ11" i="26"/>
  <c r="BH10" i="26"/>
  <c r="BW14" i="26"/>
  <c r="CF8" i="26"/>
  <c r="BG10" i="26"/>
  <c r="BH12" i="26"/>
  <c r="CC14" i="26"/>
  <c r="BE83" i="26" l="1"/>
  <c r="BE63" i="26"/>
  <c r="CJ63" i="26" s="1"/>
  <c r="BX13" i="26"/>
  <c r="BE43" i="26"/>
  <c r="CC86" i="26"/>
  <c r="BW96" i="26"/>
  <c r="CG89" i="26"/>
  <c r="CF90" i="26"/>
  <c r="CF80" i="26"/>
  <c r="BW86" i="26"/>
  <c r="CG79" i="26"/>
  <c r="BZ84" i="26"/>
  <c r="CC82" i="26"/>
  <c r="CD81" i="26"/>
  <c r="BZ64" i="26"/>
  <c r="CD61" i="26"/>
  <c r="CC62" i="26"/>
  <c r="CC92" i="26"/>
  <c r="CD91" i="26"/>
  <c r="BZ94" i="26"/>
  <c r="CC72" i="26"/>
  <c r="BZ74" i="26"/>
  <c r="CF70" i="26"/>
  <c r="BW76" i="26"/>
  <c r="BZ90" i="26"/>
  <c r="BW92" i="26"/>
  <c r="CA89" i="26"/>
  <c r="BZ80" i="26"/>
  <c r="BW82" i="26"/>
  <c r="CA79" i="26"/>
  <c r="CA69" i="26"/>
  <c r="BW72" i="26"/>
  <c r="BZ70" i="26"/>
  <c r="CC60" i="26"/>
  <c r="BW64" i="26"/>
  <c r="BE93" i="26"/>
  <c r="CJ93" i="26" s="1"/>
  <c r="BE95" i="26"/>
  <c r="CJ95" i="26" s="1"/>
  <c r="CC96" i="26"/>
  <c r="CF94" i="26"/>
  <c r="CF84" i="26"/>
  <c r="BW62" i="26"/>
  <c r="BE59" i="26"/>
  <c r="BZ60" i="26"/>
  <c r="CF82" i="26"/>
  <c r="BZ86" i="26"/>
  <c r="CG81" i="26"/>
  <c r="BE81" i="26"/>
  <c r="BZ96" i="26"/>
  <c r="CG91" i="26"/>
  <c r="BE91" i="26"/>
  <c r="CF92" i="26"/>
  <c r="BE73" i="26"/>
  <c r="CJ73" i="26" s="1"/>
  <c r="CC76" i="26"/>
  <c r="CF74" i="26"/>
  <c r="CF72" i="26"/>
  <c r="BE71" i="26"/>
  <c r="BZ76" i="26"/>
  <c r="CC90" i="26"/>
  <c r="BW94" i="26"/>
  <c r="BE89" i="26"/>
  <c r="CJ83" i="26"/>
  <c r="CC80" i="26"/>
  <c r="BW84" i="26"/>
  <c r="BE79" i="26"/>
  <c r="BW74" i="26"/>
  <c r="BE69" i="26"/>
  <c r="CC70" i="26"/>
  <c r="BE41" i="26"/>
  <c r="BE19" i="26"/>
  <c r="CJ19" i="26" s="1"/>
  <c r="AR10" i="26"/>
  <c r="BC10" i="26"/>
  <c r="AT10" i="26"/>
  <c r="AJ10" i="26"/>
  <c r="AI10" i="26"/>
  <c r="CD9" i="26" s="1"/>
  <c r="AU10" i="26"/>
  <c r="CA11" i="26"/>
  <c r="BZ22" i="26"/>
  <c r="CC20" i="26"/>
  <c r="CD19" i="26"/>
  <c r="CC40" i="26"/>
  <c r="BZ42" i="26"/>
  <c r="CD39" i="26"/>
  <c r="BW44" i="26"/>
  <c r="CF38" i="26"/>
  <c r="CG37" i="26"/>
  <c r="CD29" i="26"/>
  <c r="CC30" i="26"/>
  <c r="BZ32" i="26"/>
  <c r="BZ38" i="26"/>
  <c r="BW40" i="26"/>
  <c r="CA37" i="26"/>
  <c r="BW30" i="26"/>
  <c r="CA27" i="26"/>
  <c r="BZ28" i="26"/>
  <c r="BE33" i="26"/>
  <c r="CJ33" i="26" s="1"/>
  <c r="CF28" i="26"/>
  <c r="BW34" i="26"/>
  <c r="CC44" i="26"/>
  <c r="CG41" i="26"/>
  <c r="CF42" i="26"/>
  <c r="AJ11" i="26"/>
  <c r="AT11" i="26"/>
  <c r="BX9" i="26" s="1"/>
  <c r="AU11" i="26"/>
  <c r="AI11" i="26"/>
  <c r="BW20" i="26"/>
  <c r="CA17" i="26"/>
  <c r="BZ18" i="26"/>
  <c r="CJ41" i="26"/>
  <c r="CC38" i="26"/>
  <c r="CD37" i="26"/>
  <c r="BW42" i="26"/>
  <c r="BE37" i="26"/>
  <c r="BE31" i="26"/>
  <c r="CJ31" i="26" s="1"/>
  <c r="CC34" i="26"/>
  <c r="CF32" i="26"/>
  <c r="CG31" i="26"/>
  <c r="CJ43" i="26"/>
  <c r="BZ44" i="26"/>
  <c r="BE39" i="26"/>
  <c r="CF40" i="26"/>
  <c r="CG39" i="26"/>
  <c r="BE29" i="26"/>
  <c r="CG29" i="26"/>
  <c r="BZ34" i="26"/>
  <c r="CF30" i="26"/>
  <c r="BW32" i="26"/>
  <c r="BE27" i="26"/>
  <c r="CD27" i="26"/>
  <c r="CC28" i="26"/>
  <c r="CJ21" i="26"/>
  <c r="CC18" i="26"/>
  <c r="BW22" i="26"/>
  <c r="BE17" i="26"/>
  <c r="BF21" i="26" s="1"/>
  <c r="CL21" i="26" s="1"/>
  <c r="AT7" i="26"/>
  <c r="BX11" i="26" s="1"/>
  <c r="AJ7" i="26"/>
  <c r="AI7" i="26"/>
  <c r="CD7" i="26" s="1"/>
  <c r="AU7" i="26"/>
  <c r="AR11" i="26"/>
  <c r="BC8" i="26"/>
  <c r="BC7" i="26"/>
  <c r="AR9" i="26"/>
  <c r="CD13" i="26"/>
  <c r="CG11" i="26"/>
  <c r="BC11" i="26"/>
  <c r="BC12" i="26"/>
  <c r="AR12" i="26"/>
  <c r="BC9" i="26"/>
  <c r="BF13" i="26"/>
  <c r="CL13" i="26" s="1"/>
  <c r="CJ13" i="26"/>
  <c r="AR7" i="26"/>
  <c r="BE11" i="26" l="1"/>
  <c r="CJ11" i="26" s="1"/>
  <c r="BF73" i="26"/>
  <c r="CL73" i="26" s="1"/>
  <c r="BF61" i="26"/>
  <c r="CL61" i="26" s="1"/>
  <c r="BF63" i="26"/>
  <c r="CL63" i="26" s="1"/>
  <c r="BF59" i="26"/>
  <c r="BE58" i="26"/>
  <c r="BC58" i="26" s="1"/>
  <c r="CJ59" i="26"/>
  <c r="BF85" i="26"/>
  <c r="CL85" i="26" s="1"/>
  <c r="CJ81" i="26"/>
  <c r="BF81" i="26"/>
  <c r="CL81" i="26" s="1"/>
  <c r="BF83" i="26"/>
  <c r="CL83" i="26" s="1"/>
  <c r="BF93" i="26"/>
  <c r="CL93" i="26" s="1"/>
  <c r="BF95" i="26"/>
  <c r="CL95" i="26" s="1"/>
  <c r="CJ91" i="26"/>
  <c r="BF91" i="26"/>
  <c r="CL91" i="26" s="1"/>
  <c r="BF75" i="26"/>
  <c r="CL75" i="26" s="1"/>
  <c r="BF71" i="26"/>
  <c r="CL71" i="26" s="1"/>
  <c r="CJ71" i="26"/>
  <c r="CJ89" i="26"/>
  <c r="BF89" i="26"/>
  <c r="BE88" i="26"/>
  <c r="BC88" i="26" s="1"/>
  <c r="BF79" i="26"/>
  <c r="BE78" i="26"/>
  <c r="BC78" i="26" s="1"/>
  <c r="CJ79" i="26"/>
  <c r="BF69" i="26"/>
  <c r="CJ69" i="26"/>
  <c r="BE68" i="26"/>
  <c r="BC68" i="26" s="1"/>
  <c r="BE9" i="26"/>
  <c r="CJ9" i="26" s="1"/>
  <c r="BZ12" i="26"/>
  <c r="CC10" i="26"/>
  <c r="BZ8" i="26"/>
  <c r="BW10" i="26"/>
  <c r="CA7" i="26"/>
  <c r="BF19" i="26"/>
  <c r="CL19" i="26" s="1"/>
  <c r="BF41" i="26"/>
  <c r="CL41" i="26" s="1"/>
  <c r="BF43" i="26"/>
  <c r="CL43" i="26" s="1"/>
  <c r="CJ37" i="26"/>
  <c r="BF37" i="26"/>
  <c r="CL37" i="26" s="1"/>
  <c r="BF39" i="26"/>
  <c r="BE36" i="26"/>
  <c r="BC36" i="26" s="1"/>
  <c r="CJ39" i="26"/>
  <c r="BF31" i="26"/>
  <c r="CL31" i="26" s="1"/>
  <c r="BF33" i="26"/>
  <c r="CL33" i="26" s="1"/>
  <c r="CJ29" i="26"/>
  <c r="BF29" i="26"/>
  <c r="CL29" i="26" s="1"/>
  <c r="CJ27" i="26"/>
  <c r="BF27" i="26"/>
  <c r="BE26" i="26"/>
  <c r="BC26" i="26" s="1"/>
  <c r="CJ17" i="26"/>
  <c r="BE16" i="26"/>
  <c r="BC16" i="26" s="1"/>
  <c r="BF17" i="26"/>
  <c r="BW12" i="26"/>
  <c r="CC8" i="26"/>
  <c r="BE7" i="26"/>
  <c r="BF58" i="26" l="1"/>
  <c r="CL59" i="26"/>
  <c r="CL89" i="26"/>
  <c r="BF88" i="26"/>
  <c r="CL79" i="26"/>
  <c r="BF78" i="26"/>
  <c r="CL69" i="26"/>
  <c r="BF68" i="26"/>
  <c r="BF11" i="26"/>
  <c r="CL11" i="26" s="1"/>
  <c r="BF9" i="26"/>
  <c r="CL9" i="26" s="1"/>
  <c r="CL39" i="26"/>
  <c r="BF36" i="26"/>
  <c r="CL27" i="26"/>
  <c r="BF26" i="26"/>
  <c r="BF16" i="26"/>
  <c r="CL17" i="26"/>
  <c r="CJ7" i="26"/>
  <c r="BE6" i="26"/>
  <c r="BC6" i="26" s="1"/>
  <c r="BC2" i="26" s="1"/>
  <c r="BF7" i="26"/>
  <c r="BF6" i="26" l="1"/>
  <c r="CL7" i="26"/>
</calcChain>
</file>

<file path=xl/sharedStrings.xml><?xml version="1.0" encoding="utf-8"?>
<sst xmlns="http://schemas.openxmlformats.org/spreadsheetml/2006/main" count="2537" uniqueCount="646">
  <si>
    <t>№</t>
  </si>
  <si>
    <t>г. Алматы</t>
  </si>
  <si>
    <t>Фамилия Имя</t>
  </si>
  <si>
    <t>Дата</t>
  </si>
  <si>
    <t>Разряд</t>
  </si>
  <si>
    <t>Рейтинг</t>
  </si>
  <si>
    <t>Регион</t>
  </si>
  <si>
    <t>г. Шымкент</t>
  </si>
  <si>
    <t>рождения</t>
  </si>
  <si>
    <t xml:space="preserve">Ши Ченян  </t>
  </si>
  <si>
    <t>27.04.2005</t>
  </si>
  <si>
    <t xml:space="preserve">Ши Данян  </t>
  </si>
  <si>
    <t>28.10.2006</t>
  </si>
  <si>
    <t>ВКО</t>
  </si>
  <si>
    <t xml:space="preserve">Смирнова Александра  </t>
  </si>
  <si>
    <t>11.06.2004</t>
  </si>
  <si>
    <t>02.06.2004</t>
  </si>
  <si>
    <t xml:space="preserve">Мочалкина Виктория  </t>
  </si>
  <si>
    <t>06.12.2008</t>
  </si>
  <si>
    <t xml:space="preserve">Кошкумбаева Жанерке  </t>
  </si>
  <si>
    <t>16.09.2005</t>
  </si>
  <si>
    <t xml:space="preserve">Торгайбеков Амир  </t>
  </si>
  <si>
    <t>14.02.2006</t>
  </si>
  <si>
    <t xml:space="preserve">Цвигун Алиса  </t>
  </si>
  <si>
    <t>24.10.2007</t>
  </si>
  <si>
    <t>07.01.2004</t>
  </si>
  <si>
    <t xml:space="preserve">Лаврова Елизавета  </t>
  </si>
  <si>
    <t>02.04.2007</t>
  </si>
  <si>
    <t>г.Шымкент</t>
  </si>
  <si>
    <t>Жамбылская обл.</t>
  </si>
  <si>
    <t>Карагандинская обл.</t>
  </si>
  <si>
    <t>С</t>
  </si>
  <si>
    <t>ПО НАСТОЛЬНОМУ ТЕННИСУ</t>
  </si>
  <si>
    <t xml:space="preserve">Ержанкызы Алтынай  </t>
  </si>
  <si>
    <t>06.10.2004</t>
  </si>
  <si>
    <t>г.Алматы</t>
  </si>
  <si>
    <t xml:space="preserve">Адильгереева Айназ </t>
  </si>
  <si>
    <t>09.01.2010</t>
  </si>
  <si>
    <t xml:space="preserve">Миркадирова Сарвиноз  </t>
  </si>
  <si>
    <t>03.02.2005</t>
  </si>
  <si>
    <t xml:space="preserve">Бахыт Анель  </t>
  </si>
  <si>
    <t>12.02.2003</t>
  </si>
  <si>
    <t xml:space="preserve">Усипбаева Аида  </t>
  </si>
  <si>
    <t>17.02.2006</t>
  </si>
  <si>
    <t xml:space="preserve">Романовская Ангелина  </t>
  </si>
  <si>
    <t>18.03.2003</t>
  </si>
  <si>
    <t>Павлодар. обл.</t>
  </si>
  <si>
    <t>Жамбылск. обл.</t>
  </si>
  <si>
    <t>03.12.2004</t>
  </si>
  <si>
    <t>Карагандин. обл.</t>
  </si>
  <si>
    <t xml:space="preserve">Ашкеева Арай  </t>
  </si>
  <si>
    <t>08.07.2003</t>
  </si>
  <si>
    <t>Главный секретарь. Судья МК                                                       М. Мирасланов</t>
  </si>
  <si>
    <t>Город</t>
  </si>
  <si>
    <t xml:space="preserve">Артукметов Ирисбек  </t>
  </si>
  <si>
    <t>18.08.2002</t>
  </si>
  <si>
    <t xml:space="preserve">Харки Искандер  </t>
  </si>
  <si>
    <t>17.05.2003</t>
  </si>
  <si>
    <t xml:space="preserve">Курмамбаев Сагантай  </t>
  </si>
  <si>
    <t>02.06.2003</t>
  </si>
  <si>
    <t xml:space="preserve">Жубанов Санжар  </t>
  </si>
  <si>
    <t>16.04.2003</t>
  </si>
  <si>
    <t xml:space="preserve">Сарсенбай Дамир  </t>
  </si>
  <si>
    <t>13.07.2005</t>
  </si>
  <si>
    <t xml:space="preserve">Акимали Бакдаулет  </t>
  </si>
  <si>
    <t>20.04.2001</t>
  </si>
  <si>
    <t xml:space="preserve">Мамай Абдулла  </t>
  </si>
  <si>
    <t>19.01.2006</t>
  </si>
  <si>
    <t xml:space="preserve">Кабдылуахитов Кадырали  </t>
  </si>
  <si>
    <t>10.08.2007</t>
  </si>
  <si>
    <t xml:space="preserve">Абил Темирлан  </t>
  </si>
  <si>
    <t>12.03.2006</t>
  </si>
  <si>
    <t xml:space="preserve">Харки Муслим  </t>
  </si>
  <si>
    <t>15.10.2001</t>
  </si>
  <si>
    <t xml:space="preserve">Торшаева Гузель  </t>
  </si>
  <si>
    <t>г. Астана</t>
  </si>
  <si>
    <t xml:space="preserve">Зубкова Елена  </t>
  </si>
  <si>
    <t>06.08.2003</t>
  </si>
  <si>
    <t xml:space="preserve">Фу Дарья </t>
  </si>
  <si>
    <t>31.01.2009</t>
  </si>
  <si>
    <t>11.03.2009</t>
  </si>
  <si>
    <t>01.01.2008</t>
  </si>
  <si>
    <t xml:space="preserve">Нурман  Нурсая </t>
  </si>
  <si>
    <t>14.06.2009</t>
  </si>
  <si>
    <t xml:space="preserve">Мендигалиева  Айша  </t>
  </si>
  <si>
    <t>30.06.2009</t>
  </si>
  <si>
    <t xml:space="preserve">Ким Темирлан  </t>
  </si>
  <si>
    <t>30.05.2007</t>
  </si>
  <si>
    <t xml:space="preserve">Касым Нурислам  </t>
  </si>
  <si>
    <t xml:space="preserve">Магзумбеков Асылхан  </t>
  </si>
  <si>
    <t>21.07.2010</t>
  </si>
  <si>
    <t>МОЛОДЕЖНЫЙ ЧЕМПИОНАТ РЕСПУБЛИКИ КАЗАХСТАН</t>
  </si>
  <si>
    <t>21-27.11.2022г.</t>
  </si>
  <si>
    <t>г.Усть-Каменогорск.</t>
  </si>
  <si>
    <t>Х</t>
  </si>
  <si>
    <t>Мухат Нурасыл</t>
  </si>
  <si>
    <t>МС</t>
  </si>
  <si>
    <t>КМС</t>
  </si>
  <si>
    <t>Гончар Ирина</t>
  </si>
  <si>
    <t>Авзалова Камилла</t>
  </si>
  <si>
    <t>1</t>
  </si>
  <si>
    <t>2</t>
  </si>
  <si>
    <t>3</t>
  </si>
  <si>
    <t>5</t>
  </si>
  <si>
    <t>6</t>
  </si>
  <si>
    <t>О</t>
  </si>
  <si>
    <t>М</t>
  </si>
  <si>
    <t>Встреча</t>
  </si>
  <si>
    <t>Время</t>
  </si>
  <si>
    <t>Стол</t>
  </si>
  <si>
    <t>КАРАГАНДИНСКАЯ обл.</t>
  </si>
  <si>
    <t>ТУРКЕСТАНСКАЯ обл.</t>
  </si>
  <si>
    <t>г. ШЫМКЕНТ</t>
  </si>
  <si>
    <t>ПАВЛОДАРСКАЯ обл.</t>
  </si>
  <si>
    <t>ЖАМБЫЛСКАЯ обл.</t>
  </si>
  <si>
    <t>АКТЮБИНСКАЯ обл.</t>
  </si>
  <si>
    <t>АТЫРАУСКАЯ обл.</t>
  </si>
  <si>
    <t>#</t>
  </si>
  <si>
    <t>Территория</t>
  </si>
  <si>
    <t>17 сен.</t>
  </si>
  <si>
    <t>12.10</t>
  </si>
  <si>
    <t>13.10</t>
  </si>
  <si>
    <t>Девушки 1 группа</t>
  </si>
  <si>
    <t>Девушки 2 группа</t>
  </si>
  <si>
    <t>Девушки 3 группа</t>
  </si>
  <si>
    <t>Девушки 4 группа</t>
  </si>
  <si>
    <t>ШЫМКЕНТ</t>
  </si>
  <si>
    <t xml:space="preserve">АБАЙСКАЯ </t>
  </si>
  <si>
    <t>область</t>
  </si>
  <si>
    <t>КАРАГАНДИНСКАЯ</t>
  </si>
  <si>
    <t>МАНГИСТАУСКАЯ</t>
  </si>
  <si>
    <t>ЖАМБЫЛСКАЯ</t>
  </si>
  <si>
    <t>АСТАНА</t>
  </si>
  <si>
    <t>АЛМАТЫ</t>
  </si>
  <si>
    <t>АКТЮБИНСКАЯ</t>
  </si>
  <si>
    <t>ВКО - 2</t>
  </si>
  <si>
    <t>ПАВЛОДАРСКАЯ</t>
  </si>
  <si>
    <t>ТУРКЕСТАНСКАЯ</t>
  </si>
  <si>
    <t>АТЫРАУСКАЯ</t>
  </si>
  <si>
    <t>ЖЕТЫСУСКАЯ</t>
  </si>
  <si>
    <t xml:space="preserve">Юноши 2  группа </t>
  </si>
  <si>
    <t xml:space="preserve">Юноши 1  группа </t>
  </si>
  <si>
    <t xml:space="preserve">Юноши 3  группа </t>
  </si>
  <si>
    <t xml:space="preserve">Юноши 4  группа </t>
  </si>
  <si>
    <t>КОСТАНАЙСКАЯ</t>
  </si>
  <si>
    <t>г. АЛМАТЫ</t>
  </si>
  <si>
    <t>МАНГИСТАУСКАЯ обл.</t>
  </si>
  <si>
    <t>7</t>
  </si>
  <si>
    <t>8</t>
  </si>
  <si>
    <t>КОСТАНАЙСКАЯ обл.</t>
  </si>
  <si>
    <t>9</t>
  </si>
  <si>
    <t>10</t>
  </si>
  <si>
    <t>11</t>
  </si>
  <si>
    <t>12</t>
  </si>
  <si>
    <t>13</t>
  </si>
  <si>
    <t>14</t>
  </si>
  <si>
    <t>15</t>
  </si>
  <si>
    <t>16</t>
  </si>
  <si>
    <t>Командное первенство. ДЕВУШКИ  За 1-8 места</t>
  </si>
  <si>
    <t>Командное первенство. ЮНОШИ. За 1-8 места</t>
  </si>
  <si>
    <t>Главный судья. Судья НСВК                                                                                                               Архипова О.Н.</t>
  </si>
  <si>
    <t>Главный секретарь. Судья МК                                                                                                          Мирасланов М.К.</t>
  </si>
  <si>
    <t>Главный судья. Судья НСВК                                                              Архипова О.Н.</t>
  </si>
  <si>
    <t>Главный секретарь. Судья МК                                                       Мирасланов М.К.</t>
  </si>
  <si>
    <t>МСМК</t>
  </si>
  <si>
    <t>Кельбуганов Раймбек</t>
  </si>
  <si>
    <t>ЮНОШИ</t>
  </si>
  <si>
    <t>Командное первенство. ДЕВУШКИ   За 9-16  места</t>
  </si>
  <si>
    <t>Командное первенство. ЮНОШИ  За 9-16  места</t>
  </si>
  <si>
    <t>Команды</t>
  </si>
  <si>
    <t>ДЕВУШКИ</t>
  </si>
  <si>
    <t>г.Астана</t>
  </si>
  <si>
    <t>АБАЙСКАЯ обл.</t>
  </si>
  <si>
    <t>г. АСТАНА</t>
  </si>
  <si>
    <t>3 - 0</t>
  </si>
  <si>
    <t>ЖЕТЫСУСКАЯ обл.</t>
  </si>
  <si>
    <t>3 - 1</t>
  </si>
  <si>
    <t>3 - 2</t>
  </si>
  <si>
    <t>ХАРКИ И.</t>
  </si>
  <si>
    <t>Подгруппа 1</t>
  </si>
  <si>
    <t>ТОРГАЙБЕКОВ</t>
  </si>
  <si>
    <t>ОРЫНБАСАР</t>
  </si>
  <si>
    <t>КАЛИАСКАРОВ</t>
  </si>
  <si>
    <t>САКЕШ</t>
  </si>
  <si>
    <t>СЕРЕКЕ</t>
  </si>
  <si>
    <t xml:space="preserve">АБИЛ   </t>
  </si>
  <si>
    <t>ОБЕРМИЛЛЕР</t>
  </si>
  <si>
    <t>БУРКИТБАЙ</t>
  </si>
  <si>
    <t>СИНИЦИН</t>
  </si>
  <si>
    <t>ЖОЛДЫБАЙ</t>
  </si>
  <si>
    <t>Подгруппа 2</t>
  </si>
  <si>
    <t>ШИ ЧЕНЯН</t>
  </si>
  <si>
    <t>КОНОВАЛОВ</t>
  </si>
  <si>
    <t>РСБЕКОВ</t>
  </si>
  <si>
    <t>МАГЗУМБЕКОВ</t>
  </si>
  <si>
    <t>БАЛТАШ</t>
  </si>
  <si>
    <t>МУХАНБЕТ АЛИ</t>
  </si>
  <si>
    <t>ЖАКСЫБАЙ</t>
  </si>
  <si>
    <t>ЖОЛЖАКСЫ</t>
  </si>
  <si>
    <t>ШПЕРЛИНГ</t>
  </si>
  <si>
    <t>КАБДЫЛУАХИТОВ А.</t>
  </si>
  <si>
    <t>Подгруппа 3</t>
  </si>
  <si>
    <t>ХАЗКЕН</t>
  </si>
  <si>
    <t>ТУРКЕСТАНОВ</t>
  </si>
  <si>
    <t>КЕТЕШ</t>
  </si>
  <si>
    <t>АМАН Е.</t>
  </si>
  <si>
    <t>ТОКТАМЫС</t>
  </si>
  <si>
    <t>БИРИМГАЛИЕВ</t>
  </si>
  <si>
    <t>МЫКТЫБЕКОВ</t>
  </si>
  <si>
    <t>НУРУМОВ</t>
  </si>
  <si>
    <t>ХАРКИ М.</t>
  </si>
  <si>
    <t>Подгруппа 4</t>
  </si>
  <si>
    <t>Подгруппа 5</t>
  </si>
  <si>
    <t>Подгруппа 6</t>
  </si>
  <si>
    <t>Подгруппа 7</t>
  </si>
  <si>
    <t>Подгруппа 8</t>
  </si>
  <si>
    <t>КАБДЫЛУАХИТОВ К.</t>
  </si>
  <si>
    <t>САЙЛАУХАНОВ</t>
  </si>
  <si>
    <t>БАКАЕВ</t>
  </si>
  <si>
    <t>САРСЕНГАЛЫ</t>
  </si>
  <si>
    <t>КАСЕНОВ</t>
  </si>
  <si>
    <t>ТОКТАРХАН</t>
  </si>
  <si>
    <t>КАБДУЛОВ</t>
  </si>
  <si>
    <t>БАКЫТКАЗЫУЛЫ</t>
  </si>
  <si>
    <t>ЖАМАШЕВ</t>
  </si>
  <si>
    <t>ХАРКИ А-М.</t>
  </si>
  <si>
    <t>КЫЗЫРБЕКОВ</t>
  </si>
  <si>
    <t>ИБРАГИМ</t>
  </si>
  <si>
    <t>АЛЬМАГАМБЕТОВ</t>
  </si>
  <si>
    <t>ШАРИПХАН</t>
  </si>
  <si>
    <t>ИНЫРБАЕВ</t>
  </si>
  <si>
    <t>КЕЛЬБУГАНОВ</t>
  </si>
  <si>
    <t>АМАНГЕЛЬДЫ Б.</t>
  </si>
  <si>
    <t>НУРТАЗИН</t>
  </si>
  <si>
    <t>ШИ ДАНЯН</t>
  </si>
  <si>
    <t>ЕРМАХАНУЛЫ</t>
  </si>
  <si>
    <t>УКЛЕИН</t>
  </si>
  <si>
    <t>ХАЛИЛОВ</t>
  </si>
  <si>
    <t>КИСАН Н.</t>
  </si>
  <si>
    <t>МОМИНЖАНОВ</t>
  </si>
  <si>
    <t xml:space="preserve">АХМЕТБЕКОВ </t>
  </si>
  <si>
    <t xml:space="preserve">Главный судья. Судья НСВК                                                            Архипова О.Н. </t>
  </si>
  <si>
    <t>ЕРЖАНКЫЗЫ</t>
  </si>
  <si>
    <t>ЯСАКОВА</t>
  </si>
  <si>
    <t>ЖАКСЫЛЫКОВА</t>
  </si>
  <si>
    <t>ЦВИГУН</t>
  </si>
  <si>
    <t>АХМАДАЛИЕВА</t>
  </si>
  <si>
    <t>2 лист</t>
  </si>
  <si>
    <t>. 3лист</t>
  </si>
  <si>
    <t xml:space="preserve">МОЛОДЕЖНЫЙ ЧЕМПИОНАТ РЕСПУБЛИКИ  КАЗАХСТАН ПО НАСТОЛЬНОМУ ТЕННИСУ </t>
  </si>
  <si>
    <t>САДЫКБАЙ</t>
  </si>
  <si>
    <t>.КАСЫМОВА</t>
  </si>
  <si>
    <t>БОРСАКБАЕВА З.</t>
  </si>
  <si>
    <t>КАЙРАТКЫЗЫ</t>
  </si>
  <si>
    <t>ЖАЛАЛДИН Г.</t>
  </si>
  <si>
    <t>ДАРХАНКЫЗЫ А.</t>
  </si>
  <si>
    <t>ДОРОХОВА К.</t>
  </si>
  <si>
    <t>ЕГИЗБАЙ</t>
  </si>
  <si>
    <t>ЖАРМУХАМБЕТОВА</t>
  </si>
  <si>
    <t>АЛИМГЕРЕЙ</t>
  </si>
  <si>
    <t>ЕРБОСЫН</t>
  </si>
  <si>
    <t>ГАМОВА</t>
  </si>
  <si>
    <t>ОХМАК</t>
  </si>
  <si>
    <t>БОЛАТБЕКОВА</t>
  </si>
  <si>
    <t>ШАВКАТОВА</t>
  </si>
  <si>
    <t>МУКАШ Ш.</t>
  </si>
  <si>
    <t>КЫДЫРХАНОВА</t>
  </si>
  <si>
    <t>РУССУ</t>
  </si>
  <si>
    <t>НУРМАН</t>
  </si>
  <si>
    <t>ЕФИМОВА</t>
  </si>
  <si>
    <t>ТЕЛЕГЕНОВА</t>
  </si>
  <si>
    <t>ШАЙХИНА</t>
  </si>
  <si>
    <t>АДИЛЬГЕРЕЕВА</t>
  </si>
  <si>
    <t>КАЛЫШ</t>
  </si>
  <si>
    <t>ЖАЛАЛДИН Д.</t>
  </si>
  <si>
    <t>АМАНГЕЛДЫ А.</t>
  </si>
  <si>
    <t>ЛАВРОВА</t>
  </si>
  <si>
    <t>ДАНИЛОВА Т.</t>
  </si>
  <si>
    <t>ГОНЧАР</t>
  </si>
  <si>
    <t>ДОШИМОВА</t>
  </si>
  <si>
    <t>АСЕТ</t>
  </si>
  <si>
    <t>МУКАШ М.</t>
  </si>
  <si>
    <t>АУГУМБАЕВА</t>
  </si>
  <si>
    <t>ФУ ДАРЬЯ</t>
  </si>
  <si>
    <t>ЗУБКОВА</t>
  </si>
  <si>
    <t>ШАРАНОВСКАЯ</t>
  </si>
  <si>
    <t>ХАНИЯЗОВА М.</t>
  </si>
  <si>
    <t>МЕДЕУОВА</t>
  </si>
  <si>
    <t>АВЗАЛОВА</t>
  </si>
  <si>
    <t>СУЛТАНБЕК</t>
  </si>
  <si>
    <t>КУАНЫШЕВА</t>
  </si>
  <si>
    <t>НУРЖАНКЫЗЫ</t>
  </si>
  <si>
    <t>ДАНИЛОВА М.</t>
  </si>
  <si>
    <t>КАЛЬТЕНБЕРГЕР</t>
  </si>
  <si>
    <t>КУАТОВА</t>
  </si>
  <si>
    <t>ДАРХАНКЫЗЫ Б.</t>
  </si>
  <si>
    <t>САПАБЕК</t>
  </si>
  <si>
    <t>ЕРМЕККАЛЫ</t>
  </si>
  <si>
    <t>ТЕМИРХАНОВА</t>
  </si>
  <si>
    <t>ТЕМИРХАН</t>
  </si>
  <si>
    <t>ХАНИЯЗОВА Н.</t>
  </si>
  <si>
    <t>БАЙТИКЕНОВА</t>
  </si>
  <si>
    <t>АБУЛХАИР</t>
  </si>
  <si>
    <t>ЗЕЙНУЛЛА</t>
  </si>
  <si>
    <t>МЕНДИГАЛИЕВА</t>
  </si>
  <si>
    <t>АГАЛАКОВА</t>
  </si>
  <si>
    <t>СЕТЖАН</t>
  </si>
  <si>
    <t>УСИПБАЕВА</t>
  </si>
  <si>
    <t>АТУДИНОВА</t>
  </si>
  <si>
    <t>ДОРОХОВА Н.</t>
  </si>
  <si>
    <t>БОРСАКБАЕВА К.</t>
  </si>
  <si>
    <t>АКЫЛБЕКОВ</t>
  </si>
  <si>
    <t>ОРАЛХАНОВ</t>
  </si>
  <si>
    <t>ГАЙНЕДЕНОВ</t>
  </si>
  <si>
    <t>СМИРНОВ</t>
  </si>
  <si>
    <t>ИБАХАН</t>
  </si>
  <si>
    <t>НУРМАТОВ</t>
  </si>
  <si>
    <t>ТУЗЕЛХАН</t>
  </si>
  <si>
    <t>БАКЫТ</t>
  </si>
  <si>
    <t>НАСИХАН</t>
  </si>
  <si>
    <t>ДУБГОРН</t>
  </si>
  <si>
    <t>МУСИН</t>
  </si>
  <si>
    <t>ТОЛСУБАЕВ</t>
  </si>
  <si>
    <t>ТОЛЕБАЕВ</t>
  </si>
  <si>
    <t>ОНОВ</t>
  </si>
  <si>
    <t>КИСАН Р.</t>
  </si>
  <si>
    <t>КЕНЕСКАНОВ</t>
  </si>
  <si>
    <t>КАСЫМ</t>
  </si>
  <si>
    <t>МУСТАФА</t>
  </si>
  <si>
    <t>МУХАТ</t>
  </si>
  <si>
    <t>ШОМАНОВ</t>
  </si>
  <si>
    <t>СИПАЧЕВ</t>
  </si>
  <si>
    <t>W</t>
  </si>
  <si>
    <t>МАКУЛБЕКОВ</t>
  </si>
  <si>
    <t>АКИМАЛИ</t>
  </si>
  <si>
    <t>КИМ Т.</t>
  </si>
  <si>
    <t>ЖУБАНОВ</t>
  </si>
  <si>
    <t>КУРМАМБАЕВ</t>
  </si>
  <si>
    <t>САРСЕНБАЙ</t>
  </si>
  <si>
    <t>МАМАЙ</t>
  </si>
  <si>
    <t>АБИЛ</t>
  </si>
  <si>
    <t xml:space="preserve">ШИ ЧЕНЯН  </t>
  </si>
  <si>
    <t xml:space="preserve">ШИ ДАНЯН  </t>
  </si>
  <si>
    <t xml:space="preserve">АРТУКМЕТОВ </t>
  </si>
  <si>
    <t>МИРКАДИРОВА</t>
  </si>
  <si>
    <t xml:space="preserve">ФУ ДАРЬЯ  </t>
  </si>
  <si>
    <t>КАСЫМОВА</t>
  </si>
  <si>
    <t>ТОРШАЕВА</t>
  </si>
  <si>
    <t>МОЧАЛКИНА</t>
  </si>
  <si>
    <t>СМИРНОВА</t>
  </si>
  <si>
    <t>БАХЫТ</t>
  </si>
  <si>
    <t>3-2(5,6,-9,7)</t>
  </si>
  <si>
    <t>КОШКУМБАЕВА</t>
  </si>
  <si>
    <t>АШКЕЕВА</t>
  </si>
  <si>
    <t>ХАНИЯЗОВА</t>
  </si>
  <si>
    <t>РОМАНОВСКАЯ</t>
  </si>
  <si>
    <t>3-2(5,-4,10,-5,8)</t>
  </si>
  <si>
    <t>3-1(6,-8,5,6)</t>
  </si>
  <si>
    <t>3-0(3,8,7)</t>
  </si>
  <si>
    <t>3-0(2,8,6)</t>
  </si>
  <si>
    <t>3-2(5,-9,9,-7,6)</t>
  </si>
  <si>
    <t>3-0(7,8,8)</t>
  </si>
  <si>
    <t>3-0(11,9,12)</t>
  </si>
  <si>
    <t>3-0(6,8,9)</t>
  </si>
  <si>
    <t>3-0(7,6,7)</t>
  </si>
  <si>
    <t>3-0(5,4,9)</t>
  </si>
  <si>
    <t>3-0(5,5,5)</t>
  </si>
  <si>
    <t>3-0(1,6,5)</t>
  </si>
  <si>
    <t>3-0(4,5,5)</t>
  </si>
  <si>
    <t>3-0(2,5,11)</t>
  </si>
  <si>
    <t>3-0(7,6,3)</t>
  </si>
  <si>
    <t>3-2(-11,-2,9,10,8)</t>
  </si>
  <si>
    <t>3-0(5,4,2)</t>
  </si>
  <si>
    <t>3-0(6,9,5)</t>
  </si>
  <si>
    <t>3-0(6,1,4)</t>
  </si>
  <si>
    <t>3-1(8,-6,5,10)</t>
  </si>
  <si>
    <t>3-1(-9,10,8,10)</t>
  </si>
  <si>
    <t>3-2(-7,-6,4,9,8)</t>
  </si>
  <si>
    <t>3-0(3,2,9)</t>
  </si>
  <si>
    <t>3-0(6,9,8)</t>
  </si>
  <si>
    <t>3-2(-10,6,-7,5,7)</t>
  </si>
  <si>
    <t>3-2(-7,-9,8,9,7)</t>
  </si>
  <si>
    <t>3-0(1,5,0)</t>
  </si>
  <si>
    <t>3-1(4,-11,2,9)</t>
  </si>
  <si>
    <t>3-0(7,9,6)</t>
  </si>
  <si>
    <t>3-0(6,8,7)</t>
  </si>
  <si>
    <t>3-1(11,9,-9,9)</t>
  </si>
  <si>
    <t>3-0(8,8,9)</t>
  </si>
  <si>
    <t>3-2(12,-8,7,-9,7)</t>
  </si>
  <si>
    <t>3-2(-6,8,-3,6,9)</t>
  </si>
  <si>
    <t>3-0(7,4,9)</t>
  </si>
  <si>
    <t>3-0(9,9,9)</t>
  </si>
  <si>
    <t>3-0(7,4,4)</t>
  </si>
  <si>
    <t>3-1(6,-6,5,10)</t>
  </si>
  <si>
    <t>3-0(4,7,5)</t>
  </si>
  <si>
    <t>3-1(-7,6,9,6)</t>
  </si>
  <si>
    <t>3-1(-8,6,8,5)</t>
  </si>
  <si>
    <t>3-2(7,-5,-8,15,9)</t>
  </si>
  <si>
    <t>3-1(7,9,-5,9)</t>
  </si>
  <si>
    <t>3-0(4,5,2)</t>
  </si>
  <si>
    <t>3-0(8,5,9)</t>
  </si>
  <si>
    <t>3-2(-9,9,-4,11,3)</t>
  </si>
  <si>
    <t>3-0(7,2,7)</t>
  </si>
  <si>
    <t>СМЕШАННЫЕ ПАРЫ</t>
  </si>
  <si>
    <t xml:space="preserve"> ПАРЫ ДЕВУШЕК</t>
  </si>
  <si>
    <t>САРСЕНГАЛИ-ШАЙХИНА</t>
  </si>
  <si>
    <t>МЫКТЫБЕКОВ-ЖОЛАЛДИН</t>
  </si>
  <si>
    <t>УКЛЕИН-АБУЛХАИР</t>
  </si>
  <si>
    <t>КЫЗЫРБЕКОВ-ДОРОХОВА К</t>
  </si>
  <si>
    <t>АМАНГЕЛДЫ-АЛИМГЕРЕЙ</t>
  </si>
  <si>
    <t>НАСИХАН-БУЛАТБЕКОВА</t>
  </si>
  <si>
    <t>ЖОЛЖАКСЫ-МЕНДЫГАЛИЕВА</t>
  </si>
  <si>
    <t>МУХАТ-СЫДЫКБАЙ</t>
  </si>
  <si>
    <t>МАГЗУМБЕКОВ-ГОНЧАР</t>
  </si>
  <si>
    <t>КАЛИАСКАРОВ-КУАНЫШЕВА</t>
  </si>
  <si>
    <t>МУСТАФА-БОРСАКБАЕВА З</t>
  </si>
  <si>
    <t>МАКУЛБЕКОВ-САЙЖАН</t>
  </si>
  <si>
    <t>ДУБГОРН-КЫДЫРХАНОВА</t>
  </si>
  <si>
    <t>ОРЫНБАСАР-ЕГИЗБАЙ</t>
  </si>
  <si>
    <t>САКЕШ-ЖАЛАЛДИН Г</t>
  </si>
  <si>
    <t>ТУРКЕСТАНОВ-КАЙРАТКЫЗЫ</t>
  </si>
  <si>
    <t>АМАН Е-ХАНИЯЗОВА</t>
  </si>
  <si>
    <t>БАКЫТКАЗЫУЛЫ-ЕФИМОВА</t>
  </si>
  <si>
    <t>ОБЕРМИЛЛЕР-ТЕЛЕГЕНОВА</t>
  </si>
  <si>
    <t>ИБРАГИМ-СУЛТАНБЕК</t>
  </si>
  <si>
    <t>КЕЛЬБУГАНОВ-АВЗАЛОВА</t>
  </si>
  <si>
    <t>КИСАН-ДОШИМОВА</t>
  </si>
  <si>
    <t>ШАРИПЖАН-ЕРБОСЫН</t>
  </si>
  <si>
    <t>САЙЛАУХАНОВ-БАЙТИКЕНОВА</t>
  </si>
  <si>
    <t>ТОКТАМЫС-РУССУ</t>
  </si>
  <si>
    <t>АХМЕТБЕКОВ-ДОРОХОВА Н</t>
  </si>
  <si>
    <t>НУРУМОВ-АГАЛАКОВА</t>
  </si>
  <si>
    <t>КЕТЕШ-ЕРМЕККЫЗЫ</t>
  </si>
  <si>
    <t>ОНОВ-САПАБЕК</t>
  </si>
  <si>
    <t>РСБЕКОВ-ЖАРМУХАМБЕТОВА</t>
  </si>
  <si>
    <t>ИБАХАН-ШАВКАТОВА</t>
  </si>
  <si>
    <t>АБИЛ-КАЛЫШ</t>
  </si>
  <si>
    <t>КАБДУЛОВ-ЯСАКОВА</t>
  </si>
  <si>
    <t>ЖОЛДЫБАЙ - ХАНИЯЗОВА Н</t>
  </si>
  <si>
    <t>НУРТАЗИН-МУКАШ Ш</t>
  </si>
  <si>
    <t>МАМЫНЖАНОВ-КУАТОВА</t>
  </si>
  <si>
    <t>ТУЗЕЛХАН-НУРЖАНКЫЗЫ</t>
  </si>
  <si>
    <t>УКЛЕЙН-АБУЛХАИР</t>
  </si>
  <si>
    <t>ОРАЛХАНОВ-ГАМОВА</t>
  </si>
  <si>
    <t>ХАЗКЕН-ДАРХАНКЫЗЫ Б</t>
  </si>
  <si>
    <t>ИНЫРБАЕВ-ЗЕЙНУЛЛА</t>
  </si>
  <si>
    <t xml:space="preserve"> ПАРЫ ЮНОШЕЙ</t>
  </si>
  <si>
    <t>БАЛТАШ-АМАНГЕЛДЫ</t>
  </si>
  <si>
    <t>БАХЫТ- БОРСАКАЕВА</t>
  </si>
  <si>
    <t>СЕРЕКЕ-НУРМАН</t>
  </si>
  <si>
    <t>КИСАН-АДИЛЬГЕРЕЕВА</t>
  </si>
  <si>
    <t>ТОКТАРХАН-АСЕТ</t>
  </si>
  <si>
    <t>НУРМАТОВ-ОХМАН</t>
  </si>
  <si>
    <t>АРТУКМЕТОВ-МИРКАДИРОВА</t>
  </si>
  <si>
    <t>ХАРКИ А-ЦВИГУН</t>
  </si>
  <si>
    <t>МАМАЙ-ТОРШАЕВА</t>
  </si>
  <si>
    <t>КИМ-СМИРНОВА</t>
  </si>
  <si>
    <t>ХАРКИ М-ЛАВРОВА</t>
  </si>
  <si>
    <t>КАБДЫУЛАХИТОВ-ФУ</t>
  </si>
  <si>
    <t>ЖУБАНОВ-БАХЫТ</t>
  </si>
  <si>
    <t>КУРМАМБАЕВ-МОЧАЛКИНА</t>
  </si>
  <si>
    <t>САРСЕНБАЙ-ЗУБКОВА</t>
  </si>
  <si>
    <t>ТОРГАЙБЕКОВ-АШКЕЕВА</t>
  </si>
  <si>
    <t>АКИМАЛИ-КОШКУМБАЕВА</t>
  </si>
  <si>
    <t>ШИ ЧЕНЯН-УСИПБАЕВА</t>
  </si>
  <si>
    <t>ШИ ДАНЯН-ЖАКСЫЛЫКОВА</t>
  </si>
  <si>
    <t>ХАРКИ И - РОМАНОВСКАЯ</t>
  </si>
  <si>
    <t>МИРКАДИРОВА - ТОРШАЕВА</t>
  </si>
  <si>
    <t>АБУЛХАИР-АЛИМГЕРЕЙ</t>
  </si>
  <si>
    <t>ДАРХАНКЫЗЫ-ЗЕЙНУЛЛА</t>
  </si>
  <si>
    <t>КАСЫМОВА-КУАТОВА</t>
  </si>
  <si>
    <t>ДОШИМОВА-КАЛЬТЕНБЕРГЕР</t>
  </si>
  <si>
    <t>МУКАШ-АВЗАЛОВА</t>
  </si>
  <si>
    <t>МОЧАЛКИНА-ФУ</t>
  </si>
  <si>
    <t>ЛАВРОВА-ЕРЖАНКЫЗЫ</t>
  </si>
  <si>
    <t>САПАБЕК-АГАЛАКОВА</t>
  </si>
  <si>
    <t>ГАМОВА-МУКАШ</t>
  </si>
  <si>
    <t>ТЕМИРХАНОВА-АДИЛЬГЕРЕЕВА</t>
  </si>
  <si>
    <t>ДОРОХОВА-ДОРОХОВА</t>
  </si>
  <si>
    <t>КОШКУМБАЕВА-ЦВИГУН</t>
  </si>
  <si>
    <t>СМИРНОВА-АШКЕЕВА</t>
  </si>
  <si>
    <t>ЕФИМОВА-ДАНИЛОВА М</t>
  </si>
  <si>
    <t>ХАНИЯЗОВА-ШАВКАТОВА</t>
  </si>
  <si>
    <t>УСИПБАЕВА-АСЕТ</t>
  </si>
  <si>
    <t>ЕГИЗБАЙ-ГОНЧАР</t>
  </si>
  <si>
    <t>АМАНГЕЛДЫ-ДАРХАНКЫЗЫ</t>
  </si>
  <si>
    <t>ЯСАКОВА К-ДАНИЛОВА Т</t>
  </si>
  <si>
    <t>МЕНДЫГАЛИЕВА-ШАЙХИНА</t>
  </si>
  <si>
    <t>БОРСАКБАЕВА-БОРСАКБАЕВА</t>
  </si>
  <si>
    <t>ЯСАКОВА А-МЕДЕУОВА</t>
  </si>
  <si>
    <t>СУЛТАНБЕК-ЕРМЕККАЛЫ</t>
  </si>
  <si>
    <t>РОМАНОВСКАЯ -БАХЫТ</t>
  </si>
  <si>
    <t>КАСЫМ-ТЕМИРХАНОВА</t>
  </si>
  <si>
    <t>ЖУБАНОВ-КУРМАМБАЕВ</t>
  </si>
  <si>
    <t>АМАН-ИБАХАН</t>
  </si>
  <si>
    <t>СМИИНОВ-СИНИЦИН</t>
  </si>
  <si>
    <t>НУРМАТОВ-КАБДУЛОВ</t>
  </si>
  <si>
    <t>КАЛИАСКАРОВ-АКЫЛБЕКОВ</t>
  </si>
  <si>
    <t>ТОЛЕБАЕВ-БОКАЕВ</t>
  </si>
  <si>
    <t>ШПЕРЛИНГ-ТУРКЕСТАНОВ</t>
  </si>
  <si>
    <t>КЕЛЬБУГАНОВ-АХМЕТБЕКОВ</t>
  </si>
  <si>
    <t>ЖОЛЖАКСЫ-МЫКТЫБЕКОВ</t>
  </si>
  <si>
    <t>КЫЗЫРБЕКОВ-БАКЫТКАЗЫУЛЫ</t>
  </si>
  <si>
    <t>ОНОВ-ЖАКСЫБАЙ</t>
  </si>
  <si>
    <t>ОБЕРМИЛЛЕР-РСБЕКОВ</t>
  </si>
  <si>
    <t>КЕТЕШ-ИБРАГИМ</t>
  </si>
  <si>
    <t>КОНОВАЛОВ-МУСИН</t>
  </si>
  <si>
    <t>БАЛТАШ-АЛЬМАГАМБЕТОВ</t>
  </si>
  <si>
    <t>МУХАМБЕТАЛИ-ТОЛСУБАЕВ</t>
  </si>
  <si>
    <t>ОРАЛХАНОВ-НУРТАЗИН</t>
  </si>
  <si>
    <t>ШИ ДАНЯН-ГАЙНЕДЕНОВ</t>
  </si>
  <si>
    <t>СЕРЕКЕ-ХАЛИЛОВ</t>
  </si>
  <si>
    <t>ТОКТАМЫС -КАСЕНОВ</t>
  </si>
  <si>
    <t>АБИЛ-МУХАТ</t>
  </si>
  <si>
    <t>ХАРКИ И-ХАРКИ А</t>
  </si>
  <si>
    <t>КИМ-ТОРГАЙБЕКОВ</t>
  </si>
  <si>
    <t>МАГЗУМБЕКОВ-НУРУМОВ</t>
  </si>
  <si>
    <t>ТОКТАРХАН-ДУБГОРН</t>
  </si>
  <si>
    <t>САРСЕНБАЙ-ШИ ЧЕНЯН</t>
  </si>
  <si>
    <t>ШАРИПХАН-САКЕШ</t>
  </si>
  <si>
    <t>ХАРКИ М-КАСЫМ</t>
  </si>
  <si>
    <t>ТОЛЕБАЕВ-БАКАЕВ</t>
  </si>
  <si>
    <t>СИПАЧЕВ-КЕНЕСКАНОВ</t>
  </si>
  <si>
    <t>МАКУЛБЕКОВ-НАСИХАН</t>
  </si>
  <si>
    <t>БИРИМГАЛИЕВ-КИСАН Р.</t>
  </si>
  <si>
    <t>ЖАМАШЕВ-КИСАН Н.</t>
  </si>
  <si>
    <t>ЖЕЛДЫБАЙ-ТУЗЕЛХАН</t>
  </si>
  <si>
    <t>АМАНГЕЛДЫ Б.-ОРЫНБАСАР</t>
  </si>
  <si>
    <t>МАМАЙ-КАБДЫЛУАХИТОВ К.</t>
  </si>
  <si>
    <t>КАБДЫЛУАХИТОВ А.-ИНЫРБАЕВ</t>
  </si>
  <si>
    <t>БАКЫТ-МУСТАФА</t>
  </si>
  <si>
    <t>САРСЕНГАЛИ-УКЛЕИН</t>
  </si>
  <si>
    <t>АРТУКМЕТОВ-АКИМАЛИ</t>
  </si>
  <si>
    <t>ШОМАНОВ-САЙЛАУХАНОВ</t>
  </si>
  <si>
    <t>АМАНГЕЛДЫ А.-ХАЗКЕН</t>
  </si>
  <si>
    <t>АМАНГЕЛДЫ-ХАЗКЕН</t>
  </si>
  <si>
    <t>САДЫКБАЙ-КАЛЫШ</t>
  </si>
  <si>
    <t>ЖАЛАЛДИН Г.-ЖАЛАЛДИН Д.</t>
  </si>
  <si>
    <t>САТЖАН-БУЛАТБЕКОВА</t>
  </si>
  <si>
    <t>НУРМАН-КЫДЫРХАНОВА</t>
  </si>
  <si>
    <t>ЖАРМУХАНБЕТОВА-ТЕЛЕГЕНОВА</t>
  </si>
  <si>
    <t>АМАНГЕЛДИ-ДАРХАНКЫЗЫ</t>
  </si>
  <si>
    <t>ОХМАК-ЖАКСАЛЫКОВА</t>
  </si>
  <si>
    <t>НУРЖАНКЫЗЫ-ХАНИЯЗОВА Н.</t>
  </si>
  <si>
    <t>ГАЙНЕДЕНОВ-ЕРЖАНКЫЗЫ</t>
  </si>
  <si>
    <t>КАБДЫЛУАХИТОВ А- КАСЫМОВА</t>
  </si>
  <si>
    <t>АМАНГЕЛДЫ А-ДАРХАНКЫЗЫ А</t>
  </si>
  <si>
    <t>ДАРХАНКЫЗЫ А,</t>
  </si>
  <si>
    <t>1 - сетка"-16"</t>
  </si>
  <si>
    <t>ИТОГОВЫЙ ПРОТОКОЛ</t>
  </si>
  <si>
    <t>2 - сетка"-32"</t>
  </si>
  <si>
    <t>3 - сетка"-48"</t>
  </si>
  <si>
    <t>Место</t>
  </si>
  <si>
    <t>Фамилия, Имя</t>
  </si>
  <si>
    <t>Дата рождения</t>
  </si>
  <si>
    <t>СМЕШАННЫЙ ПАРНЫЙ РАЗРЯД</t>
  </si>
  <si>
    <t>1 МЕСТО</t>
  </si>
  <si>
    <t>2 МЕСТО</t>
  </si>
  <si>
    <t>3 МЕСТО</t>
  </si>
  <si>
    <t>ДЕВУШКИ. ПАРНЫЙ РАЗРЯД</t>
  </si>
  <si>
    <t>ЮНОШИ. ПАРНЫЙ РАЗРЯД</t>
  </si>
  <si>
    <t>ЮНОШИ. ОДИНОЧНЫЙ РАЗРЯД</t>
  </si>
  <si>
    <t>ДЕВУШКИ. ОДИНОЧНЫЙ РАЗРЯД</t>
  </si>
  <si>
    <t>ИТОГИ КОМАНДНЫХ СОРЕВНОВАНИЙ. ДЕВУШКИ.</t>
  </si>
  <si>
    <t>ИТОГИ КОМАНДНЫХ СОРЕВНОВАНИЙ . ЮНОШИ.</t>
  </si>
  <si>
    <t>3-2(-9,7,-11,7,8)</t>
  </si>
  <si>
    <t>3-1(4,-11,2,8)</t>
  </si>
  <si>
    <t>3-1(-6,7,0,6)</t>
  </si>
  <si>
    <t>3-0(5,8,8)</t>
  </si>
  <si>
    <t>3-2(14,9,-9,-9,9)</t>
  </si>
  <si>
    <t>3-0(13,7,5)</t>
  </si>
  <si>
    <t>3-0(8,6,4)</t>
  </si>
  <si>
    <t>3-1(-3,2,2,6)</t>
  </si>
  <si>
    <t>3-0(4,7,6)</t>
  </si>
  <si>
    <t>3-0(9,7,6)</t>
  </si>
  <si>
    <t>3-0(6,15,8)</t>
  </si>
  <si>
    <t>3-0(2,9,10)</t>
  </si>
  <si>
    <t>3-0(6,6,5)</t>
  </si>
  <si>
    <t>3-0(10,5,9)</t>
  </si>
  <si>
    <t>3-0(5,8,6)</t>
  </si>
  <si>
    <t>3-0(9,4,2)</t>
  </si>
  <si>
    <t>3-0(9,8,4)</t>
  </si>
  <si>
    <t>3-0(9,5,4)</t>
  </si>
  <si>
    <t>3-0(9,7,3)</t>
  </si>
  <si>
    <t>3-1(-10,5,3,6)</t>
  </si>
  <si>
    <t>3-0(9,9,5)</t>
  </si>
  <si>
    <t>3-1(5,-9,9,7)</t>
  </si>
  <si>
    <t>3-1(8,-13,7,4)</t>
  </si>
  <si>
    <t>3-1(7,-9,7,7)</t>
  </si>
  <si>
    <t>3-0(5,9,2)</t>
  </si>
  <si>
    <t>3-1(11,5,-12,7)</t>
  </si>
  <si>
    <t>3-2(10,-9,4,-9,7)</t>
  </si>
  <si>
    <t>3-1(7,11,-8,7)</t>
  </si>
  <si>
    <t>3-0(8,6,6)</t>
  </si>
  <si>
    <t>3-1(9,9,-3,3)</t>
  </si>
  <si>
    <t>3-0(8,7,3)</t>
  </si>
  <si>
    <t>3-1(8,4,-9,6)</t>
  </si>
  <si>
    <t>3-2(-9,6,-8,5,2)</t>
  </si>
  <si>
    <t>3-2(9,-8,-5,9,6)</t>
  </si>
  <si>
    <t>3-0(3,5,7)</t>
  </si>
  <si>
    <t>3-1(-6,13,9,6)</t>
  </si>
  <si>
    <t>3-0(13,7,9)</t>
  </si>
  <si>
    <t>3-1(9,7,-9,7)</t>
  </si>
  <si>
    <t>3-0(10,9,4)</t>
  </si>
  <si>
    <t>3-1(7,12,-6,4)</t>
  </si>
  <si>
    <t>3-2(9,-8,-8,3,6)</t>
  </si>
  <si>
    <t>3-0(3,6,8)</t>
  </si>
  <si>
    <t>3-0(1,11,5)</t>
  </si>
  <si>
    <t>3-2(-9,8,9,-7,6)</t>
  </si>
  <si>
    <t>3-0(5,12,5)</t>
  </si>
  <si>
    <t>3-1(-1,10,6,7)</t>
  </si>
  <si>
    <t>3-2(10,-8,-9,9,7)</t>
  </si>
  <si>
    <t>3-0(4,9,5)</t>
  </si>
  <si>
    <t>3-2(4,-7,-6,1,6)</t>
  </si>
  <si>
    <t>3-1(8,-9,8,12)</t>
  </si>
  <si>
    <t>3-0(8,9,1)</t>
  </si>
  <si>
    <t>3-0(6,5,9)</t>
  </si>
  <si>
    <t>3-2(-10,-6,6,7,7)</t>
  </si>
  <si>
    <t>ПАРЫ ЮНОШЕЙ. Предварительные игры.</t>
  </si>
  <si>
    <t xml:space="preserve">Харки Абдул-Маджид </t>
  </si>
  <si>
    <t xml:space="preserve">Амангелди Акниет </t>
  </si>
  <si>
    <t>Нурматов Зиётжон</t>
  </si>
  <si>
    <t xml:space="preserve">Моминжанов Атхамбек </t>
  </si>
  <si>
    <t>3-1(1,8,-9,6)</t>
  </si>
  <si>
    <t>3-2(9,6,-8,8)</t>
  </si>
  <si>
    <t>3-0(7,8,6)</t>
  </si>
  <si>
    <t>3-1(8,6,-6,11)</t>
  </si>
  <si>
    <t>3-1(7,-9,9,4)</t>
  </si>
  <si>
    <t>3-2(-6,10,-4,9,4)</t>
  </si>
  <si>
    <t>3-1(9,7,-10,6)</t>
  </si>
  <si>
    <t>3-0(6,5,1)</t>
  </si>
  <si>
    <t>МОМИНЖАНОВ-КУАТОВА</t>
  </si>
  <si>
    <t>БАКЫТ- БОРСАКБАЕВА К.</t>
  </si>
  <si>
    <t>НУРМАТОВ-ОХМАК</t>
  </si>
  <si>
    <t>МУХАМБЕТ АЛИ-ТОЛСУБАЕВ</t>
  </si>
  <si>
    <t>3-1(-7,6,9,7)</t>
  </si>
  <si>
    <t>3-0(4,8,6)</t>
  </si>
  <si>
    <t>3-0(4,5,3)</t>
  </si>
  <si>
    <t>3-0(6,8,8)</t>
  </si>
  <si>
    <t>3-2(8,-7,-7,6,7)</t>
  </si>
  <si>
    <t>Павлодарская. обл.</t>
  </si>
  <si>
    <t>Карагандинская. обл.</t>
  </si>
  <si>
    <t xml:space="preserve">Харки Абдул-Маджид  </t>
  </si>
  <si>
    <t>ПАРЫ СМЕШАННЫЕ. Предварительные игры.</t>
  </si>
  <si>
    <t>3-2(6,-9,6,-7,8)</t>
  </si>
  <si>
    <t>3-2(6,-8,-7,6,8)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</si>
</sst>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1"/>
      <name val="Cambria"/>
      <family val="1"/>
      <charset val="204"/>
      <scheme val="major"/>
    </font>
    <font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sz val="16"/>
      <name val="Franklin Gothic Medium Cond"/>
      <family val="2"/>
      <charset val="204"/>
    </font>
    <font>
      <sz val="14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mbria"/>
      <family val="1"/>
      <charset val="204"/>
      <scheme val="major"/>
    </font>
    <font>
      <b/>
      <sz val="26"/>
      <name val="Verdana"/>
      <family val="2"/>
      <charset val="204"/>
    </font>
    <font>
      <i/>
      <sz val="12"/>
      <name val="Arial"/>
      <family val="2"/>
      <charset val="204"/>
    </font>
    <font>
      <i/>
      <sz val="14"/>
      <name val="Arial"/>
      <family val="2"/>
      <charset val="204"/>
    </font>
    <font>
      <i/>
      <sz val="10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"/>
      <family val="2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mbria"/>
      <family val="1"/>
      <charset val="204"/>
      <scheme val="major"/>
    </font>
    <font>
      <i/>
      <sz val="14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9"/>
      <name val="Franklin Gothic Medium Cond"/>
      <family val="2"/>
      <charset val="204"/>
    </font>
    <font>
      <b/>
      <sz val="10"/>
      <color indexed="16"/>
      <name val="Calibri"/>
      <family val="2"/>
      <charset val="204"/>
      <scheme val="minor"/>
    </font>
    <font>
      <i/>
      <sz val="10"/>
      <color theme="1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name val="Franklin Gothic Medium Cond"/>
      <family val="2"/>
      <charset val="204"/>
    </font>
    <font>
      <b/>
      <sz val="8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i/>
      <sz val="8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sz val="14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0"/>
      <color indexed="12"/>
      <name val="Franklin Gothic Medium Cond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b/>
      <i/>
      <sz val="8"/>
      <name val="Times New Roman"/>
      <family val="1"/>
      <charset val="204"/>
    </font>
    <font>
      <sz val="8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6">
    <xf numFmtId="0" fontId="0" fillId="0" borderId="0" xfId="0"/>
    <xf numFmtId="0" fontId="0" fillId="0" borderId="0" xfId="0" applyBorder="1"/>
    <xf numFmtId="0" fontId="0" fillId="0" borderId="0" xfId="0" applyAlignment="1">
      <alignment shrinkToFit="1"/>
    </xf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8" fillId="2" borderId="0" xfId="0" applyFont="1" applyFill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  <protection locked="0"/>
    </xf>
    <xf numFmtId="0" fontId="25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9" borderId="18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vertical="center"/>
    </xf>
    <xf numFmtId="0" fontId="33" fillId="10" borderId="0" xfId="0" applyFont="1" applyFill="1" applyAlignment="1" applyProtection="1">
      <alignment horizontal="center" vertical="center"/>
    </xf>
    <xf numFmtId="0" fontId="34" fillId="10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>
      <alignment horizontal="center" vertical="center"/>
    </xf>
    <xf numFmtId="0" fontId="35" fillId="11" borderId="0" xfId="0" applyFont="1" applyFill="1" applyAlignment="1" applyProtection="1">
      <alignment horizontal="center" vertical="center"/>
      <protection locked="0"/>
    </xf>
    <xf numFmtId="0" fontId="36" fillId="11" borderId="0" xfId="0" applyFont="1" applyFill="1" applyAlignment="1" applyProtection="1">
      <alignment horizontal="center" vertical="center"/>
      <protection locked="0"/>
    </xf>
    <xf numFmtId="0" fontId="35" fillId="7" borderId="0" xfId="0" applyFont="1" applyFill="1" applyAlignment="1" applyProtection="1">
      <alignment horizontal="center" vertical="center"/>
      <protection locked="0"/>
    </xf>
    <xf numFmtId="0" fontId="36" fillId="7" borderId="0" xfId="0" applyFont="1" applyFill="1" applyAlignment="1" applyProtection="1">
      <alignment horizontal="center" vertical="center"/>
      <protection locked="0"/>
    </xf>
    <xf numFmtId="0" fontId="24" fillId="12" borderId="0" xfId="0" applyFont="1" applyFill="1" applyAlignment="1">
      <alignment horizontal="center" vertical="center"/>
    </xf>
    <xf numFmtId="0" fontId="37" fillId="13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6" fontId="39" fillId="0" borderId="21" xfId="0" quotePrefix="1" applyNumberFormat="1" applyFont="1" applyBorder="1" applyAlignment="1">
      <alignment horizontal="center" vertical="center"/>
    </xf>
    <xf numFmtId="16" fontId="39" fillId="0" borderId="16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25" fillId="5" borderId="0" xfId="0" applyFont="1" applyFill="1" applyAlignment="1" applyProtection="1">
      <alignment horizontal="center" vertical="center"/>
      <protection locked="0"/>
    </xf>
    <xf numFmtId="16" fontId="39" fillId="7" borderId="21" xfId="0" quotePrefix="1" applyNumberFormat="1" applyFont="1" applyFill="1" applyBorder="1" applyAlignment="1">
      <alignment horizontal="center" vertical="center"/>
    </xf>
    <xf numFmtId="16" fontId="39" fillId="7" borderId="16" xfId="0" applyNumberFormat="1" applyFont="1" applyFill="1" applyBorder="1" applyAlignment="1">
      <alignment vertical="center"/>
    </xf>
    <xf numFmtId="49" fontId="39" fillId="7" borderId="15" xfId="0" applyNumberFormat="1" applyFont="1" applyFill="1" applyBorder="1" applyAlignment="1">
      <alignment vertical="center"/>
    </xf>
    <xf numFmtId="0" fontId="39" fillId="7" borderId="22" xfId="0" applyFont="1" applyFill="1" applyBorder="1" applyAlignment="1">
      <alignment horizontal="center" vertical="center"/>
    </xf>
    <xf numFmtId="0" fontId="43" fillId="0" borderId="24" xfId="0" applyNumberFormat="1" applyFont="1" applyBorder="1" applyAlignment="1">
      <alignment horizontal="center" vertical="center" shrinkToFit="1"/>
    </xf>
    <xf numFmtId="0" fontId="24" fillId="0" borderId="0" xfId="0" applyFont="1" applyFill="1" applyAlignment="1" applyProtection="1">
      <alignment horizontal="center" vertical="center"/>
      <protection locked="0"/>
    </xf>
    <xf numFmtId="16" fontId="39" fillId="0" borderId="21" xfId="0" quotePrefix="1" applyNumberFormat="1" applyFont="1" applyFill="1" applyBorder="1" applyAlignment="1">
      <alignment horizontal="center" vertical="center"/>
    </xf>
    <xf numFmtId="16" fontId="39" fillId="0" borderId="25" xfId="0" quotePrefix="1" applyNumberFormat="1" applyFont="1" applyFill="1" applyBorder="1" applyAlignment="1">
      <alignment horizontal="center" vertical="center"/>
    </xf>
    <xf numFmtId="16" fontId="39" fillId="0" borderId="26" xfId="0" applyNumberFormat="1" applyFont="1" applyBorder="1" applyAlignment="1">
      <alignment vertical="center"/>
    </xf>
    <xf numFmtId="49" fontId="39" fillId="0" borderId="27" xfId="0" applyNumberFormat="1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quotePrefix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0" fontId="49" fillId="0" borderId="0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46" fillId="0" borderId="10" xfId="0" applyNumberFormat="1" applyFont="1" applyBorder="1" applyAlignment="1">
      <alignment horizontal="center" vertical="center" shrinkToFit="1"/>
    </xf>
    <xf numFmtId="0" fontId="47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29" xfId="0" applyNumberFormat="1" applyFont="1" applyBorder="1" applyAlignment="1">
      <alignment horizontal="center" vertical="center" shrinkToFit="1"/>
    </xf>
    <xf numFmtId="0" fontId="30" fillId="7" borderId="5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0" fontId="43" fillId="0" borderId="11" xfId="0" applyNumberFormat="1" applyFont="1" applyBorder="1" applyAlignment="1">
      <alignment horizontal="center" vertical="center" shrinkToFit="1"/>
    </xf>
    <xf numFmtId="0" fontId="43" fillId="0" borderId="13" xfId="0" applyNumberFormat="1" applyFont="1" applyBorder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 shrinkToFit="1"/>
    </xf>
    <xf numFmtId="0" fontId="43" fillId="0" borderId="14" xfId="0" applyNumberFormat="1" applyFont="1" applyBorder="1" applyAlignment="1">
      <alignment horizontal="center" vertical="center" shrinkToFit="1"/>
    </xf>
    <xf numFmtId="0" fontId="43" fillId="0" borderId="17" xfId="0" applyNumberFormat="1" applyFont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" fillId="2" borderId="0" xfId="0" applyFont="1" applyFill="1" applyBorder="1" applyAlignment="1">
      <alignment shrinkToFit="1"/>
    </xf>
    <xf numFmtId="0" fontId="16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 vertical="top"/>
    </xf>
    <xf numFmtId="0" fontId="56" fillId="0" borderId="0" xfId="0" applyFont="1" applyAlignment="1">
      <alignment horizontal="center" vertical="center"/>
    </xf>
    <xf numFmtId="16" fontId="53" fillId="0" borderId="0" xfId="0" applyNumberFormat="1" applyFont="1" applyBorder="1" applyAlignment="1">
      <alignment horizontal="right" vertical="top"/>
    </xf>
    <xf numFmtId="0" fontId="53" fillId="0" borderId="0" xfId="0" applyFont="1" applyBorder="1" applyAlignment="1">
      <alignment horizontal="right" vertical="center"/>
    </xf>
    <xf numFmtId="0" fontId="53" fillId="0" borderId="14" xfId="0" applyFont="1" applyBorder="1" applyAlignment="1">
      <alignment vertical="center"/>
    </xf>
    <xf numFmtId="49" fontId="0" fillId="0" borderId="0" xfId="0" applyNumberFormat="1" applyFont="1" applyBorder="1" applyAlignment="1">
      <alignment vertical="top"/>
    </xf>
    <xf numFmtId="0" fontId="56" fillId="0" borderId="14" xfId="0" applyFont="1" applyBorder="1" applyAlignment="1">
      <alignment horizontal="center" vertical="center"/>
    </xf>
    <xf numFmtId="0" fontId="53" fillId="0" borderId="2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/>
    <xf numFmtId="0" fontId="53" fillId="0" borderId="0" xfId="0" applyFont="1" applyAlignment="1">
      <alignment vertical="top"/>
    </xf>
    <xf numFmtId="0" fontId="61" fillId="2" borderId="0" xfId="0" applyFont="1" applyFill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/>
    <xf numFmtId="0" fontId="9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3" fillId="0" borderId="1" xfId="0" applyFont="1" applyBorder="1"/>
    <xf numFmtId="0" fontId="53" fillId="0" borderId="0" xfId="0" applyFont="1" applyBorder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left"/>
    </xf>
    <xf numFmtId="0" fontId="53" fillId="0" borderId="10" xfId="0" applyFont="1" applyBorder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vertical="center"/>
    </xf>
    <xf numFmtId="0" fontId="53" fillId="0" borderId="0" xfId="0" applyFont="1" applyBorder="1"/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57" fillId="0" borderId="0" xfId="0" applyFont="1"/>
    <xf numFmtId="0" fontId="55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right" vertical="top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top"/>
    </xf>
    <xf numFmtId="0" fontId="0" fillId="0" borderId="10" xfId="0" applyBorder="1"/>
    <xf numFmtId="0" fontId="59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4" fillId="0" borderId="0" xfId="0" applyFont="1" applyAlignment="1">
      <alignment horizontal="left" vertical="top"/>
    </xf>
    <xf numFmtId="0" fontId="58" fillId="0" borderId="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/>
    <xf numFmtId="0" fontId="58" fillId="0" borderId="0" xfId="0" applyFont="1"/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0" fontId="68" fillId="0" borderId="0" xfId="0" applyFont="1"/>
    <xf numFmtId="49" fontId="58" fillId="0" borderId="0" xfId="0" applyNumberFormat="1" applyFont="1" applyBorder="1" applyAlignment="1">
      <alignment horizontal="center"/>
    </xf>
    <xf numFmtId="49" fontId="53" fillId="0" borderId="0" xfId="0" applyNumberFormat="1" applyFont="1"/>
    <xf numFmtId="0" fontId="53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20" fontId="58" fillId="0" borderId="10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20" fontId="58" fillId="0" borderId="14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66" fillId="0" borderId="0" xfId="0" applyFont="1"/>
    <xf numFmtId="0" fontId="74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5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5" fillId="0" borderId="0" xfId="0" applyFont="1" applyAlignment="1">
      <alignment vertical="center" shrinkToFit="1"/>
    </xf>
    <xf numFmtId="0" fontId="68" fillId="0" borderId="0" xfId="0" applyFont="1" applyBorder="1"/>
    <xf numFmtId="0" fontId="68" fillId="0" borderId="0" xfId="0" applyFont="1" applyAlignment="1">
      <alignment vertical="center"/>
    </xf>
    <xf numFmtId="0" fontId="68" fillId="0" borderId="6" xfId="0" applyFont="1" applyBorder="1"/>
    <xf numFmtId="0" fontId="68" fillId="0" borderId="12" xfId="0" applyFont="1" applyBorder="1"/>
    <xf numFmtId="0" fontId="76" fillId="0" borderId="0" xfId="0" applyFont="1" applyBorder="1" applyAlignment="1">
      <alignment horizontal="center"/>
    </xf>
    <xf numFmtId="0" fontId="58" fillId="0" borderId="1" xfId="0" applyFont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68" fillId="0" borderId="7" xfId="0" applyFont="1" applyBorder="1"/>
    <xf numFmtId="0" fontId="68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left"/>
    </xf>
    <xf numFmtId="49" fontId="9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0" fontId="5" fillId="0" borderId="0" xfId="0" applyFont="1" applyAlignment="1"/>
    <xf numFmtId="0" fontId="64" fillId="0" borderId="0" xfId="0" applyFont="1" applyAlignment="1">
      <alignment vertical="center" shrinkToFit="1"/>
    </xf>
    <xf numFmtId="0" fontId="3" fillId="2" borderId="0" xfId="0" applyFont="1" applyFill="1" applyAlignment="1">
      <alignment shrinkToFit="1"/>
    </xf>
    <xf numFmtId="49" fontId="82" fillId="2" borderId="0" xfId="0" applyNumberFormat="1" applyFont="1" applyFill="1" applyAlignment="1">
      <alignment horizontal="center" shrinkToFit="1"/>
    </xf>
    <xf numFmtId="49" fontId="3" fillId="2" borderId="0" xfId="0" applyNumberFormat="1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49" fontId="4" fillId="0" borderId="0" xfId="0" applyNumberFormat="1" applyFont="1" applyAlignment="1">
      <alignment horizontal="center" vertical="center" shrinkToFit="1"/>
    </xf>
    <xf numFmtId="49" fontId="83" fillId="18" borderId="5" xfId="0" applyNumberFormat="1" applyFont="1" applyFill="1" applyBorder="1" applyAlignment="1">
      <alignment horizontal="center" vertical="center" shrinkToFit="1"/>
    </xf>
    <xf numFmtId="49" fontId="83" fillId="18" borderId="3" xfId="0" applyNumberFormat="1" applyFont="1" applyFill="1" applyBorder="1" applyAlignment="1">
      <alignment horizontal="center" vertical="center" shrinkToFit="1"/>
    </xf>
    <xf numFmtId="0" fontId="4" fillId="5" borderId="5" xfId="0" applyNumberFormat="1" applyFont="1" applyFill="1" applyBorder="1" applyAlignment="1">
      <alignment horizontal="center" vertical="center" shrinkToFit="1"/>
    </xf>
    <xf numFmtId="49" fontId="14" fillId="2" borderId="5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14" fillId="2" borderId="10" xfId="0" applyNumberFormat="1" applyFont="1" applyFill="1" applyBorder="1" applyAlignment="1">
      <alignment horizontal="center" vertical="center" shrinkToFit="1"/>
    </xf>
    <xf numFmtId="49" fontId="14" fillId="2" borderId="10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shrinkToFit="1"/>
    </xf>
    <xf numFmtId="0" fontId="84" fillId="2" borderId="0" xfId="0" applyFont="1" applyFill="1" applyAlignment="1">
      <alignment vertical="center"/>
    </xf>
    <xf numFmtId="0" fontId="84" fillId="2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87" fillId="2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88" fillId="0" borderId="7" xfId="0" applyFont="1" applyBorder="1" applyAlignment="1">
      <alignment horizontal="center" vertical="center" shrinkToFi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78" fillId="0" borderId="5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vertical="center"/>
    </xf>
    <xf numFmtId="14" fontId="78" fillId="0" borderId="5" xfId="0" applyNumberFormat="1" applyFont="1" applyBorder="1" applyAlignment="1">
      <alignment horizontal="center" vertical="center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13" xfId="0" applyFont="1" applyBorder="1" applyAlignment="1">
      <alignment horizontal="center" vertical="center" shrinkToFit="1"/>
    </xf>
    <xf numFmtId="0" fontId="89" fillId="0" borderId="5" xfId="0" applyFont="1" applyBorder="1" applyAlignment="1">
      <alignment horizontal="center"/>
    </xf>
    <xf numFmtId="0" fontId="78" fillId="0" borderId="5" xfId="0" applyFont="1" applyBorder="1" applyAlignment="1">
      <alignment horizontal="left" vertical="top" shrinkToFit="1"/>
    </xf>
    <xf numFmtId="0" fontId="7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vertical="top" shrinkToFit="1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vertical="center"/>
    </xf>
    <xf numFmtId="0" fontId="90" fillId="0" borderId="0" xfId="0" applyFont="1"/>
    <xf numFmtId="0" fontId="90" fillId="0" borderId="0" xfId="0" applyFont="1" applyAlignment="1">
      <alignment horizontal="center"/>
    </xf>
    <xf numFmtId="0" fontId="90" fillId="0" borderId="0" xfId="0" applyFont="1" applyAlignment="1">
      <alignment shrinkToFit="1"/>
    </xf>
    <xf numFmtId="0" fontId="75" fillId="2" borderId="0" xfId="0" applyFont="1" applyFill="1" applyBorder="1" applyAlignment="1">
      <alignment vertical="center" shrinkToFit="1"/>
    </xf>
    <xf numFmtId="0" fontId="72" fillId="0" borderId="5" xfId="0" applyFont="1" applyBorder="1" applyAlignment="1">
      <alignment vertical="center"/>
    </xf>
    <xf numFmtId="0" fontId="72" fillId="0" borderId="5" xfId="0" applyFont="1" applyBorder="1" applyAlignment="1">
      <alignment horizontal="center" vertical="center"/>
    </xf>
    <xf numFmtId="0" fontId="67" fillId="0" borderId="5" xfId="0" applyFont="1" applyBorder="1" applyAlignment="1">
      <alignment horizontal="left" vertical="center" shrinkToFit="1"/>
    </xf>
    <xf numFmtId="0" fontId="51" fillId="0" borderId="5" xfId="0" applyFont="1" applyBorder="1" applyAlignment="1">
      <alignment horizontal="center" vertical="center"/>
    </xf>
    <xf numFmtId="14" fontId="72" fillId="0" borderId="5" xfId="0" applyNumberFormat="1" applyFont="1" applyBorder="1" applyAlignment="1">
      <alignment horizontal="center" vertical="center"/>
    </xf>
    <xf numFmtId="0" fontId="88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>
      <alignment horizontal="left" vertical="center" shrinkToFi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10" fillId="0" borderId="3" xfId="0" applyFont="1" applyBorder="1" applyAlignment="1">
      <alignment horizontal="center"/>
    </xf>
    <xf numFmtId="0" fontId="2" fillId="0" borderId="14" xfId="0" applyFont="1" applyBorder="1" applyAlignment="1">
      <alignment horizontal="left" vertical="top" shrinkToFit="1"/>
    </xf>
    <xf numFmtId="0" fontId="7" fillId="2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shrinkToFit="1"/>
    </xf>
    <xf numFmtId="0" fontId="30" fillId="7" borderId="10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shrinkToFit="1"/>
    </xf>
    <xf numFmtId="0" fontId="62" fillId="0" borderId="1" xfId="0" applyNumberFormat="1" applyFont="1" applyBorder="1" applyAlignment="1">
      <alignment horizontal="center" vertical="center" shrinkToFit="1"/>
    </xf>
    <xf numFmtId="0" fontId="62" fillId="0" borderId="12" xfId="0" applyNumberFormat="1" applyFont="1" applyBorder="1" applyAlignment="1">
      <alignment horizontal="center" vertical="center" shrinkToFit="1"/>
    </xf>
    <xf numFmtId="0" fontId="62" fillId="0" borderId="2" xfId="0" applyNumberFormat="1" applyFont="1" applyBorder="1" applyAlignment="1">
      <alignment horizontal="center" vertical="center" shrinkToFit="1"/>
    </xf>
    <xf numFmtId="0" fontId="40" fillId="7" borderId="32" xfId="0" applyFont="1" applyFill="1" applyBorder="1" applyAlignment="1">
      <alignment horizontal="center" vertical="center"/>
    </xf>
    <xf numFmtId="0" fontId="40" fillId="7" borderId="3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43" fillId="6" borderId="17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62" fillId="0" borderId="14" xfId="0" applyNumberFormat="1" applyFont="1" applyBorder="1" applyAlignment="1">
      <alignment horizontal="center"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0" fontId="62" fillId="0" borderId="13" xfId="0" applyNumberFormat="1" applyFont="1" applyBorder="1" applyAlignment="1">
      <alignment horizontal="center" vertical="center" shrinkToFit="1"/>
    </xf>
    <xf numFmtId="0" fontId="40" fillId="7" borderId="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43" fillId="6" borderId="0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40" fillId="7" borderId="6" xfId="0" applyFont="1" applyFill="1" applyBorder="1" applyAlignment="1">
      <alignment horizontal="center" vertical="center"/>
    </xf>
    <xf numFmtId="0" fontId="40" fillId="7" borderId="7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 shrinkToFit="1"/>
    </xf>
    <xf numFmtId="0" fontId="30" fillId="7" borderId="8" xfId="0" applyFont="1" applyFill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shrinkToFit="1"/>
    </xf>
    <xf numFmtId="0" fontId="31" fillId="7" borderId="8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0" fontId="40" fillId="7" borderId="30" xfId="0" applyFont="1" applyFill="1" applyBorder="1" applyAlignment="1">
      <alignment horizontal="center" vertical="center"/>
    </xf>
    <xf numFmtId="0" fontId="40" fillId="7" borderId="31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3" fillId="0" borderId="11" xfId="0" applyFont="1" applyBorder="1" applyAlignment="1">
      <alignment horizontal="right" vertical="center"/>
    </xf>
    <xf numFmtId="0" fontId="53" fillId="0" borderId="2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53" fillId="0" borderId="1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68" fillId="0" borderId="6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65" fillId="0" borderId="0" xfId="0" applyFont="1" applyAlignment="1">
      <alignment horizontal="center" vertical="center" shrinkToFit="1"/>
    </xf>
    <xf numFmtId="0" fontId="71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5" fillId="2" borderId="0" xfId="0" applyNumberFormat="1" applyFont="1" applyFill="1" applyAlignment="1">
      <alignment horizontal="center" shrinkToFit="1"/>
    </xf>
    <xf numFmtId="49" fontId="14" fillId="2" borderId="6" xfId="0" applyNumberFormat="1" applyFont="1" applyFill="1" applyBorder="1" applyAlignment="1">
      <alignment horizontal="center" vertical="center" shrinkToFit="1"/>
    </xf>
    <xf numFmtId="49" fontId="14" fillId="2" borderId="7" xfId="0" applyNumberFormat="1" applyFont="1" applyFill="1" applyBorder="1" applyAlignment="1">
      <alignment horizontal="center" vertical="center" shrinkToFit="1"/>
    </xf>
    <xf numFmtId="0" fontId="79" fillId="17" borderId="17" xfId="0" applyFont="1" applyFill="1" applyBorder="1" applyAlignment="1">
      <alignment horizontal="center" vertical="center" shrinkToFit="1"/>
    </xf>
    <xf numFmtId="0" fontId="80" fillId="0" borderId="11" xfId="0" applyFont="1" applyBorder="1" applyAlignment="1">
      <alignment horizontal="center" vertical="center" shrinkToFit="1"/>
    </xf>
    <xf numFmtId="0" fontId="79" fillId="17" borderId="14" xfId="0" applyFont="1" applyFill="1" applyBorder="1" applyAlignment="1">
      <alignment horizontal="center" vertical="center" shrinkToFit="1"/>
    </xf>
    <xf numFmtId="0" fontId="80" fillId="0" borderId="13" xfId="0" applyFont="1" applyBorder="1" applyAlignment="1">
      <alignment horizontal="center" vertical="center" shrinkToFit="1"/>
    </xf>
    <xf numFmtId="0" fontId="80" fillId="0" borderId="14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80" fillId="0" borderId="2" xfId="0" applyFont="1" applyBorder="1" applyAlignment="1">
      <alignment horizontal="center" vertical="center" shrinkToFit="1"/>
    </xf>
    <xf numFmtId="49" fontId="81" fillId="2" borderId="0" xfId="0" applyNumberFormat="1" applyFont="1" applyFill="1" applyAlignment="1">
      <alignment horizontal="center" shrinkToFit="1"/>
    </xf>
    <xf numFmtId="0" fontId="15" fillId="2" borderId="0" xfId="0" applyNumberFormat="1" applyFont="1" applyFill="1" applyAlignment="1">
      <alignment horizontal="center" vertical="center" shrinkToFit="1"/>
    </xf>
    <xf numFmtId="0" fontId="79" fillId="19" borderId="17" xfId="0" applyFont="1" applyFill="1" applyBorder="1" applyAlignment="1">
      <alignment horizontal="center" vertical="center" shrinkToFit="1"/>
    </xf>
    <xf numFmtId="0" fontId="79" fillId="19" borderId="11" xfId="0" applyFont="1" applyFill="1" applyBorder="1" applyAlignment="1">
      <alignment horizontal="center" vertical="center" shrinkToFit="1"/>
    </xf>
    <xf numFmtId="0" fontId="79" fillId="19" borderId="14" xfId="0" applyFont="1" applyFill="1" applyBorder="1" applyAlignment="1">
      <alignment horizontal="center" vertical="center" shrinkToFit="1"/>
    </xf>
    <xf numFmtId="0" fontId="79" fillId="19" borderId="13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75" fillId="2" borderId="0" xfId="0" applyFont="1" applyFill="1" applyBorder="1" applyAlignment="1">
      <alignment horizontal="center" vertical="center" shrinkToFit="1"/>
    </xf>
    <xf numFmtId="0" fontId="88" fillId="0" borderId="0" xfId="0" applyFont="1" applyBorder="1" applyAlignment="1">
      <alignment horizontal="center" vertical="center"/>
    </xf>
    <xf numFmtId="0" fontId="88" fillId="0" borderId="1" xfId="0" applyFont="1" applyBorder="1" applyAlignment="1" applyProtection="1">
      <alignment horizontal="center" vertical="center"/>
      <protection locked="0"/>
    </xf>
    <xf numFmtId="0" fontId="88" fillId="0" borderId="2" xfId="0" applyFont="1" applyBorder="1" applyAlignment="1" applyProtection="1">
      <alignment horizontal="center" vertical="center"/>
      <protection locked="0"/>
    </xf>
    <xf numFmtId="0" fontId="65" fillId="0" borderId="5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65" fillId="0" borderId="5" xfId="0" applyFont="1" applyBorder="1" applyAlignment="1">
      <alignment horizontal="center" vertical="center" shrinkToFit="1"/>
    </xf>
    <xf numFmtId="0" fontId="88" fillId="0" borderId="2" xfId="0" applyFont="1" applyBorder="1" applyAlignment="1">
      <alignment horizontal="center" vertical="center"/>
    </xf>
    <xf numFmtId="0" fontId="88" fillId="0" borderId="7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88" fillId="0" borderId="7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8" fillId="0" borderId="9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center" vertical="top"/>
    </xf>
  </cellXfs>
  <cellStyles count="2">
    <cellStyle name="Обычный" xfId="0" builtinId="0"/>
    <cellStyle name="Обычный 6 2" xfId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0</xdr:rowOff>
        </xdr:from>
        <xdr:to>
          <xdr:col>2</xdr:col>
          <xdr:colOff>9525</xdr:colOff>
          <xdr:row>161</xdr:row>
          <xdr:rowOff>9525</xdr:rowOff>
        </xdr:to>
        <xdr:pic>
          <xdr:nvPicPr>
            <xdr:cNvPr id="2" name="Рисунок 1"/>
            <xdr:cNvPicPr>
              <a:picLocks noChangeAspect="1" noChangeArrowheads="1"/>
              <a:extLst>
                <a:ext uri="{84589F7E-364E-4C9E-8A38-B11213B215E9}">
                  <a14:cameraTool cellRange="$F$144" spid="_x0000_s12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18897600"/>
              <a:ext cx="1390650" cy="123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13</xdr:col>
      <xdr:colOff>0</xdr:colOff>
      <xdr:row>435</xdr:row>
      <xdr:rowOff>0</xdr:rowOff>
    </xdr:from>
    <xdr:to>
      <xdr:col>14</xdr:col>
      <xdr:colOff>9525</xdr:colOff>
      <xdr:row>436</xdr:row>
      <xdr:rowOff>9525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0787300"/>
          <a:ext cx="13906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4;&#1072;&#1093;&#1084;&#1072;&#1090;&#1082;&#1080;%20&#8212;%20&#1082;&#1086;&#1087;&#1080;&#1103;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4;&#1076;&#1080;&#1085;&#1086;&#109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групп (авто-6)"/>
      <sheetName val="ш8"/>
      <sheetName val="Группы (3)"/>
      <sheetName val="ш4"/>
      <sheetName val="Группы (7)"/>
      <sheetName val="Группы (9)"/>
      <sheetName val="Группы (10)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ш6"/>
      <sheetName val="Лист1"/>
    </sheetNames>
    <sheetDataSet>
      <sheetData sheetId="0" refreshError="1"/>
      <sheetData sheetId="1" refreshError="1">
        <row r="12">
          <cell r="BQ12">
            <v>0</v>
          </cell>
          <cell r="CX12">
            <v>1</v>
          </cell>
        </row>
        <row r="13">
          <cell r="BQ13">
            <v>0</v>
          </cell>
          <cell r="CX13">
            <v>0</v>
          </cell>
        </row>
        <row r="14">
          <cell r="BQ14">
            <v>0</v>
          </cell>
          <cell r="CX14">
            <v>7</v>
          </cell>
        </row>
        <row r="15">
          <cell r="BQ15">
            <v>0</v>
          </cell>
          <cell r="CX15">
            <v>0</v>
          </cell>
        </row>
        <row r="16">
          <cell r="BQ16">
            <v>0</v>
          </cell>
          <cell r="CX16">
            <v>2</v>
          </cell>
        </row>
        <row r="17">
          <cell r="BQ17">
            <v>0</v>
          </cell>
          <cell r="CX17">
            <v>0</v>
          </cell>
        </row>
        <row r="18">
          <cell r="BQ18">
            <v>0</v>
          </cell>
          <cell r="CX18">
            <v>5</v>
          </cell>
        </row>
        <row r="19">
          <cell r="BQ19">
            <v>0</v>
          </cell>
          <cell r="CX19">
            <v>0</v>
          </cell>
        </row>
        <row r="20">
          <cell r="BQ20">
            <v>0</v>
          </cell>
          <cell r="CX20">
            <v>0</v>
          </cell>
        </row>
        <row r="21">
          <cell r="BQ21">
            <v>0</v>
          </cell>
          <cell r="CX21">
            <v>0</v>
          </cell>
        </row>
        <row r="22">
          <cell r="BQ22">
            <v>0</v>
          </cell>
          <cell r="CX22">
            <v>0</v>
          </cell>
        </row>
        <row r="23">
          <cell r="BQ23">
            <v>0</v>
          </cell>
          <cell r="CX23">
            <v>0</v>
          </cell>
        </row>
        <row r="24">
          <cell r="BQ24">
            <v>0</v>
          </cell>
          <cell r="CX24">
            <v>0</v>
          </cell>
        </row>
        <row r="25">
          <cell r="BQ25">
            <v>0</v>
          </cell>
          <cell r="CX25">
            <v>0</v>
          </cell>
        </row>
        <row r="26">
          <cell r="BQ26">
            <v>0</v>
          </cell>
          <cell r="CX26">
            <v>5</v>
          </cell>
        </row>
        <row r="27">
          <cell r="BQ27">
            <v>0</v>
          </cell>
          <cell r="CX27">
            <v>0</v>
          </cell>
        </row>
        <row r="215">
          <cell r="BQ215">
            <v>0</v>
          </cell>
          <cell r="CX215" t="str">
            <v/>
          </cell>
        </row>
        <row r="216">
          <cell r="BQ216">
            <v>0</v>
          </cell>
          <cell r="CX216">
            <v>0</v>
          </cell>
        </row>
        <row r="217">
          <cell r="BQ217">
            <v>0</v>
          </cell>
          <cell r="CX217">
            <v>0</v>
          </cell>
        </row>
        <row r="218">
          <cell r="BQ218">
            <v>0</v>
          </cell>
          <cell r="CX218">
            <v>0</v>
          </cell>
        </row>
        <row r="219">
          <cell r="BQ219">
            <v>0</v>
          </cell>
          <cell r="CX219">
            <v>0</v>
          </cell>
        </row>
        <row r="220">
          <cell r="BQ220">
            <v>0</v>
          </cell>
          <cell r="CX220">
            <v>0</v>
          </cell>
        </row>
        <row r="221">
          <cell r="BQ221">
            <v>0</v>
          </cell>
          <cell r="CX221">
            <v>0</v>
          </cell>
        </row>
        <row r="222">
          <cell r="BQ222">
            <v>0</v>
          </cell>
          <cell r="CX222">
            <v>0</v>
          </cell>
        </row>
        <row r="223">
          <cell r="BQ223">
            <v>0</v>
          </cell>
          <cell r="CX223">
            <v>0</v>
          </cell>
        </row>
        <row r="224">
          <cell r="BQ224">
            <v>0</v>
          </cell>
          <cell r="CX224">
            <v>0</v>
          </cell>
        </row>
        <row r="225">
          <cell r="BQ225">
            <v>0</v>
          </cell>
          <cell r="CX225">
            <v>0</v>
          </cell>
        </row>
        <row r="226">
          <cell r="BQ226">
            <v>0</v>
          </cell>
          <cell r="CX226">
            <v>0</v>
          </cell>
        </row>
        <row r="227">
          <cell r="BQ227">
            <v>0</v>
          </cell>
          <cell r="CX227" t="str">
            <v/>
          </cell>
        </row>
        <row r="228">
          <cell r="BQ228">
            <v>0</v>
          </cell>
          <cell r="CX228">
            <v>0</v>
          </cell>
        </row>
        <row r="229">
          <cell r="BQ229">
            <v>0</v>
          </cell>
          <cell r="CX229" t="str">
            <v/>
          </cell>
        </row>
        <row r="230">
          <cell r="BQ230">
            <v>0</v>
          </cell>
          <cell r="CX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8" refreshError="1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 refreshError="1">
        <row r="9">
          <cell r="CJ9">
            <v>185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3286"/>
  <sheetViews>
    <sheetView tabSelected="1" topLeftCell="BP1" zoomScaleNormal="100" workbookViewId="0">
      <selection activeCell="CM6" sqref="CM6"/>
    </sheetView>
  </sheetViews>
  <sheetFormatPr defaultColWidth="11.42578125" defaultRowHeight="15" outlineLevelCol="2" x14ac:dyDescent="0.25"/>
  <cols>
    <col min="1" max="1" width="5.7109375" style="18" hidden="1" customWidth="1" outlineLevel="1"/>
    <col min="2" max="2" width="8.7109375" style="19" hidden="1" customWidth="1" outlineLevel="1"/>
    <col min="3" max="4" width="3.7109375" style="19" hidden="1" customWidth="1" outlineLevel="1"/>
    <col min="5" max="17" width="3.7109375" style="20" hidden="1" customWidth="1" outlineLevel="1"/>
    <col min="18" max="18" width="9.140625" style="20" hidden="1" customWidth="1" outlineLevel="1"/>
    <col min="19" max="35" width="2" style="20" hidden="1" customWidth="1" outlineLevel="2"/>
    <col min="36" max="36" width="2.42578125" style="20" hidden="1" customWidth="1" outlineLevel="2"/>
    <col min="37" max="38" width="2.5703125" style="20" hidden="1" customWidth="1" outlineLevel="2"/>
    <col min="39" max="39" width="3" style="20" hidden="1" customWidth="1" outlineLevel="2"/>
    <col min="40" max="40" width="2.5703125" style="20" hidden="1" customWidth="1" outlineLevel="2"/>
    <col min="41" max="41" width="3" style="21" hidden="1" customWidth="1" outlineLevel="2"/>
    <col min="42" max="42" width="2.5703125" style="19" hidden="1" customWidth="1" outlineLevel="2"/>
    <col min="43" max="43" width="3" style="19" hidden="1" customWidth="1" outlineLevel="2"/>
    <col min="44" max="44" width="7.7109375" style="19" hidden="1" customWidth="1" outlineLevel="2"/>
    <col min="45" max="45" width="21" style="19" hidden="1" customWidth="1" outlineLevel="2"/>
    <col min="46" max="47" width="2.42578125" style="19" hidden="1" customWidth="1" outlineLevel="2"/>
    <col min="48" max="49" width="2.5703125" style="20" hidden="1" customWidth="1" outlineLevel="2"/>
    <col min="50" max="50" width="3" style="20" hidden="1" customWidth="1" outlineLevel="2"/>
    <col min="51" max="51" width="2.5703125" style="20" hidden="1" customWidth="1" outlineLevel="2"/>
    <col min="52" max="52" width="3" style="21" hidden="1" customWidth="1" outlineLevel="2"/>
    <col min="53" max="53" width="2.5703125" style="19" hidden="1" customWidth="1" outlineLevel="2"/>
    <col min="54" max="54" width="2.85546875" style="19" hidden="1" customWidth="1" outlineLevel="2"/>
    <col min="55" max="55" width="7.7109375" style="19" hidden="1" customWidth="1" outlineLevel="2"/>
    <col min="56" max="56" width="15.42578125" style="19" hidden="1" customWidth="1" outlineLevel="2"/>
    <col min="57" max="58" width="6.7109375" style="20" hidden="1" customWidth="1" outlineLevel="2"/>
    <col min="59" max="60" width="6.7109375" style="19" hidden="1" customWidth="1" outlineLevel="2"/>
    <col min="61" max="61" width="2.7109375" style="25" hidden="1" customWidth="1" outlineLevel="1" collapsed="1"/>
    <col min="62" max="62" width="3.28515625" style="26" hidden="1" customWidth="1" outlineLevel="1"/>
    <col min="63" max="63" width="3.7109375" style="19" hidden="1" customWidth="1" outlineLevel="2"/>
    <col min="64" max="64" width="4.7109375" style="73" hidden="1" customWidth="1" outlineLevel="2"/>
    <col min="65" max="65" width="5.7109375" style="73" hidden="1" customWidth="1" outlineLevel="2"/>
    <col min="66" max="66" width="5.5703125" style="73" hidden="1" customWidth="1" outlineLevel="2"/>
    <col min="67" max="67" width="4.28515625" style="73" hidden="1" customWidth="1" outlineLevel="2"/>
    <col min="68" max="68" width="2.28515625" style="79" customWidth="1" collapsed="1"/>
    <col min="69" max="69" width="3.5703125" style="79" hidden="1" customWidth="1" outlineLevel="1"/>
    <col min="70" max="70" width="5.7109375" style="79" customWidth="1" collapsed="1"/>
    <col min="71" max="71" width="5.7109375" style="79" customWidth="1"/>
    <col min="72" max="72" width="12" style="79" customWidth="1"/>
    <col min="73" max="73" width="13.7109375" style="79" hidden="1" customWidth="1" outlineLevel="1"/>
    <col min="74" max="74" width="4.5703125" style="79" hidden="1" customWidth="1" outlineLevel="1"/>
    <col min="75" max="75" width="1.7109375" style="79" customWidth="1" collapsed="1"/>
    <col min="76" max="76" width="8.140625" style="73" customWidth="1"/>
    <col min="77" max="78" width="1.7109375" style="73" customWidth="1"/>
    <col min="79" max="79" width="8.140625" style="73" customWidth="1"/>
    <col min="80" max="81" width="1.7109375" style="73" customWidth="1"/>
    <col min="82" max="82" width="8.5703125" style="73" customWidth="1"/>
    <col min="83" max="84" width="1.7109375" style="73" customWidth="1"/>
    <col min="85" max="85" width="8.7109375" style="73" customWidth="1"/>
    <col min="86" max="86" width="1.7109375" style="73" customWidth="1"/>
    <col min="87" max="87" width="0.85546875" style="73" customWidth="1"/>
    <col min="88" max="89" width="4.28515625" style="73" customWidth="1"/>
    <col min="90" max="90" width="4.7109375" style="73" customWidth="1"/>
    <col min="91" max="16384" width="11.42578125" style="19"/>
  </cols>
  <sheetData>
    <row r="2" spans="1:90" ht="15" customHeight="1" x14ac:dyDescent="0.25">
      <c r="AP2" s="22"/>
      <c r="AQ2" s="22"/>
      <c r="AR2" s="22" t="e">
        <f>SUM(AR3:AR65079)</f>
        <v>#VALUE!</v>
      </c>
      <c r="AS2" s="22"/>
      <c r="AT2" s="22"/>
      <c r="AU2" s="22"/>
      <c r="BA2" s="22"/>
      <c r="BB2" s="22"/>
      <c r="BC2" s="22">
        <f>SUM(BC3:BC65079)</f>
        <v>20</v>
      </c>
      <c r="BD2" s="22"/>
      <c r="BE2" s="22"/>
      <c r="BF2" s="22"/>
      <c r="BG2" s="22"/>
      <c r="BH2" s="22"/>
      <c r="BI2" s="23"/>
      <c r="BJ2" s="23"/>
      <c r="BK2" s="22"/>
      <c r="BL2" s="101"/>
      <c r="BM2" s="101"/>
      <c r="BN2" s="101"/>
      <c r="BO2" s="101"/>
      <c r="BP2" s="101"/>
      <c r="BQ2" s="101"/>
      <c r="BR2" s="399" t="s">
        <v>91</v>
      </c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  <c r="CL2" s="101"/>
    </row>
    <row r="3" spans="1:90" ht="15" customHeight="1" x14ac:dyDescent="0.25">
      <c r="AP3" s="22"/>
      <c r="AQ3" s="22"/>
      <c r="AR3" s="22"/>
      <c r="AS3" s="22"/>
      <c r="AT3" s="22"/>
      <c r="AU3" s="22"/>
      <c r="BA3" s="22"/>
      <c r="BB3" s="22"/>
      <c r="BC3" s="22"/>
      <c r="BD3" s="22"/>
      <c r="BE3" s="22"/>
      <c r="BF3" s="22"/>
      <c r="BG3" s="22"/>
      <c r="BH3" s="22"/>
      <c r="BI3" s="23"/>
      <c r="BJ3" s="23"/>
      <c r="BK3" s="22"/>
      <c r="BL3" s="102"/>
      <c r="BM3" s="102"/>
      <c r="BN3" s="102"/>
      <c r="BO3" s="102"/>
      <c r="BP3" s="102"/>
      <c r="BQ3" s="102"/>
      <c r="BR3" s="400" t="s">
        <v>32</v>
      </c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102"/>
    </row>
    <row r="4" spans="1:90" ht="15" customHeight="1" x14ac:dyDescent="0.25">
      <c r="AP4" s="22"/>
      <c r="AQ4" s="22"/>
      <c r="AR4" s="22"/>
      <c r="AS4" s="22"/>
      <c r="AT4" s="22"/>
      <c r="AU4" s="22"/>
      <c r="BA4" s="22"/>
      <c r="BB4" s="22"/>
      <c r="BC4" s="22"/>
      <c r="BD4" s="22"/>
      <c r="BE4" s="22"/>
      <c r="BF4" s="22"/>
      <c r="BG4" s="22"/>
      <c r="BH4" s="22"/>
      <c r="BI4" s="23"/>
      <c r="BJ4" s="23"/>
      <c r="BK4" s="22"/>
      <c r="BL4" s="103"/>
      <c r="BM4" s="103"/>
      <c r="BN4" s="103"/>
      <c r="BO4" s="103"/>
      <c r="BP4" s="103"/>
      <c r="BQ4" s="103"/>
      <c r="BR4" s="401" t="s">
        <v>92</v>
      </c>
      <c r="BS4" s="401"/>
      <c r="BT4" s="401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 t="s">
        <v>93</v>
      </c>
      <c r="CF4" s="14"/>
      <c r="CG4" s="14"/>
      <c r="CH4" s="14"/>
      <c r="CI4" s="14"/>
      <c r="CJ4" s="14"/>
      <c r="CK4" s="14"/>
      <c r="CL4" s="14"/>
    </row>
    <row r="5" spans="1:90" ht="15" customHeight="1" x14ac:dyDescent="0.25">
      <c r="Z5" s="24"/>
      <c r="BL5" s="340" t="str">
        <f>C6</f>
        <v>Девушки 1 группа</v>
      </c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</row>
    <row r="6" spans="1:90" ht="15" customHeight="1" x14ac:dyDescent="0.25">
      <c r="A6" s="27">
        <v>1</v>
      </c>
      <c r="B6" s="28">
        <v>4</v>
      </c>
      <c r="C6" s="29" t="s">
        <v>122</v>
      </c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>
        <v>1</v>
      </c>
      <c r="Z6" s="24"/>
      <c r="AR6" s="32" t="e">
        <f>IF(B7=0,0,(IF(B8=0,1,IF(B9=0,2,IF(B10=0,3,IF(B10&gt;0,4))))))</f>
        <v>#VALUE!</v>
      </c>
      <c r="BC6" s="32" t="b">
        <f>IF(BE6=15,3,IF(BE6&gt;15,4))</f>
        <v>0</v>
      </c>
      <c r="BE6" s="33">
        <f>SUM(BE7,BE9,BE11,BE13)</f>
        <v>9</v>
      </c>
      <c r="BF6" s="33">
        <f>SUM(BF7,BF9,BF11,BF13)</f>
        <v>6</v>
      </c>
      <c r="BK6" s="34"/>
      <c r="BL6" s="35" t="s">
        <v>107</v>
      </c>
      <c r="BM6" s="36" t="s">
        <v>3</v>
      </c>
      <c r="BN6" s="36" t="s">
        <v>108</v>
      </c>
      <c r="BO6" s="37" t="s">
        <v>109</v>
      </c>
      <c r="BP6" s="123" t="s">
        <v>117</v>
      </c>
      <c r="BQ6" s="341" t="s">
        <v>169</v>
      </c>
      <c r="BR6" s="341"/>
      <c r="BS6" s="341"/>
      <c r="BT6" s="341"/>
      <c r="BU6" s="342" t="s">
        <v>118</v>
      </c>
      <c r="BV6" s="342"/>
      <c r="BW6" s="343">
        <v>1</v>
      </c>
      <c r="BX6" s="344"/>
      <c r="BY6" s="345"/>
      <c r="BZ6" s="344">
        <v>2</v>
      </c>
      <c r="CA6" s="344"/>
      <c r="CB6" s="344"/>
      <c r="CC6" s="343">
        <v>3</v>
      </c>
      <c r="CD6" s="344"/>
      <c r="CE6" s="345"/>
      <c r="CF6" s="344">
        <v>4</v>
      </c>
      <c r="CG6" s="344"/>
      <c r="CH6" s="344"/>
      <c r="CI6" s="124"/>
      <c r="CJ6" s="125" t="s">
        <v>105</v>
      </c>
      <c r="CK6" s="127" t="s">
        <v>31</v>
      </c>
      <c r="CL6" s="125" t="s">
        <v>106</v>
      </c>
    </row>
    <row r="7" spans="1:90" ht="15" customHeight="1" x14ac:dyDescent="0.25">
      <c r="A7" s="39">
        <v>1</v>
      </c>
      <c r="B7" s="40" t="e">
        <f>SUMIF([1]ш8!$CX$12:$CX$27,1,[1]ш8!$BQ$12:$BQ$27)</f>
        <v>#VALUE!</v>
      </c>
      <c r="C7" s="41">
        <v>1</v>
      </c>
      <c r="D7" s="41">
        <v>3</v>
      </c>
      <c r="E7" s="42">
        <v>2</v>
      </c>
      <c r="F7" s="43">
        <v>1</v>
      </c>
      <c r="G7" s="44">
        <v>2</v>
      </c>
      <c r="H7" s="45">
        <v>1</v>
      </c>
      <c r="I7" s="42">
        <v>2</v>
      </c>
      <c r="J7" s="43">
        <v>1</v>
      </c>
      <c r="K7" s="44"/>
      <c r="L7" s="45"/>
      <c r="M7" s="42"/>
      <c r="N7" s="43"/>
      <c r="O7" s="44"/>
      <c r="P7" s="45"/>
      <c r="Q7" s="42"/>
      <c r="R7" s="43"/>
      <c r="S7" s="46">
        <f t="shared" ref="S7:S12" si="0">IF(E7="wo",0,IF(F7="wo",1,IF(E7&gt;F7,1,0)))</f>
        <v>1</v>
      </c>
      <c r="T7" s="46">
        <f t="shared" ref="T7:T12" si="1">IF(E7="wo",1,IF(F7="wo",0,IF(F7&gt;E7,1,0)))</f>
        <v>0</v>
      </c>
      <c r="U7" s="46">
        <f t="shared" ref="U7:U12" si="2">IF(G7="wo",0,IF(H7="wo",1,IF(G7&gt;H7,1,0)))</f>
        <v>1</v>
      </c>
      <c r="V7" s="46">
        <f t="shared" ref="V7:V12" si="3">IF(G7="wo",1,IF(H7="wo",0,IF(H7&gt;G7,1,0)))</f>
        <v>0</v>
      </c>
      <c r="W7" s="46">
        <f t="shared" ref="W7:W12" si="4">IF(I7="wo",0,IF(J7="wo",1,IF(I7&gt;J7,1,0)))</f>
        <v>1</v>
      </c>
      <c r="X7" s="46">
        <f t="shared" ref="X7:X12" si="5">IF(I7="wo",1,IF(J7="wo",0,IF(J7&gt;I7,1,0)))</f>
        <v>0</v>
      </c>
      <c r="Y7" s="46">
        <f t="shared" ref="Y7:Y12" si="6">IF(K7="wo",0,IF(L7="wo",1,IF(K7&gt;L7,1,0)))</f>
        <v>0</v>
      </c>
      <c r="Z7" s="46">
        <f t="shared" ref="Z7:Z12" si="7">IF(K7="wo",1,IF(L7="wo",0,IF(L7&gt;K7,1,0)))</f>
        <v>0</v>
      </c>
      <c r="AA7" s="46">
        <f t="shared" ref="AA7:AA12" si="8">IF(M7="wo",0,IF(N7="wo",1,IF(M7&gt;N7,1,0)))</f>
        <v>0</v>
      </c>
      <c r="AB7" s="46">
        <f t="shared" ref="AB7:AB12" si="9">IF(M7="wo",1,IF(N7="wo",0,IF(N7&gt;M7,1,0)))</f>
        <v>0</v>
      </c>
      <c r="AC7" s="46">
        <f t="shared" ref="AC7:AC12" si="10">IF(O7="wo",0,IF(P7="wo",1,IF(O7&gt;P7,1,0)))</f>
        <v>0</v>
      </c>
      <c r="AD7" s="46">
        <f t="shared" ref="AD7:AD12" si="11">IF(O7="wo",1,IF(P7="wo",0,IF(P7&gt;O7,1,0)))</f>
        <v>0</v>
      </c>
      <c r="AE7" s="46">
        <f t="shared" ref="AE7:AE12" si="12">IF(Q7="wo",0,IF(R7="wo",1,IF(Q7&gt;R7,1,0)))</f>
        <v>0</v>
      </c>
      <c r="AF7" s="46">
        <f t="shared" ref="AF7:AF12" si="13">IF(Q7="wo",1,IF(R7="wo",0,IF(R7&gt;Q7,1,0)))</f>
        <v>0</v>
      </c>
      <c r="AG7" s="47">
        <f t="shared" ref="AG7:AH12" si="14">IF(E7="wo","wo",+S7+U7+W7+Y7+AA7+AC7+AE7)</f>
        <v>3</v>
      </c>
      <c r="AH7" s="47">
        <f t="shared" si="14"/>
        <v>0</v>
      </c>
      <c r="AI7" s="48">
        <f t="shared" ref="AI7:AI12" si="15">IF(E7="",0,IF(E7="wo",0,IF(F7="wo",2,IF(AG7=AH7,0,IF(AG7&gt;AH7,2,1)))))</f>
        <v>2</v>
      </c>
      <c r="AJ7" s="48">
        <f t="shared" ref="AJ7:AJ12" si="16">IF(F7="",0,IF(F7="wo",0,IF(E7="wo",2,IF(AH7=AG7,0,IF(AH7&gt;AG7,2,1)))))</f>
        <v>1</v>
      </c>
      <c r="AK7" s="49">
        <f t="shared" ref="AK7:AK12" si="17">IF(E7="","",IF(E7="wo",0,IF(F7="wo",0,IF(E7=F7,"ERROR",IF(E7&gt;F7,F7,-1*E7)))))</f>
        <v>1</v>
      </c>
      <c r="AL7" s="49">
        <f t="shared" ref="AL7:AL12" si="18">IF(G7="","",IF(G7="wo",0,IF(H7="wo",0,IF(G7=H7,"ERROR",IF(G7&gt;H7,H7,-1*G7)))))</f>
        <v>1</v>
      </c>
      <c r="AM7" s="49">
        <f t="shared" ref="AM7:AM12" si="19">IF(I7="","",IF(I7="wo",0,IF(J7="wo",0,IF(I7=J7,"ERROR",IF(I7&gt;J7,J7,-1*I7)))))</f>
        <v>1</v>
      </c>
      <c r="AN7" s="49" t="str">
        <f t="shared" ref="AN7:AN12" si="20">IF(K7="","",IF(K7="wo",0,IF(L7="wo",0,IF(K7=L7,"ERROR",IF(K7&gt;L7,L7,-1*K7)))))</f>
        <v/>
      </c>
      <c r="AO7" s="49" t="str">
        <f t="shared" ref="AO7:AO12" si="21">IF(M7="","",IF(M7="wo",0,IF(N7="wo",0,IF(M7=N7,"ERROR",IF(M7&gt;N7,N7,-1*M7)))))</f>
        <v/>
      </c>
      <c r="AP7" s="49" t="str">
        <f t="shared" ref="AP7:AP12" si="22">IF(O7="","",IF(O7="wo",0,IF(P7="wo",0,IF(O7=P7,"ERROR",IF(O7&gt;P7,P7,-1*O7)))))</f>
        <v/>
      </c>
      <c r="AQ7" s="49" t="str">
        <f t="shared" ref="AQ7:AQ12" si="23">IF(Q7="","",IF(Q7="wo",0,IF(R7="wo",0,IF(Q7=R7,"ERROR",IF(Q7&gt;R7,R7,-1*Q7)))))</f>
        <v/>
      </c>
      <c r="AR7" s="50" t="str">
        <f t="shared" ref="AR7:AR12" si="24">CONCATENATE(AG7," - ",AH7)</f>
        <v>3 - 0</v>
      </c>
      <c r="AS7" s="51" t="str">
        <f t="shared" ref="AS7:AS12" si="25">IF(E7="","",(IF(K7="",AK7&amp;","&amp;AL7&amp;","&amp;AM7,IF(M7="",AK7&amp;","&amp;AL7&amp;","&amp;AM7&amp;","&amp;AN7,IF(O7="",AK7&amp;","&amp;AL7&amp;","&amp;AM7&amp;","&amp;AN7&amp;","&amp;AO7,IF(Q7="",AK7&amp;","&amp;AL7&amp;","&amp;AM7&amp;","&amp;AN7&amp;","&amp;AO7&amp;","&amp;AP7,AK7&amp;","&amp;AL7&amp;","&amp;AM7&amp;","&amp;AN7&amp;","&amp;AO7&amp;","&amp;AP7&amp;","&amp;AQ7))))))</f>
        <v>1,1,1</v>
      </c>
      <c r="AT7" s="48">
        <f t="shared" ref="AT7:AT12" si="26">IF(F7="",0,IF(F7="wo",0,IF(E7="wo",2,IF(AH7=AG7,0,IF(AH7&gt;AG7,2,1)))))</f>
        <v>1</v>
      </c>
      <c r="AU7" s="48">
        <f t="shared" ref="AU7:AU12" si="27">IF(E7="",0,IF(E7="wo",0,IF(F7="wo",2,IF(AG7=AH7,0,IF(AG7&gt;AH7,2,1)))))</f>
        <v>2</v>
      </c>
      <c r="AV7" s="49">
        <f t="shared" ref="AV7:AV12" si="28">IF(F7="","",IF(F7="wo",0,IF(E7="wo",0,IF(F7=E7,"ERROR",IF(F7&gt;E7,E7,-1*F7)))))</f>
        <v>-1</v>
      </c>
      <c r="AW7" s="49">
        <f t="shared" ref="AW7:AW12" si="29">IF(H7="","",IF(H7="wo",0,IF(G7="wo",0,IF(H7=G7,"ERROR",IF(H7&gt;G7,G7,-1*H7)))))</f>
        <v>-1</v>
      </c>
      <c r="AX7" s="49">
        <f t="shared" ref="AX7:AX12" si="30">IF(J7="","",IF(J7="wo",0,IF(I7="wo",0,IF(J7=I7,"ERROR",IF(J7&gt;I7,I7,-1*J7)))))</f>
        <v>-1</v>
      </c>
      <c r="AY7" s="49" t="str">
        <f t="shared" ref="AY7:AY12" si="31">IF(L7="","",IF(L7="wo",0,IF(K7="wo",0,IF(L7=K7,"ERROR",IF(L7&gt;K7,K7,-1*L7)))))</f>
        <v/>
      </c>
      <c r="AZ7" s="49" t="str">
        <f t="shared" ref="AZ7:AZ12" si="32">IF(N7="","",IF(N7="wo",0,IF(M7="wo",0,IF(N7=M7,"ERROR",IF(N7&gt;M7,M7,-1*N7)))))</f>
        <v/>
      </c>
      <c r="BA7" s="49" t="str">
        <f t="shared" ref="BA7:BA12" si="33">IF(P7="","",IF(P7="wo",0,IF(O7="wo",0,IF(P7=O7,"ERROR",IF(P7&gt;O7,O7,-1*P7)))))</f>
        <v/>
      </c>
      <c r="BB7" s="49" t="str">
        <f t="shared" ref="BB7:BB12" si="34">IF(R7="","",IF(R7="wo",0,IF(Q7="wo",0,IF(R7=Q7,"ERROR",IF(R7&gt;Q7,Q7,-1*R7)))))</f>
        <v/>
      </c>
      <c r="BC7" s="50" t="str">
        <f t="shared" ref="BC7:BC12" si="35">CONCATENATE(AH7," - ",AG7)</f>
        <v>0 - 3</v>
      </c>
      <c r="BD7" s="51" t="str">
        <f t="shared" ref="BD7:BD12" si="36">IF(E7="","",(IF(K7="",AV7&amp;", "&amp;AW7&amp;", "&amp;AX7,IF(M7="",AV7&amp;","&amp;AW7&amp;","&amp;AX7&amp;","&amp;AY7,IF(O7="",AV7&amp;","&amp;AW7&amp;","&amp;AX7&amp;","&amp;AY7&amp;","&amp;AZ7,IF(Q7="",AV7&amp;","&amp;AW7&amp;","&amp;AX7&amp;","&amp;AY7&amp;","&amp;AZ7&amp;","&amp;BA7,AV7&amp;","&amp;AW7&amp;","&amp;AX7&amp;","&amp;AY7&amp;","&amp;AZ7&amp;","&amp;BA7&amp;","&amp;BB7))))))</f>
        <v>-1, -1, -1</v>
      </c>
      <c r="BE7" s="52">
        <f>SUMIF(C7:C14,1,AI7:AI14)+SUMIF(D7:D14,1,AJ7:AJ14)</f>
        <v>4</v>
      </c>
      <c r="BF7" s="52">
        <f>IF(BE7&lt;&gt;0,RANK(BE7,BE7:BE13),"")</f>
        <v>1</v>
      </c>
      <c r="BG7" s="53" t="e">
        <f>SUMIF(A7:A10,C7,B7:B10)</f>
        <v>#VALUE!</v>
      </c>
      <c r="BH7" s="54" t="e">
        <f>SUMIF(A7:A10,D7,B7:B10)</f>
        <v>#VALUE!</v>
      </c>
      <c r="BI7" s="25">
        <v>1</v>
      </c>
      <c r="BJ7" s="26">
        <f>1*A6</f>
        <v>1</v>
      </c>
      <c r="BK7" s="55">
        <v>1</v>
      </c>
      <c r="BL7" s="56" t="str">
        <f t="shared" ref="BL7:BL12" si="37">CONCATENATE(C7," ","-"," ",D7)</f>
        <v>1 - 3</v>
      </c>
      <c r="BM7" s="57" t="s">
        <v>119</v>
      </c>
      <c r="BN7" s="58" t="s">
        <v>120</v>
      </c>
      <c r="BO7" s="59">
        <v>2</v>
      </c>
      <c r="BP7" s="356">
        <v>1</v>
      </c>
      <c r="BQ7" s="358" t="e">
        <f>B7</f>
        <v>#VALUE!</v>
      </c>
      <c r="BR7" s="360" t="s">
        <v>53</v>
      </c>
      <c r="BS7" s="360"/>
      <c r="BT7" s="360"/>
      <c r="BU7" s="93"/>
      <c r="BV7" s="361"/>
      <c r="BW7" s="363"/>
      <c r="BX7" s="364"/>
      <c r="BY7" s="365"/>
      <c r="BZ7" s="113"/>
      <c r="CA7" s="106">
        <f>IF(AG11&lt;AH11,AI11,IF(AH11&lt;AG11,AI11," "))</f>
        <v>2</v>
      </c>
      <c r="CB7" s="110"/>
      <c r="CC7" s="115"/>
      <c r="CD7" s="106">
        <f>IF(AG7&lt;AH7,AI7,IF(AH7&lt;AG7,AI7," "))</f>
        <v>2</v>
      </c>
      <c r="CE7" s="111"/>
      <c r="CF7" s="110"/>
      <c r="CG7" s="106" t="str">
        <f>IF(AG9&lt;AH9,AI9,IF(AH9&lt;AG9,AI9," "))</f>
        <v xml:space="preserve"> </v>
      </c>
      <c r="CH7" s="110"/>
      <c r="CI7" s="119"/>
      <c r="CJ7" s="346">
        <f>BE7</f>
        <v>4</v>
      </c>
      <c r="CK7" s="348"/>
      <c r="CL7" s="350">
        <f>IF(BF8="",BF7,BF8)</f>
        <v>1</v>
      </c>
    </row>
    <row r="8" spans="1:90" ht="15" customHeight="1" x14ac:dyDescent="0.25">
      <c r="A8" s="39">
        <v>2</v>
      </c>
      <c r="B8" s="40" t="e">
        <f>SUMIF([1]ш8!$CX$215:$CX$230,1,[1]ш8!$BQ$215:$BQ$230)</f>
        <v>#VALUE!</v>
      </c>
      <c r="C8" s="41">
        <v>2</v>
      </c>
      <c r="D8" s="41">
        <v>4</v>
      </c>
      <c r="E8" s="42"/>
      <c r="F8" s="43"/>
      <c r="G8" s="44"/>
      <c r="H8" s="45"/>
      <c r="I8" s="42"/>
      <c r="J8" s="43"/>
      <c r="K8" s="44"/>
      <c r="L8" s="45"/>
      <c r="M8" s="42"/>
      <c r="N8" s="43"/>
      <c r="O8" s="44"/>
      <c r="P8" s="45"/>
      <c r="Q8" s="42"/>
      <c r="R8" s="43"/>
      <c r="S8" s="46">
        <f t="shared" si="0"/>
        <v>0</v>
      </c>
      <c r="T8" s="46">
        <f t="shared" si="1"/>
        <v>0</v>
      </c>
      <c r="U8" s="46">
        <f t="shared" si="2"/>
        <v>0</v>
      </c>
      <c r="V8" s="46">
        <f t="shared" si="3"/>
        <v>0</v>
      </c>
      <c r="W8" s="46">
        <f t="shared" si="4"/>
        <v>0</v>
      </c>
      <c r="X8" s="46">
        <f t="shared" si="5"/>
        <v>0</v>
      </c>
      <c r="Y8" s="46">
        <f t="shared" si="6"/>
        <v>0</v>
      </c>
      <c r="Z8" s="46">
        <f t="shared" si="7"/>
        <v>0</v>
      </c>
      <c r="AA8" s="46">
        <f t="shared" si="8"/>
        <v>0</v>
      </c>
      <c r="AB8" s="46">
        <f t="shared" si="9"/>
        <v>0</v>
      </c>
      <c r="AC8" s="46">
        <f t="shared" si="10"/>
        <v>0</v>
      </c>
      <c r="AD8" s="46">
        <f t="shared" si="11"/>
        <v>0</v>
      </c>
      <c r="AE8" s="46">
        <f t="shared" si="12"/>
        <v>0</v>
      </c>
      <c r="AF8" s="46">
        <f t="shared" si="13"/>
        <v>0</v>
      </c>
      <c r="AG8" s="47">
        <f t="shared" si="14"/>
        <v>0</v>
      </c>
      <c r="AH8" s="47">
        <f t="shared" si="14"/>
        <v>0</v>
      </c>
      <c r="AI8" s="48">
        <f t="shared" si="15"/>
        <v>0</v>
      </c>
      <c r="AJ8" s="48">
        <f t="shared" si="16"/>
        <v>0</v>
      </c>
      <c r="AK8" s="49" t="str">
        <f t="shared" si="17"/>
        <v/>
      </c>
      <c r="AL8" s="49" t="str">
        <f t="shared" si="18"/>
        <v/>
      </c>
      <c r="AM8" s="49" t="str">
        <f t="shared" si="19"/>
        <v/>
      </c>
      <c r="AN8" s="49" t="str">
        <f t="shared" si="20"/>
        <v/>
      </c>
      <c r="AO8" s="49" t="str">
        <f t="shared" si="21"/>
        <v/>
      </c>
      <c r="AP8" s="49" t="str">
        <f t="shared" si="22"/>
        <v/>
      </c>
      <c r="AQ8" s="49" t="str">
        <f t="shared" si="23"/>
        <v/>
      </c>
      <c r="AR8" s="50" t="str">
        <f t="shared" si="24"/>
        <v>0 - 0</v>
      </c>
      <c r="AS8" s="51" t="str">
        <f t="shared" si="25"/>
        <v/>
      </c>
      <c r="AT8" s="48">
        <f t="shared" si="26"/>
        <v>0</v>
      </c>
      <c r="AU8" s="48">
        <f t="shared" si="27"/>
        <v>0</v>
      </c>
      <c r="AV8" s="49" t="str">
        <f t="shared" si="28"/>
        <v/>
      </c>
      <c r="AW8" s="49" t="str">
        <f t="shared" si="29"/>
        <v/>
      </c>
      <c r="AX8" s="49" t="str">
        <f t="shared" si="30"/>
        <v/>
      </c>
      <c r="AY8" s="49" t="str">
        <f t="shared" si="31"/>
        <v/>
      </c>
      <c r="AZ8" s="49" t="str">
        <f t="shared" si="32"/>
        <v/>
      </c>
      <c r="BA8" s="49" t="str">
        <f t="shared" si="33"/>
        <v/>
      </c>
      <c r="BB8" s="49" t="str">
        <f t="shared" si="34"/>
        <v/>
      </c>
      <c r="BC8" s="50" t="str">
        <f t="shared" si="35"/>
        <v>0 - 0</v>
      </c>
      <c r="BD8" s="51" t="str">
        <f t="shared" si="36"/>
        <v/>
      </c>
      <c r="BE8" s="60"/>
      <c r="BF8" s="60"/>
      <c r="BG8" s="53" t="e">
        <f>SUMIF(A7:A10,C8,B7:B10)</f>
        <v>#VALUE!</v>
      </c>
      <c r="BH8" s="54" t="e">
        <f>SUMIF(A7:A10,D8,B7:B10)</f>
        <v>#VALUE!</v>
      </c>
      <c r="BI8" s="25">
        <v>1</v>
      </c>
      <c r="BJ8" s="26">
        <f>1+BJ7</f>
        <v>2</v>
      </c>
      <c r="BK8" s="55">
        <v>1</v>
      </c>
      <c r="BL8" s="56" t="str">
        <f t="shared" si="37"/>
        <v>2 - 4</v>
      </c>
      <c r="BM8" s="57" t="s">
        <v>119</v>
      </c>
      <c r="BN8" s="58" t="s">
        <v>120</v>
      </c>
      <c r="BO8" s="59">
        <v>3</v>
      </c>
      <c r="BP8" s="357"/>
      <c r="BQ8" s="359"/>
      <c r="BR8" s="352" t="s">
        <v>126</v>
      </c>
      <c r="BS8" s="352"/>
      <c r="BT8" s="352"/>
      <c r="BU8" s="78"/>
      <c r="BV8" s="362"/>
      <c r="BW8" s="366"/>
      <c r="BX8" s="367"/>
      <c r="BY8" s="368"/>
      <c r="BZ8" s="353" t="str">
        <f>IF(AI11&lt;AJ11,AR11,IF(AJ11&lt;AI11,AS11," "))</f>
        <v>1,1,1</v>
      </c>
      <c r="CA8" s="353"/>
      <c r="CB8" s="353"/>
      <c r="CC8" s="354" t="str">
        <f>IF(AI7&lt;AJ7,AR7,IF(AJ7&lt;AI7,AS7," "))</f>
        <v>1,1,1</v>
      </c>
      <c r="CD8" s="353"/>
      <c r="CE8" s="355"/>
      <c r="CF8" s="353" t="str">
        <f>IF(AI9&lt;AJ9,AR9,IF(AJ9&lt;AI9,AS9," "))</f>
        <v xml:space="preserve"> </v>
      </c>
      <c r="CG8" s="353"/>
      <c r="CH8" s="353"/>
      <c r="CI8" s="120"/>
      <c r="CJ8" s="347"/>
      <c r="CK8" s="349"/>
      <c r="CL8" s="351"/>
    </row>
    <row r="9" spans="1:90" ht="15" customHeight="1" x14ac:dyDescent="0.25">
      <c r="A9" s="39">
        <v>3</v>
      </c>
      <c r="B9" s="40" t="e">
        <f>SUMIF([1]ш8!$CX$215:$CX$230,2,[1]ш8!$BQ$215:$BQ$230)</f>
        <v>#VALUE!</v>
      </c>
      <c r="C9" s="41">
        <v>1</v>
      </c>
      <c r="D9" s="41">
        <v>4</v>
      </c>
      <c r="E9" s="42"/>
      <c r="F9" s="43"/>
      <c r="G9" s="44"/>
      <c r="H9" s="45"/>
      <c r="I9" s="42"/>
      <c r="J9" s="43"/>
      <c r="K9" s="44"/>
      <c r="L9" s="45"/>
      <c r="M9" s="42"/>
      <c r="N9" s="43"/>
      <c r="O9" s="44"/>
      <c r="P9" s="45"/>
      <c r="Q9" s="42"/>
      <c r="R9" s="43"/>
      <c r="S9" s="46">
        <f t="shared" si="0"/>
        <v>0</v>
      </c>
      <c r="T9" s="46">
        <f t="shared" si="1"/>
        <v>0</v>
      </c>
      <c r="U9" s="46">
        <f t="shared" si="2"/>
        <v>0</v>
      </c>
      <c r="V9" s="46">
        <f t="shared" si="3"/>
        <v>0</v>
      </c>
      <c r="W9" s="46">
        <f t="shared" si="4"/>
        <v>0</v>
      </c>
      <c r="X9" s="46">
        <f t="shared" si="5"/>
        <v>0</v>
      </c>
      <c r="Y9" s="46">
        <f t="shared" si="6"/>
        <v>0</v>
      </c>
      <c r="Z9" s="46">
        <f t="shared" si="7"/>
        <v>0</v>
      </c>
      <c r="AA9" s="46">
        <f t="shared" si="8"/>
        <v>0</v>
      </c>
      <c r="AB9" s="46">
        <f t="shared" si="9"/>
        <v>0</v>
      </c>
      <c r="AC9" s="46">
        <f t="shared" si="10"/>
        <v>0</v>
      </c>
      <c r="AD9" s="46">
        <f t="shared" si="11"/>
        <v>0</v>
      </c>
      <c r="AE9" s="46">
        <f t="shared" si="12"/>
        <v>0</v>
      </c>
      <c r="AF9" s="46">
        <f t="shared" si="13"/>
        <v>0</v>
      </c>
      <c r="AG9" s="47">
        <f t="shared" si="14"/>
        <v>0</v>
      </c>
      <c r="AH9" s="47">
        <f t="shared" si="14"/>
        <v>0</v>
      </c>
      <c r="AI9" s="48">
        <f t="shared" si="15"/>
        <v>0</v>
      </c>
      <c r="AJ9" s="48">
        <f t="shared" si="16"/>
        <v>0</v>
      </c>
      <c r="AK9" s="49" t="str">
        <f t="shared" si="17"/>
        <v/>
      </c>
      <c r="AL9" s="49" t="str">
        <f t="shared" si="18"/>
        <v/>
      </c>
      <c r="AM9" s="49" t="str">
        <f t="shared" si="19"/>
        <v/>
      </c>
      <c r="AN9" s="49" t="str">
        <f t="shared" si="20"/>
        <v/>
      </c>
      <c r="AO9" s="49" t="str">
        <f t="shared" si="21"/>
        <v/>
      </c>
      <c r="AP9" s="49" t="str">
        <f t="shared" si="22"/>
        <v/>
      </c>
      <c r="AQ9" s="49" t="str">
        <f t="shared" si="23"/>
        <v/>
      </c>
      <c r="AR9" s="50" t="str">
        <f t="shared" si="24"/>
        <v>0 - 0</v>
      </c>
      <c r="AS9" s="51" t="str">
        <f t="shared" si="25"/>
        <v/>
      </c>
      <c r="AT9" s="48">
        <f t="shared" si="26"/>
        <v>0</v>
      </c>
      <c r="AU9" s="48">
        <f t="shared" si="27"/>
        <v>0</v>
      </c>
      <c r="AV9" s="49" t="str">
        <f t="shared" si="28"/>
        <v/>
      </c>
      <c r="AW9" s="49" t="str">
        <f t="shared" si="29"/>
        <v/>
      </c>
      <c r="AX9" s="49" t="str">
        <f t="shared" si="30"/>
        <v/>
      </c>
      <c r="AY9" s="49" t="str">
        <f t="shared" si="31"/>
        <v/>
      </c>
      <c r="AZ9" s="49" t="str">
        <f t="shared" si="32"/>
        <v/>
      </c>
      <c r="BA9" s="49" t="str">
        <f t="shared" si="33"/>
        <v/>
      </c>
      <c r="BB9" s="49" t="str">
        <f t="shared" si="34"/>
        <v/>
      </c>
      <c r="BC9" s="50" t="str">
        <f t="shared" si="35"/>
        <v>0 - 0</v>
      </c>
      <c r="BD9" s="51" t="str">
        <f t="shared" si="36"/>
        <v/>
      </c>
      <c r="BE9" s="52">
        <f>SUMIF(C7:C14,2,AI7:AI14)+SUMIF(D7:D14,2,AJ7:AJ14)</f>
        <v>3</v>
      </c>
      <c r="BF9" s="52">
        <f>IF(BE9&lt;&gt;0,RANK(BE9,BE7:BE13),"")</f>
        <v>2</v>
      </c>
      <c r="BG9" s="53" t="e">
        <f>SUMIF(A7:A10,C9,B7:B10)</f>
        <v>#VALUE!</v>
      </c>
      <c r="BH9" s="54" t="e">
        <f>SUMIF(A7:A10,D9,B7:B10)</f>
        <v>#VALUE!</v>
      </c>
      <c r="BI9" s="25">
        <v>1</v>
      </c>
      <c r="BJ9" s="26">
        <f>1+BJ8</f>
        <v>3</v>
      </c>
      <c r="BK9" s="55">
        <v>2</v>
      </c>
      <c r="BL9" s="61" t="str">
        <f>CONCATENATE(C9," ","-"," ",D9)</f>
        <v>1 - 4</v>
      </c>
      <c r="BM9" s="62"/>
      <c r="BN9" s="63"/>
      <c r="BO9" s="64"/>
      <c r="BP9" s="375">
        <v>2</v>
      </c>
      <c r="BQ9" s="376" t="e">
        <f>B8</f>
        <v>#VALUE!</v>
      </c>
      <c r="BR9" s="371" t="s">
        <v>127</v>
      </c>
      <c r="BS9" s="371"/>
      <c r="BT9" s="371"/>
      <c r="BU9" s="82"/>
      <c r="BV9" s="377"/>
      <c r="BW9" s="169"/>
      <c r="BX9" s="65">
        <f>IF(AG11&lt;AH11,AT11,IF(AH11&lt;AG11,AT11," "))</f>
        <v>1</v>
      </c>
      <c r="BY9" s="112"/>
      <c r="BZ9" s="378"/>
      <c r="CA9" s="378"/>
      <c r="CB9" s="378"/>
      <c r="CC9" s="114"/>
      <c r="CD9" s="65">
        <f>IF(AG10&lt;AH10,AI10,IF(AH10&lt;AG10,AI10," "))</f>
        <v>2</v>
      </c>
      <c r="CE9" s="112"/>
      <c r="CF9" s="108"/>
      <c r="CG9" s="65" t="str">
        <f>IF(AG8&lt;AH8,AI8,IF(AH8&lt;AG8,AI8," "))</f>
        <v xml:space="preserve"> </v>
      </c>
      <c r="CH9" s="109"/>
      <c r="CI9" s="117"/>
      <c r="CJ9" s="379">
        <f>BE9</f>
        <v>3</v>
      </c>
      <c r="CK9" s="369"/>
      <c r="CL9" s="370">
        <f>IF(BF10="",BF9,BF10)</f>
        <v>2</v>
      </c>
    </row>
    <row r="10" spans="1:90" ht="15" customHeight="1" x14ac:dyDescent="0.25">
      <c r="A10" s="39">
        <v>4</v>
      </c>
      <c r="B10" s="40" t="e">
        <f>SUMIF([1]ш8!$CX$12:$CX$27,2,[1]ш8!$BQ$12:$BQ$27)</f>
        <v>#VALUE!</v>
      </c>
      <c r="C10" s="41">
        <v>2</v>
      </c>
      <c r="D10" s="41">
        <v>3</v>
      </c>
      <c r="E10" s="42">
        <v>2</v>
      </c>
      <c r="F10" s="43">
        <v>1</v>
      </c>
      <c r="G10" s="44">
        <v>1</v>
      </c>
      <c r="H10" s="45">
        <v>2</v>
      </c>
      <c r="I10" s="42">
        <v>2</v>
      </c>
      <c r="J10" s="43">
        <v>1</v>
      </c>
      <c r="K10" s="44">
        <v>1</v>
      </c>
      <c r="L10" s="45">
        <v>2</v>
      </c>
      <c r="M10" s="42">
        <v>2</v>
      </c>
      <c r="N10" s="43">
        <v>1</v>
      </c>
      <c r="O10" s="44"/>
      <c r="P10" s="45"/>
      <c r="Q10" s="42"/>
      <c r="R10" s="43"/>
      <c r="S10" s="46">
        <f t="shared" si="0"/>
        <v>1</v>
      </c>
      <c r="T10" s="46">
        <f t="shared" si="1"/>
        <v>0</v>
      </c>
      <c r="U10" s="46">
        <f t="shared" si="2"/>
        <v>0</v>
      </c>
      <c r="V10" s="46">
        <f t="shared" si="3"/>
        <v>1</v>
      </c>
      <c r="W10" s="46">
        <f t="shared" si="4"/>
        <v>1</v>
      </c>
      <c r="X10" s="46">
        <f t="shared" si="5"/>
        <v>0</v>
      </c>
      <c r="Y10" s="46">
        <f t="shared" si="6"/>
        <v>0</v>
      </c>
      <c r="Z10" s="46">
        <f t="shared" si="7"/>
        <v>1</v>
      </c>
      <c r="AA10" s="46">
        <f t="shared" si="8"/>
        <v>1</v>
      </c>
      <c r="AB10" s="46">
        <f t="shared" si="9"/>
        <v>0</v>
      </c>
      <c r="AC10" s="46">
        <f t="shared" si="10"/>
        <v>0</v>
      </c>
      <c r="AD10" s="46">
        <f t="shared" si="11"/>
        <v>0</v>
      </c>
      <c r="AE10" s="46">
        <f t="shared" si="12"/>
        <v>0</v>
      </c>
      <c r="AF10" s="46">
        <f t="shared" si="13"/>
        <v>0</v>
      </c>
      <c r="AG10" s="47">
        <f t="shared" si="14"/>
        <v>3</v>
      </c>
      <c r="AH10" s="47">
        <f t="shared" si="14"/>
        <v>2</v>
      </c>
      <c r="AI10" s="48">
        <f t="shared" si="15"/>
        <v>2</v>
      </c>
      <c r="AJ10" s="48">
        <f t="shared" si="16"/>
        <v>1</v>
      </c>
      <c r="AK10" s="49">
        <f t="shared" si="17"/>
        <v>1</v>
      </c>
      <c r="AL10" s="49">
        <f t="shared" si="18"/>
        <v>-1</v>
      </c>
      <c r="AM10" s="49">
        <f t="shared" si="19"/>
        <v>1</v>
      </c>
      <c r="AN10" s="49">
        <f t="shared" si="20"/>
        <v>-1</v>
      </c>
      <c r="AO10" s="49">
        <f t="shared" si="21"/>
        <v>1</v>
      </c>
      <c r="AP10" s="49" t="str">
        <f t="shared" si="22"/>
        <v/>
      </c>
      <c r="AQ10" s="49" t="str">
        <f t="shared" si="23"/>
        <v/>
      </c>
      <c r="AR10" s="50" t="str">
        <f t="shared" si="24"/>
        <v>3 - 2</v>
      </c>
      <c r="AS10" s="51" t="str">
        <f t="shared" si="25"/>
        <v>1,-1,1,-1,1</v>
      </c>
      <c r="AT10" s="48">
        <f t="shared" si="26"/>
        <v>1</v>
      </c>
      <c r="AU10" s="48">
        <f t="shared" si="27"/>
        <v>2</v>
      </c>
      <c r="AV10" s="49">
        <f t="shared" si="28"/>
        <v>-1</v>
      </c>
      <c r="AW10" s="49">
        <f t="shared" si="29"/>
        <v>1</v>
      </c>
      <c r="AX10" s="49">
        <f t="shared" si="30"/>
        <v>-1</v>
      </c>
      <c r="AY10" s="49">
        <f t="shared" si="31"/>
        <v>1</v>
      </c>
      <c r="AZ10" s="49">
        <f t="shared" si="32"/>
        <v>-1</v>
      </c>
      <c r="BA10" s="49" t="str">
        <f t="shared" si="33"/>
        <v/>
      </c>
      <c r="BB10" s="49" t="str">
        <f t="shared" si="34"/>
        <v/>
      </c>
      <c r="BC10" s="50" t="str">
        <f t="shared" si="35"/>
        <v>2 - 3</v>
      </c>
      <c r="BD10" s="51" t="str">
        <f t="shared" si="36"/>
        <v>-1,1,-1,1,-1</v>
      </c>
      <c r="BE10" s="60"/>
      <c r="BF10" s="60"/>
      <c r="BG10" s="53" t="e">
        <f>SUMIF(A7:A10,C10,B7:B10)</f>
        <v>#VALUE!</v>
      </c>
      <c r="BH10" s="54" t="e">
        <f>SUMIF(A7:A10,D10,B7:B10)</f>
        <v>#VALUE!</v>
      </c>
      <c r="BI10" s="25">
        <v>1</v>
      </c>
      <c r="BJ10" s="26">
        <f>1+BJ9</f>
        <v>4</v>
      </c>
      <c r="BK10" s="55">
        <v>2</v>
      </c>
      <c r="BL10" s="61" t="str">
        <f t="shared" si="37"/>
        <v>2 - 3</v>
      </c>
      <c r="BM10" s="62"/>
      <c r="BN10" s="63"/>
      <c r="BO10" s="64"/>
      <c r="BP10" s="375"/>
      <c r="BQ10" s="376"/>
      <c r="BR10" s="371" t="s">
        <v>128</v>
      </c>
      <c r="BS10" s="371"/>
      <c r="BT10" s="371"/>
      <c r="BU10" s="82"/>
      <c r="BV10" s="377"/>
      <c r="BW10" s="372" t="str">
        <f>IF(AI11&gt;AJ11,BC11,IF(AJ11&gt;AI11,BD11," "))</f>
        <v>0 - 3</v>
      </c>
      <c r="BX10" s="373"/>
      <c r="BY10" s="374"/>
      <c r="BZ10" s="378"/>
      <c r="CA10" s="378"/>
      <c r="CB10" s="378"/>
      <c r="CC10" s="372" t="str">
        <f>IF(AI10&lt;AJ10,AR10,IF(AJ10&lt;AI10,AS10," "))</f>
        <v>1,-1,1,-1,1</v>
      </c>
      <c r="CD10" s="373"/>
      <c r="CE10" s="374"/>
      <c r="CF10" s="373" t="str">
        <f>IF(AI8&lt;AJ8,AR8,IF(AJ8&lt;AI8,AS8," "))</f>
        <v xml:space="preserve"> </v>
      </c>
      <c r="CG10" s="373"/>
      <c r="CH10" s="373"/>
      <c r="CI10" s="118"/>
      <c r="CJ10" s="379"/>
      <c r="CK10" s="369"/>
      <c r="CL10" s="370"/>
    </row>
    <row r="11" spans="1:90" ht="15" customHeight="1" x14ac:dyDescent="0.25">
      <c r="A11" s="39">
        <v>5</v>
      </c>
      <c r="B11" s="66"/>
      <c r="C11" s="41">
        <v>1</v>
      </c>
      <c r="D11" s="41">
        <v>2</v>
      </c>
      <c r="E11" s="42">
        <v>2</v>
      </c>
      <c r="F11" s="43">
        <v>1</v>
      </c>
      <c r="G11" s="44">
        <v>2</v>
      </c>
      <c r="H11" s="45">
        <v>1</v>
      </c>
      <c r="I11" s="42">
        <v>2</v>
      </c>
      <c r="J11" s="43">
        <v>1</v>
      </c>
      <c r="K11" s="44"/>
      <c r="L11" s="45"/>
      <c r="M11" s="42"/>
      <c r="N11" s="43"/>
      <c r="O11" s="44"/>
      <c r="P11" s="45"/>
      <c r="Q11" s="42"/>
      <c r="R11" s="43"/>
      <c r="S11" s="46">
        <f t="shared" si="0"/>
        <v>1</v>
      </c>
      <c r="T11" s="46">
        <f t="shared" si="1"/>
        <v>0</v>
      </c>
      <c r="U11" s="46">
        <f t="shared" si="2"/>
        <v>1</v>
      </c>
      <c r="V11" s="46">
        <f t="shared" si="3"/>
        <v>0</v>
      </c>
      <c r="W11" s="46">
        <f t="shared" si="4"/>
        <v>1</v>
      </c>
      <c r="X11" s="46">
        <f t="shared" si="5"/>
        <v>0</v>
      </c>
      <c r="Y11" s="46">
        <f t="shared" si="6"/>
        <v>0</v>
      </c>
      <c r="Z11" s="46">
        <f t="shared" si="7"/>
        <v>0</v>
      </c>
      <c r="AA11" s="46">
        <f t="shared" si="8"/>
        <v>0</v>
      </c>
      <c r="AB11" s="46">
        <f t="shared" si="9"/>
        <v>0</v>
      </c>
      <c r="AC11" s="46">
        <f t="shared" si="10"/>
        <v>0</v>
      </c>
      <c r="AD11" s="46">
        <f t="shared" si="11"/>
        <v>0</v>
      </c>
      <c r="AE11" s="46">
        <f t="shared" si="12"/>
        <v>0</v>
      </c>
      <c r="AF11" s="46">
        <f t="shared" si="13"/>
        <v>0</v>
      </c>
      <c r="AG11" s="47">
        <f t="shared" si="14"/>
        <v>3</v>
      </c>
      <c r="AH11" s="47">
        <f t="shared" si="14"/>
        <v>0</v>
      </c>
      <c r="AI11" s="48">
        <f t="shared" si="15"/>
        <v>2</v>
      </c>
      <c r="AJ11" s="48">
        <f t="shared" si="16"/>
        <v>1</v>
      </c>
      <c r="AK11" s="49">
        <f t="shared" si="17"/>
        <v>1</v>
      </c>
      <c r="AL11" s="49">
        <f t="shared" si="18"/>
        <v>1</v>
      </c>
      <c r="AM11" s="49">
        <f t="shared" si="19"/>
        <v>1</v>
      </c>
      <c r="AN11" s="49" t="str">
        <f t="shared" si="20"/>
        <v/>
      </c>
      <c r="AO11" s="49" t="str">
        <f t="shared" si="21"/>
        <v/>
      </c>
      <c r="AP11" s="49" t="str">
        <f t="shared" si="22"/>
        <v/>
      </c>
      <c r="AQ11" s="49" t="str">
        <f t="shared" si="23"/>
        <v/>
      </c>
      <c r="AR11" s="50" t="str">
        <f t="shared" si="24"/>
        <v>3 - 0</v>
      </c>
      <c r="AS11" s="51" t="str">
        <f t="shared" si="25"/>
        <v>1,1,1</v>
      </c>
      <c r="AT11" s="48">
        <f t="shared" si="26"/>
        <v>1</v>
      </c>
      <c r="AU11" s="48">
        <f t="shared" si="27"/>
        <v>2</v>
      </c>
      <c r="AV11" s="49">
        <f t="shared" si="28"/>
        <v>-1</v>
      </c>
      <c r="AW11" s="49">
        <f t="shared" si="29"/>
        <v>-1</v>
      </c>
      <c r="AX11" s="49">
        <f t="shared" si="30"/>
        <v>-1</v>
      </c>
      <c r="AY11" s="49" t="str">
        <f t="shared" si="31"/>
        <v/>
      </c>
      <c r="AZ11" s="49" t="str">
        <f t="shared" si="32"/>
        <v/>
      </c>
      <c r="BA11" s="49" t="str">
        <f t="shared" si="33"/>
        <v/>
      </c>
      <c r="BB11" s="49" t="str">
        <f t="shared" si="34"/>
        <v/>
      </c>
      <c r="BC11" s="50" t="str">
        <f t="shared" si="35"/>
        <v>0 - 3</v>
      </c>
      <c r="BD11" s="51" t="str">
        <f t="shared" si="36"/>
        <v>-1, -1, -1</v>
      </c>
      <c r="BE11" s="52">
        <f>SUMIF(C7:C14,3,AI7:AI14)+SUMIF(D7:D14,3,AJ7:AJ14)</f>
        <v>2</v>
      </c>
      <c r="BF11" s="52">
        <f>IF(BE11&lt;&gt;0,RANK(BE11,BE7:BE13),"")</f>
        <v>3</v>
      </c>
      <c r="BG11" s="53" t="e">
        <f>SUMIF(A7:A10,C11,B7:B10)</f>
        <v>#VALUE!</v>
      </c>
      <c r="BH11" s="54" t="e">
        <f>SUMIF(A7:A10,D11,B7:B10)</f>
        <v>#VALUE!</v>
      </c>
      <c r="BI11" s="25">
        <v>1</v>
      </c>
      <c r="BJ11" s="26">
        <f>1+BJ10</f>
        <v>5</v>
      </c>
      <c r="BK11" s="55">
        <v>3</v>
      </c>
      <c r="BL11" s="67" t="str">
        <f t="shared" si="37"/>
        <v>1 - 2</v>
      </c>
      <c r="BM11" s="57" t="s">
        <v>119</v>
      </c>
      <c r="BN11" s="58" t="s">
        <v>121</v>
      </c>
      <c r="BO11" s="59">
        <v>6</v>
      </c>
      <c r="BP11" s="380">
        <v>3</v>
      </c>
      <c r="BQ11" s="358" t="e">
        <f>B9</f>
        <v>#VALUE!</v>
      </c>
      <c r="BR11" s="360" t="s">
        <v>13</v>
      </c>
      <c r="BS11" s="360"/>
      <c r="BT11" s="360"/>
      <c r="BU11" s="93"/>
      <c r="BV11" s="361"/>
      <c r="BW11" s="170"/>
      <c r="BX11" s="106">
        <f>IF(AG7&lt;AH7,AT7,IF(AH7&lt;AG7,AT7," "))</f>
        <v>1</v>
      </c>
      <c r="BY11" s="111"/>
      <c r="BZ11" s="110"/>
      <c r="CA11" s="106">
        <f>IF(AG10&lt;AH10,AT10,IF(AH10&lt;AG10,AT10," "))</f>
        <v>1</v>
      </c>
      <c r="CB11" s="110"/>
      <c r="CC11" s="363"/>
      <c r="CD11" s="364"/>
      <c r="CE11" s="365"/>
      <c r="CF11" s="113"/>
      <c r="CG11" s="106" t="str">
        <f>IF(AG12&lt;AH12,AI12,IF(AH12&lt;AG12,AI12," "))</f>
        <v xml:space="preserve"> </v>
      </c>
      <c r="CH11" s="110"/>
      <c r="CI11" s="119"/>
      <c r="CJ11" s="346">
        <f>BE11</f>
        <v>2</v>
      </c>
      <c r="CK11" s="348"/>
      <c r="CL11" s="350">
        <f>IF(BF12="",BF11,BF12)</f>
        <v>3</v>
      </c>
    </row>
    <row r="12" spans="1:90" ht="15" customHeight="1" x14ac:dyDescent="0.25">
      <c r="A12" s="39">
        <v>6</v>
      </c>
      <c r="C12" s="41">
        <v>3</v>
      </c>
      <c r="D12" s="41">
        <v>4</v>
      </c>
      <c r="E12" s="42"/>
      <c r="F12" s="43"/>
      <c r="G12" s="44"/>
      <c r="H12" s="45"/>
      <c r="I12" s="42"/>
      <c r="J12" s="43"/>
      <c r="K12" s="44"/>
      <c r="L12" s="45"/>
      <c r="M12" s="42"/>
      <c r="N12" s="43"/>
      <c r="O12" s="44"/>
      <c r="P12" s="45"/>
      <c r="Q12" s="42"/>
      <c r="R12" s="43"/>
      <c r="S12" s="46">
        <f t="shared" si="0"/>
        <v>0</v>
      </c>
      <c r="T12" s="46">
        <f t="shared" si="1"/>
        <v>0</v>
      </c>
      <c r="U12" s="46">
        <f t="shared" si="2"/>
        <v>0</v>
      </c>
      <c r="V12" s="46">
        <f t="shared" si="3"/>
        <v>0</v>
      </c>
      <c r="W12" s="46">
        <f t="shared" si="4"/>
        <v>0</v>
      </c>
      <c r="X12" s="46">
        <f t="shared" si="5"/>
        <v>0</v>
      </c>
      <c r="Y12" s="46">
        <f t="shared" si="6"/>
        <v>0</v>
      </c>
      <c r="Z12" s="46">
        <f t="shared" si="7"/>
        <v>0</v>
      </c>
      <c r="AA12" s="46">
        <f t="shared" si="8"/>
        <v>0</v>
      </c>
      <c r="AB12" s="46">
        <f t="shared" si="9"/>
        <v>0</v>
      </c>
      <c r="AC12" s="46">
        <f t="shared" si="10"/>
        <v>0</v>
      </c>
      <c r="AD12" s="46">
        <f t="shared" si="11"/>
        <v>0</v>
      </c>
      <c r="AE12" s="46">
        <f t="shared" si="12"/>
        <v>0</v>
      </c>
      <c r="AF12" s="46">
        <f t="shared" si="13"/>
        <v>0</v>
      </c>
      <c r="AG12" s="47">
        <f t="shared" si="14"/>
        <v>0</v>
      </c>
      <c r="AH12" s="47">
        <f t="shared" si="14"/>
        <v>0</v>
      </c>
      <c r="AI12" s="48">
        <f t="shared" si="15"/>
        <v>0</v>
      </c>
      <c r="AJ12" s="48">
        <f t="shared" si="16"/>
        <v>0</v>
      </c>
      <c r="AK12" s="49" t="str">
        <f t="shared" si="17"/>
        <v/>
      </c>
      <c r="AL12" s="49" t="str">
        <f t="shared" si="18"/>
        <v/>
      </c>
      <c r="AM12" s="49" t="str">
        <f t="shared" si="19"/>
        <v/>
      </c>
      <c r="AN12" s="49" t="str">
        <f t="shared" si="20"/>
        <v/>
      </c>
      <c r="AO12" s="49" t="str">
        <f t="shared" si="21"/>
        <v/>
      </c>
      <c r="AP12" s="49" t="str">
        <f t="shared" si="22"/>
        <v/>
      </c>
      <c r="AQ12" s="49" t="str">
        <f t="shared" si="23"/>
        <v/>
      </c>
      <c r="AR12" s="50" t="str">
        <f t="shared" si="24"/>
        <v>0 - 0</v>
      </c>
      <c r="AS12" s="51" t="str">
        <f t="shared" si="25"/>
        <v/>
      </c>
      <c r="AT12" s="48">
        <f t="shared" si="26"/>
        <v>0</v>
      </c>
      <c r="AU12" s="48">
        <f t="shared" si="27"/>
        <v>0</v>
      </c>
      <c r="AV12" s="49" t="str">
        <f t="shared" si="28"/>
        <v/>
      </c>
      <c r="AW12" s="49" t="str">
        <f t="shared" si="29"/>
        <v/>
      </c>
      <c r="AX12" s="49" t="str">
        <f t="shared" si="30"/>
        <v/>
      </c>
      <c r="AY12" s="49" t="str">
        <f t="shared" si="31"/>
        <v/>
      </c>
      <c r="AZ12" s="49" t="str">
        <f t="shared" si="32"/>
        <v/>
      </c>
      <c r="BA12" s="49" t="str">
        <f t="shared" si="33"/>
        <v/>
      </c>
      <c r="BB12" s="49" t="str">
        <f t="shared" si="34"/>
        <v/>
      </c>
      <c r="BC12" s="50" t="str">
        <f t="shared" si="35"/>
        <v>0 - 0</v>
      </c>
      <c r="BD12" s="51" t="str">
        <f t="shared" si="36"/>
        <v/>
      </c>
      <c r="BE12" s="60"/>
      <c r="BF12" s="60"/>
      <c r="BG12" s="53" t="e">
        <f>SUMIF(A7:A10,C12,B7:B10)</f>
        <v>#VALUE!</v>
      </c>
      <c r="BH12" s="54" t="e">
        <f>SUMIF(A7:A10,D12,B7:B10)</f>
        <v>#VALUE!</v>
      </c>
      <c r="BI12" s="25">
        <v>1</v>
      </c>
      <c r="BJ12" s="26">
        <f>1+BJ11</f>
        <v>6</v>
      </c>
      <c r="BK12" s="55">
        <v>3</v>
      </c>
      <c r="BL12" s="68" t="str">
        <f t="shared" si="37"/>
        <v>3 - 4</v>
      </c>
      <c r="BM12" s="69" t="s">
        <v>119</v>
      </c>
      <c r="BN12" s="70" t="s">
        <v>121</v>
      </c>
      <c r="BO12" s="71">
        <v>7</v>
      </c>
      <c r="BP12" s="381"/>
      <c r="BQ12" s="359"/>
      <c r="BR12" s="352"/>
      <c r="BS12" s="352"/>
      <c r="BT12" s="352"/>
      <c r="BU12" s="78"/>
      <c r="BV12" s="362"/>
      <c r="BW12" s="354" t="str">
        <f>IF(AI7&gt;AJ7,BC7,IF(AJ7&gt;AI7,BD7," "))</f>
        <v>0 - 3</v>
      </c>
      <c r="BX12" s="353"/>
      <c r="BY12" s="355"/>
      <c r="BZ12" s="353" t="str">
        <f>IF(AI10&gt;AJ10,BC10,IF(AJ10&gt;AI10,BD10," "))</f>
        <v>2 - 3</v>
      </c>
      <c r="CA12" s="353"/>
      <c r="CB12" s="353"/>
      <c r="CC12" s="366"/>
      <c r="CD12" s="367"/>
      <c r="CE12" s="368"/>
      <c r="CF12" s="353" t="str">
        <f>IF(AI12&lt;AJ12,AR12,IF(AJ12&lt;AI12,AS12," "))</f>
        <v xml:space="preserve"> </v>
      </c>
      <c r="CG12" s="353"/>
      <c r="CH12" s="353"/>
      <c r="CI12" s="120"/>
      <c r="CJ12" s="347"/>
      <c r="CK12" s="349"/>
      <c r="CL12" s="351"/>
    </row>
    <row r="13" spans="1:90" ht="15" customHeight="1" x14ac:dyDescent="0.2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V13" s="19"/>
      <c r="AW13" s="19"/>
      <c r="AX13" s="19"/>
      <c r="AY13" s="19"/>
      <c r="AZ13" s="19"/>
      <c r="BE13" s="52">
        <f>SUMIF(C7:C14,4,AI7:AI14)+SUMIF(D7:D14,4,AJ7:AJ14)</f>
        <v>0</v>
      </c>
      <c r="BF13" s="52" t="str">
        <f>IF(BE13&lt;&gt;0,RANK(BE13,BE7:BE13),"")</f>
        <v/>
      </c>
      <c r="BG13" s="72"/>
      <c r="BH13" s="72"/>
      <c r="BK13" s="34"/>
      <c r="BP13" s="375">
        <v>4</v>
      </c>
      <c r="BQ13" s="376" t="e">
        <f>B10</f>
        <v>#VALUE!</v>
      </c>
      <c r="BR13" s="371"/>
      <c r="BS13" s="371"/>
      <c r="BT13" s="371"/>
      <c r="BU13" s="82"/>
      <c r="BV13" s="377"/>
      <c r="BW13" s="169"/>
      <c r="BX13" s="65" t="str">
        <f>IF(AG9&lt;AH9,AT9,IF(AH9&lt;AG9,AT9," "))</f>
        <v xml:space="preserve"> </v>
      </c>
      <c r="BY13" s="112"/>
      <c r="BZ13" s="109"/>
      <c r="CA13" s="65" t="str">
        <f>IF(AG8&lt;AH8,AT8,IF(AH8&lt;AG8,AT8," "))</f>
        <v xml:space="preserve"> </v>
      </c>
      <c r="CB13" s="109"/>
      <c r="CC13" s="114"/>
      <c r="CD13" s="65" t="str">
        <f>IF(AG12&lt;AH12,AT12,IF(AH12&lt;AG12,AT12," "))</f>
        <v xml:space="preserve"> </v>
      </c>
      <c r="CE13" s="112"/>
      <c r="CF13" s="378"/>
      <c r="CG13" s="378"/>
      <c r="CH13" s="378"/>
      <c r="CI13" s="117"/>
      <c r="CJ13" s="379">
        <f>BE13</f>
        <v>0</v>
      </c>
      <c r="CK13" s="369"/>
      <c r="CL13" s="370" t="str">
        <f>IF(BF14="",BF13,BF14)</f>
        <v/>
      </c>
    </row>
    <row r="14" spans="1:90" ht="15" customHeight="1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1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V14" s="19"/>
      <c r="AW14" s="19"/>
      <c r="AX14" s="19"/>
      <c r="AY14" s="19"/>
      <c r="AZ14" s="19"/>
      <c r="BD14" s="21"/>
      <c r="BE14" s="60"/>
      <c r="BF14" s="60"/>
      <c r="BG14" s="72"/>
      <c r="BH14" s="72"/>
      <c r="BK14" s="34"/>
      <c r="BL14" s="74"/>
      <c r="BM14" s="75"/>
      <c r="BN14" s="76"/>
      <c r="BO14" s="77"/>
      <c r="BP14" s="381"/>
      <c r="BQ14" s="359"/>
      <c r="BR14" s="352"/>
      <c r="BS14" s="352"/>
      <c r="BT14" s="352"/>
      <c r="BU14" s="78"/>
      <c r="BV14" s="362"/>
      <c r="BW14" s="354" t="str">
        <f>IF(AI9&gt;AJ9,BC9,IF(AJ9&gt;AI9,BD9," "))</f>
        <v xml:space="preserve"> </v>
      </c>
      <c r="BX14" s="353"/>
      <c r="BY14" s="355"/>
      <c r="BZ14" s="353" t="str">
        <f>IF(AI8&gt;AJ8,BC8,IF(AJ8&gt;AI8,BD8," "))</f>
        <v xml:space="preserve"> </v>
      </c>
      <c r="CA14" s="353"/>
      <c r="CB14" s="353"/>
      <c r="CC14" s="354" t="str">
        <f>IF(AI12&gt;AJ12,BC12,IF(AJ12&gt;AI12,BD12," "))</f>
        <v xml:space="preserve"> </v>
      </c>
      <c r="CD14" s="353"/>
      <c r="CE14" s="355"/>
      <c r="CF14" s="367"/>
      <c r="CG14" s="367"/>
      <c r="CH14" s="367"/>
      <c r="CI14" s="120"/>
      <c r="CJ14" s="347"/>
      <c r="CK14" s="349"/>
      <c r="CL14" s="351"/>
    </row>
    <row r="15" spans="1:90" ht="15" customHeight="1" x14ac:dyDescent="0.25">
      <c r="Z15" s="24"/>
      <c r="BK15" s="34"/>
      <c r="BL15" s="340" t="str">
        <f>C16</f>
        <v>Девушки 2 группа</v>
      </c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</row>
    <row r="16" spans="1:90" ht="15" customHeight="1" x14ac:dyDescent="0.25">
      <c r="A16" s="27">
        <v>1</v>
      </c>
      <c r="B16" s="28">
        <v>4</v>
      </c>
      <c r="C16" s="29" t="s">
        <v>123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>
        <v>1</v>
      </c>
      <c r="Z16" s="24"/>
      <c r="AR16" s="32" t="e">
        <f>IF(B17=0,0,(IF(B18=0,1,IF(B19=0,2,IF(B20=0,3,IF(B20&gt;0,4))))))</f>
        <v>#VALUE!</v>
      </c>
      <c r="BC16" s="32" t="b">
        <f>IF(BE16=15,3,IF(BE16&gt;15,4))</f>
        <v>0</v>
      </c>
      <c r="BE16" s="33">
        <f>SUM(BE17,BE19,BE21,BE23)</f>
        <v>9</v>
      </c>
      <c r="BF16" s="33">
        <f>SUM(BF17,BF19,BF21,BF23)</f>
        <v>6</v>
      </c>
      <c r="BK16" s="34"/>
      <c r="BL16" s="35" t="s">
        <v>107</v>
      </c>
      <c r="BM16" s="36" t="s">
        <v>3</v>
      </c>
      <c r="BN16" s="36" t="s">
        <v>108</v>
      </c>
      <c r="BO16" s="37" t="s">
        <v>109</v>
      </c>
      <c r="BP16" s="123" t="s">
        <v>117</v>
      </c>
      <c r="BQ16" s="341" t="s">
        <v>169</v>
      </c>
      <c r="BR16" s="341"/>
      <c r="BS16" s="341"/>
      <c r="BT16" s="341"/>
      <c r="BU16" s="342" t="s">
        <v>118</v>
      </c>
      <c r="BV16" s="342"/>
      <c r="BW16" s="343">
        <v>1</v>
      </c>
      <c r="BX16" s="344"/>
      <c r="BY16" s="345"/>
      <c r="BZ16" s="344">
        <v>2</v>
      </c>
      <c r="CA16" s="344"/>
      <c r="CB16" s="344"/>
      <c r="CC16" s="343">
        <v>3</v>
      </c>
      <c r="CD16" s="344"/>
      <c r="CE16" s="345"/>
      <c r="CF16" s="344">
        <v>4</v>
      </c>
      <c r="CG16" s="344"/>
      <c r="CH16" s="344"/>
      <c r="CI16" s="124"/>
      <c r="CJ16" s="125" t="s">
        <v>105</v>
      </c>
      <c r="CK16" s="127" t="s">
        <v>31</v>
      </c>
      <c r="CL16" s="125" t="s">
        <v>106</v>
      </c>
    </row>
    <row r="17" spans="1:90" ht="15" customHeight="1" x14ac:dyDescent="0.25">
      <c r="A17" s="39">
        <v>1</v>
      </c>
      <c r="B17" s="40" t="e">
        <f>SUMIF([1]ш8!$CX$12:$CX$27,1,[1]ш8!$BQ$12:$BQ$27)</f>
        <v>#VALUE!</v>
      </c>
      <c r="C17" s="41">
        <v>1</v>
      </c>
      <c r="D17" s="41">
        <v>3</v>
      </c>
      <c r="E17" s="42">
        <v>2</v>
      </c>
      <c r="F17" s="43">
        <v>1</v>
      </c>
      <c r="G17" s="44">
        <v>2</v>
      </c>
      <c r="H17" s="45">
        <v>1</v>
      </c>
      <c r="I17" s="42">
        <v>2</v>
      </c>
      <c r="J17" s="43">
        <v>1</v>
      </c>
      <c r="K17" s="44"/>
      <c r="L17" s="45"/>
      <c r="M17" s="42"/>
      <c r="N17" s="43"/>
      <c r="O17" s="44"/>
      <c r="P17" s="45"/>
      <c r="Q17" s="42"/>
      <c r="R17" s="43"/>
      <c r="S17" s="46">
        <f t="shared" ref="S17:S22" si="38">IF(E17="wo",0,IF(F17="wo",1,IF(E17&gt;F17,1,0)))</f>
        <v>1</v>
      </c>
      <c r="T17" s="46">
        <f t="shared" ref="T17:T22" si="39">IF(E17="wo",1,IF(F17="wo",0,IF(F17&gt;E17,1,0)))</f>
        <v>0</v>
      </c>
      <c r="U17" s="46">
        <f t="shared" ref="U17:U22" si="40">IF(G17="wo",0,IF(H17="wo",1,IF(G17&gt;H17,1,0)))</f>
        <v>1</v>
      </c>
      <c r="V17" s="46">
        <f t="shared" ref="V17:V22" si="41">IF(G17="wo",1,IF(H17="wo",0,IF(H17&gt;G17,1,0)))</f>
        <v>0</v>
      </c>
      <c r="W17" s="46">
        <f t="shared" ref="W17:W22" si="42">IF(I17="wo",0,IF(J17="wo",1,IF(I17&gt;J17,1,0)))</f>
        <v>1</v>
      </c>
      <c r="X17" s="46">
        <f t="shared" ref="X17:X22" si="43">IF(I17="wo",1,IF(J17="wo",0,IF(J17&gt;I17,1,0)))</f>
        <v>0</v>
      </c>
      <c r="Y17" s="46">
        <f t="shared" ref="Y17:Y22" si="44">IF(K17="wo",0,IF(L17="wo",1,IF(K17&gt;L17,1,0)))</f>
        <v>0</v>
      </c>
      <c r="Z17" s="46">
        <f t="shared" ref="Z17:Z22" si="45">IF(K17="wo",1,IF(L17="wo",0,IF(L17&gt;K17,1,0)))</f>
        <v>0</v>
      </c>
      <c r="AA17" s="46">
        <f t="shared" ref="AA17:AA22" si="46">IF(M17="wo",0,IF(N17="wo",1,IF(M17&gt;N17,1,0)))</f>
        <v>0</v>
      </c>
      <c r="AB17" s="46">
        <f t="shared" ref="AB17:AB22" si="47">IF(M17="wo",1,IF(N17="wo",0,IF(N17&gt;M17,1,0)))</f>
        <v>0</v>
      </c>
      <c r="AC17" s="46">
        <f t="shared" ref="AC17:AC22" si="48">IF(O17="wo",0,IF(P17="wo",1,IF(O17&gt;P17,1,0)))</f>
        <v>0</v>
      </c>
      <c r="AD17" s="46">
        <f t="shared" ref="AD17:AD22" si="49">IF(O17="wo",1,IF(P17="wo",0,IF(P17&gt;O17,1,0)))</f>
        <v>0</v>
      </c>
      <c r="AE17" s="46">
        <f t="shared" ref="AE17:AE22" si="50">IF(Q17="wo",0,IF(R17="wo",1,IF(Q17&gt;R17,1,0)))</f>
        <v>0</v>
      </c>
      <c r="AF17" s="46">
        <f t="shared" ref="AF17:AF22" si="51">IF(Q17="wo",1,IF(R17="wo",0,IF(R17&gt;Q17,1,0)))</f>
        <v>0</v>
      </c>
      <c r="AG17" s="47">
        <f t="shared" ref="AG17:AG22" si="52">IF(E17="wo","wo",+S17+U17+W17+Y17+AA17+AC17+AE17)</f>
        <v>3</v>
      </c>
      <c r="AH17" s="47">
        <f t="shared" ref="AH17:AH22" si="53">IF(F17="wo","wo",+T17+V17+X17+Z17+AB17+AD17+AF17)</f>
        <v>0</v>
      </c>
      <c r="AI17" s="48">
        <f t="shared" ref="AI17:AI22" si="54">IF(E17="",0,IF(E17="wo",0,IF(F17="wo",2,IF(AG17=AH17,0,IF(AG17&gt;AH17,2,1)))))</f>
        <v>2</v>
      </c>
      <c r="AJ17" s="48">
        <f t="shared" ref="AJ17:AJ22" si="55">IF(F17="",0,IF(F17="wo",0,IF(E17="wo",2,IF(AH17=AG17,0,IF(AH17&gt;AG17,2,1)))))</f>
        <v>1</v>
      </c>
      <c r="AK17" s="49">
        <f t="shared" ref="AK17:AK22" si="56">IF(E17="","",IF(E17="wo",0,IF(F17="wo",0,IF(E17=F17,"ERROR",IF(E17&gt;F17,F17,-1*E17)))))</f>
        <v>1</v>
      </c>
      <c r="AL17" s="49">
        <f t="shared" ref="AL17:AL22" si="57">IF(G17="","",IF(G17="wo",0,IF(H17="wo",0,IF(G17=H17,"ERROR",IF(G17&gt;H17,H17,-1*G17)))))</f>
        <v>1</v>
      </c>
      <c r="AM17" s="49">
        <f t="shared" ref="AM17:AM22" si="58">IF(I17="","",IF(I17="wo",0,IF(J17="wo",0,IF(I17=J17,"ERROR",IF(I17&gt;J17,J17,-1*I17)))))</f>
        <v>1</v>
      </c>
      <c r="AN17" s="49" t="str">
        <f t="shared" ref="AN17:AN22" si="59">IF(K17="","",IF(K17="wo",0,IF(L17="wo",0,IF(K17=L17,"ERROR",IF(K17&gt;L17,L17,-1*K17)))))</f>
        <v/>
      </c>
      <c r="AO17" s="49" t="str">
        <f t="shared" ref="AO17:AO22" si="60">IF(M17="","",IF(M17="wo",0,IF(N17="wo",0,IF(M17=N17,"ERROR",IF(M17&gt;N17,N17,-1*M17)))))</f>
        <v/>
      </c>
      <c r="AP17" s="49" t="str">
        <f t="shared" ref="AP17:AP22" si="61">IF(O17="","",IF(O17="wo",0,IF(P17="wo",0,IF(O17=P17,"ERROR",IF(O17&gt;P17,P17,-1*O17)))))</f>
        <v/>
      </c>
      <c r="AQ17" s="49" t="str">
        <f t="shared" ref="AQ17:AQ22" si="62">IF(Q17="","",IF(Q17="wo",0,IF(R17="wo",0,IF(Q17=R17,"ERROR",IF(Q17&gt;R17,R17,-1*Q17)))))</f>
        <v/>
      </c>
      <c r="AR17" s="50" t="str">
        <f t="shared" ref="AR17:AR22" si="63">CONCATENATE(AG17," - ",AH17)</f>
        <v>3 - 0</v>
      </c>
      <c r="AS17" s="51" t="str">
        <f t="shared" ref="AS17:AS22" si="64">IF(E17="","",(IF(K17="",AK17&amp;","&amp;AL17&amp;","&amp;AM17,IF(M17="",AK17&amp;","&amp;AL17&amp;","&amp;AM17&amp;","&amp;AN17,IF(O17="",AK17&amp;","&amp;AL17&amp;","&amp;AM17&amp;","&amp;AN17&amp;","&amp;AO17,IF(Q17="",AK17&amp;","&amp;AL17&amp;","&amp;AM17&amp;","&amp;AN17&amp;","&amp;AO17&amp;","&amp;AP17,AK17&amp;","&amp;AL17&amp;","&amp;AM17&amp;","&amp;AN17&amp;","&amp;AO17&amp;","&amp;AP17&amp;","&amp;AQ17))))))</f>
        <v>1,1,1</v>
      </c>
      <c r="AT17" s="48">
        <f t="shared" ref="AT17:AT22" si="65">IF(F17="",0,IF(F17="wo",0,IF(E17="wo",2,IF(AH17=AG17,0,IF(AH17&gt;AG17,2,1)))))</f>
        <v>1</v>
      </c>
      <c r="AU17" s="48">
        <f t="shared" ref="AU17:AU22" si="66">IF(E17="",0,IF(E17="wo",0,IF(F17="wo",2,IF(AG17=AH17,0,IF(AG17&gt;AH17,2,1)))))</f>
        <v>2</v>
      </c>
      <c r="AV17" s="49">
        <f t="shared" ref="AV17:AV22" si="67">IF(F17="","",IF(F17="wo",0,IF(E17="wo",0,IF(F17=E17,"ERROR",IF(F17&gt;E17,E17,-1*F17)))))</f>
        <v>-1</v>
      </c>
      <c r="AW17" s="49">
        <f t="shared" ref="AW17:AW22" si="68">IF(H17="","",IF(H17="wo",0,IF(G17="wo",0,IF(H17=G17,"ERROR",IF(H17&gt;G17,G17,-1*H17)))))</f>
        <v>-1</v>
      </c>
      <c r="AX17" s="49">
        <f t="shared" ref="AX17:AX22" si="69">IF(J17="","",IF(J17="wo",0,IF(I17="wo",0,IF(J17=I17,"ERROR",IF(J17&gt;I17,I17,-1*J17)))))</f>
        <v>-1</v>
      </c>
      <c r="AY17" s="49" t="str">
        <f t="shared" ref="AY17:AY22" si="70">IF(L17="","",IF(L17="wo",0,IF(K17="wo",0,IF(L17=K17,"ERROR",IF(L17&gt;K17,K17,-1*L17)))))</f>
        <v/>
      </c>
      <c r="AZ17" s="49" t="str">
        <f t="shared" ref="AZ17:AZ22" si="71">IF(N17="","",IF(N17="wo",0,IF(M17="wo",0,IF(N17=M17,"ERROR",IF(N17&gt;M17,M17,-1*N17)))))</f>
        <v/>
      </c>
      <c r="BA17" s="49" t="str">
        <f t="shared" ref="BA17:BA22" si="72">IF(P17="","",IF(P17="wo",0,IF(O17="wo",0,IF(P17=O17,"ERROR",IF(P17&gt;O17,O17,-1*P17)))))</f>
        <v/>
      </c>
      <c r="BB17" s="49" t="str">
        <f t="shared" ref="BB17:BB22" si="73">IF(R17="","",IF(R17="wo",0,IF(Q17="wo",0,IF(R17=Q17,"ERROR",IF(R17&gt;Q17,Q17,-1*R17)))))</f>
        <v/>
      </c>
      <c r="BC17" s="50" t="str">
        <f t="shared" ref="BC17:BC22" si="74">CONCATENATE(AH17," - ",AG17)</f>
        <v>0 - 3</v>
      </c>
      <c r="BD17" s="51" t="str">
        <f t="shared" ref="BD17:BD22" si="75">IF(E17="","",(IF(K17="",AV17&amp;", "&amp;AW17&amp;", "&amp;AX17,IF(M17="",AV17&amp;","&amp;AW17&amp;","&amp;AX17&amp;","&amp;AY17,IF(O17="",AV17&amp;","&amp;AW17&amp;","&amp;AX17&amp;","&amp;AY17&amp;","&amp;AZ17,IF(Q17="",AV17&amp;","&amp;AW17&amp;","&amp;AX17&amp;","&amp;AY17&amp;","&amp;AZ17&amp;","&amp;BA17,AV17&amp;","&amp;AW17&amp;","&amp;AX17&amp;","&amp;AY17&amp;","&amp;AZ17&amp;","&amp;BA17&amp;","&amp;BB17))))))</f>
        <v>-1, -1, -1</v>
      </c>
      <c r="BE17" s="52">
        <f>SUMIF(C17:C24,1,AI17:AI24)+SUMIF(D17:D24,1,AJ17:AJ24)</f>
        <v>4</v>
      </c>
      <c r="BF17" s="52">
        <f>IF(BE17&lt;&gt;0,RANK(BE17,BE17:BE23),"")</f>
        <v>1</v>
      </c>
      <c r="BG17" s="53" t="e">
        <f>SUMIF(A17:A20,C17,B17:B20)</f>
        <v>#VALUE!</v>
      </c>
      <c r="BH17" s="54" t="e">
        <f>SUMIF(A17:A20,D17,B17:B20)</f>
        <v>#VALUE!</v>
      </c>
      <c r="BI17" s="25">
        <v>1</v>
      </c>
      <c r="BJ17" s="26">
        <f>1*A16</f>
        <v>1</v>
      </c>
      <c r="BK17" s="55">
        <v>1</v>
      </c>
      <c r="BL17" s="56" t="str">
        <f t="shared" ref="BL17:BL18" si="76">CONCATENATE(C17," ","-"," ",D17)</f>
        <v>1 - 3</v>
      </c>
      <c r="BM17" s="57" t="s">
        <v>119</v>
      </c>
      <c r="BN17" s="58" t="s">
        <v>120</v>
      </c>
      <c r="BO17" s="59">
        <v>2</v>
      </c>
      <c r="BP17" s="356">
        <v>1</v>
      </c>
      <c r="BQ17" s="358" t="e">
        <f>B17</f>
        <v>#VALUE!</v>
      </c>
      <c r="BR17" s="360" t="s">
        <v>129</v>
      </c>
      <c r="BS17" s="360"/>
      <c r="BT17" s="360"/>
      <c r="BU17" s="93"/>
      <c r="BV17" s="361"/>
      <c r="BW17" s="363"/>
      <c r="BX17" s="364"/>
      <c r="BY17" s="365"/>
      <c r="BZ17" s="113"/>
      <c r="CA17" s="106">
        <f>IF(AG21&lt;AH21,AI21,IF(AH21&lt;AG21,AI21," "))</f>
        <v>2</v>
      </c>
      <c r="CB17" s="110"/>
      <c r="CC17" s="115"/>
      <c r="CD17" s="106">
        <f>IF(AG17&lt;AH17,AI17,IF(AH17&lt;AG17,AI17," "))</f>
        <v>2</v>
      </c>
      <c r="CE17" s="111"/>
      <c r="CF17" s="110"/>
      <c r="CG17" s="106" t="str">
        <f>IF(AG19&lt;AH19,AI19,IF(AH19&lt;AG19,AI19," "))</f>
        <v xml:space="preserve"> </v>
      </c>
      <c r="CH17" s="110"/>
      <c r="CI17" s="119"/>
      <c r="CJ17" s="346">
        <f>BE17</f>
        <v>4</v>
      </c>
      <c r="CK17" s="348"/>
      <c r="CL17" s="350">
        <f>IF(BF18="",BF17,BF18)</f>
        <v>1</v>
      </c>
    </row>
    <row r="18" spans="1:90" ht="15" customHeight="1" x14ac:dyDescent="0.25">
      <c r="A18" s="39">
        <v>2</v>
      </c>
      <c r="B18" s="40" t="e">
        <f>SUMIF([1]ш8!$CX$215:$CX$230,1,[1]ш8!$BQ$215:$BQ$230)</f>
        <v>#VALUE!</v>
      </c>
      <c r="C18" s="41">
        <v>2</v>
      </c>
      <c r="D18" s="41">
        <v>4</v>
      </c>
      <c r="E18" s="42"/>
      <c r="F18" s="43"/>
      <c r="G18" s="44"/>
      <c r="H18" s="45"/>
      <c r="I18" s="42"/>
      <c r="J18" s="43"/>
      <c r="K18" s="44"/>
      <c r="L18" s="45"/>
      <c r="M18" s="42"/>
      <c r="N18" s="43"/>
      <c r="O18" s="44"/>
      <c r="P18" s="45"/>
      <c r="Q18" s="42"/>
      <c r="R18" s="43"/>
      <c r="S18" s="46">
        <f t="shared" si="38"/>
        <v>0</v>
      </c>
      <c r="T18" s="46">
        <f t="shared" si="39"/>
        <v>0</v>
      </c>
      <c r="U18" s="46">
        <f t="shared" si="40"/>
        <v>0</v>
      </c>
      <c r="V18" s="46">
        <f t="shared" si="41"/>
        <v>0</v>
      </c>
      <c r="W18" s="46">
        <f t="shared" si="42"/>
        <v>0</v>
      </c>
      <c r="X18" s="46">
        <f t="shared" si="43"/>
        <v>0</v>
      </c>
      <c r="Y18" s="46">
        <f t="shared" si="44"/>
        <v>0</v>
      </c>
      <c r="Z18" s="46">
        <f t="shared" si="45"/>
        <v>0</v>
      </c>
      <c r="AA18" s="46">
        <f t="shared" si="46"/>
        <v>0</v>
      </c>
      <c r="AB18" s="46">
        <f t="shared" si="47"/>
        <v>0</v>
      </c>
      <c r="AC18" s="46">
        <f t="shared" si="48"/>
        <v>0</v>
      </c>
      <c r="AD18" s="46">
        <f t="shared" si="49"/>
        <v>0</v>
      </c>
      <c r="AE18" s="46">
        <f t="shared" si="50"/>
        <v>0</v>
      </c>
      <c r="AF18" s="46">
        <f t="shared" si="51"/>
        <v>0</v>
      </c>
      <c r="AG18" s="47">
        <f t="shared" si="52"/>
        <v>0</v>
      </c>
      <c r="AH18" s="47">
        <f t="shared" si="53"/>
        <v>0</v>
      </c>
      <c r="AI18" s="48">
        <f t="shared" si="54"/>
        <v>0</v>
      </c>
      <c r="AJ18" s="48">
        <f t="shared" si="55"/>
        <v>0</v>
      </c>
      <c r="AK18" s="49" t="str">
        <f t="shared" si="56"/>
        <v/>
      </c>
      <c r="AL18" s="49" t="str">
        <f t="shared" si="57"/>
        <v/>
      </c>
      <c r="AM18" s="49" t="str">
        <f t="shared" si="58"/>
        <v/>
      </c>
      <c r="AN18" s="49" t="str">
        <f t="shared" si="59"/>
        <v/>
      </c>
      <c r="AO18" s="49" t="str">
        <f t="shared" si="60"/>
        <v/>
      </c>
      <c r="AP18" s="49" t="str">
        <f t="shared" si="61"/>
        <v/>
      </c>
      <c r="AQ18" s="49" t="str">
        <f t="shared" si="62"/>
        <v/>
      </c>
      <c r="AR18" s="50" t="str">
        <f t="shared" si="63"/>
        <v>0 - 0</v>
      </c>
      <c r="AS18" s="51" t="str">
        <f t="shared" si="64"/>
        <v/>
      </c>
      <c r="AT18" s="48">
        <f t="shared" si="65"/>
        <v>0</v>
      </c>
      <c r="AU18" s="48">
        <f t="shared" si="66"/>
        <v>0</v>
      </c>
      <c r="AV18" s="49" t="str">
        <f t="shared" si="67"/>
        <v/>
      </c>
      <c r="AW18" s="49" t="str">
        <f t="shared" si="68"/>
        <v/>
      </c>
      <c r="AX18" s="49" t="str">
        <f t="shared" si="69"/>
        <v/>
      </c>
      <c r="AY18" s="49" t="str">
        <f t="shared" si="70"/>
        <v/>
      </c>
      <c r="AZ18" s="49" t="str">
        <f t="shared" si="71"/>
        <v/>
      </c>
      <c r="BA18" s="49" t="str">
        <f t="shared" si="72"/>
        <v/>
      </c>
      <c r="BB18" s="49" t="str">
        <f t="shared" si="73"/>
        <v/>
      </c>
      <c r="BC18" s="50" t="str">
        <f t="shared" si="74"/>
        <v>0 - 0</v>
      </c>
      <c r="BD18" s="51" t="str">
        <f t="shared" si="75"/>
        <v/>
      </c>
      <c r="BE18" s="60"/>
      <c r="BF18" s="60"/>
      <c r="BG18" s="53" t="e">
        <f>SUMIF(A17:A20,C18,B17:B20)</f>
        <v>#VALUE!</v>
      </c>
      <c r="BH18" s="54" t="e">
        <f>SUMIF(A17:A20,D18,B17:B20)</f>
        <v>#VALUE!</v>
      </c>
      <c r="BI18" s="25">
        <v>1</v>
      </c>
      <c r="BJ18" s="26">
        <f>1+BJ17</f>
        <v>2</v>
      </c>
      <c r="BK18" s="55">
        <v>1</v>
      </c>
      <c r="BL18" s="56" t="str">
        <f t="shared" si="76"/>
        <v>2 - 4</v>
      </c>
      <c r="BM18" s="57" t="s">
        <v>119</v>
      </c>
      <c r="BN18" s="58" t="s">
        <v>120</v>
      </c>
      <c r="BO18" s="59">
        <v>3</v>
      </c>
      <c r="BP18" s="357"/>
      <c r="BQ18" s="359"/>
      <c r="BR18" s="352" t="s">
        <v>128</v>
      </c>
      <c r="BS18" s="352"/>
      <c r="BT18" s="352"/>
      <c r="BU18" s="78"/>
      <c r="BV18" s="362"/>
      <c r="BW18" s="366"/>
      <c r="BX18" s="367"/>
      <c r="BY18" s="368"/>
      <c r="BZ18" s="353" t="str">
        <f>IF(AI21&lt;AJ21,AR21,IF(AJ21&lt;AI21,AS21," "))</f>
        <v>1,1,1</v>
      </c>
      <c r="CA18" s="353"/>
      <c r="CB18" s="353"/>
      <c r="CC18" s="354" t="str">
        <f>IF(AI17&lt;AJ17,AR17,IF(AJ17&lt;AI17,AS17," "))</f>
        <v>1,1,1</v>
      </c>
      <c r="CD18" s="353"/>
      <c r="CE18" s="355"/>
      <c r="CF18" s="353" t="str">
        <f>IF(AI19&lt;AJ19,AR19,IF(AJ19&lt;AI19,AS19," "))</f>
        <v xml:space="preserve"> </v>
      </c>
      <c r="CG18" s="353"/>
      <c r="CH18" s="353"/>
      <c r="CI18" s="120"/>
      <c r="CJ18" s="347"/>
      <c r="CK18" s="349"/>
      <c r="CL18" s="351"/>
    </row>
    <row r="19" spans="1:90" ht="15" customHeight="1" x14ac:dyDescent="0.25">
      <c r="A19" s="39">
        <v>3</v>
      </c>
      <c r="B19" s="40" t="e">
        <f>SUMIF([1]ш8!$CX$215:$CX$230,2,[1]ш8!$BQ$215:$BQ$230)</f>
        <v>#VALUE!</v>
      </c>
      <c r="C19" s="41">
        <v>1</v>
      </c>
      <c r="D19" s="41">
        <v>4</v>
      </c>
      <c r="E19" s="42"/>
      <c r="F19" s="43"/>
      <c r="G19" s="44"/>
      <c r="H19" s="45"/>
      <c r="I19" s="42"/>
      <c r="J19" s="43"/>
      <c r="K19" s="44"/>
      <c r="L19" s="45"/>
      <c r="M19" s="42"/>
      <c r="N19" s="43"/>
      <c r="O19" s="44"/>
      <c r="P19" s="45"/>
      <c r="Q19" s="42"/>
      <c r="R19" s="43"/>
      <c r="S19" s="46">
        <f t="shared" si="38"/>
        <v>0</v>
      </c>
      <c r="T19" s="46">
        <f t="shared" si="39"/>
        <v>0</v>
      </c>
      <c r="U19" s="46">
        <f t="shared" si="40"/>
        <v>0</v>
      </c>
      <c r="V19" s="46">
        <f t="shared" si="41"/>
        <v>0</v>
      </c>
      <c r="W19" s="46">
        <f t="shared" si="42"/>
        <v>0</v>
      </c>
      <c r="X19" s="46">
        <f t="shared" si="43"/>
        <v>0</v>
      </c>
      <c r="Y19" s="46">
        <f t="shared" si="44"/>
        <v>0</v>
      </c>
      <c r="Z19" s="46">
        <f t="shared" si="45"/>
        <v>0</v>
      </c>
      <c r="AA19" s="46">
        <f t="shared" si="46"/>
        <v>0</v>
      </c>
      <c r="AB19" s="46">
        <f t="shared" si="47"/>
        <v>0</v>
      </c>
      <c r="AC19" s="46">
        <f t="shared" si="48"/>
        <v>0</v>
      </c>
      <c r="AD19" s="46">
        <f t="shared" si="49"/>
        <v>0</v>
      </c>
      <c r="AE19" s="46">
        <f t="shared" si="50"/>
        <v>0</v>
      </c>
      <c r="AF19" s="46">
        <f t="shared" si="51"/>
        <v>0</v>
      </c>
      <c r="AG19" s="47">
        <f t="shared" si="52"/>
        <v>0</v>
      </c>
      <c r="AH19" s="47">
        <f t="shared" si="53"/>
        <v>0</v>
      </c>
      <c r="AI19" s="48">
        <f t="shared" si="54"/>
        <v>0</v>
      </c>
      <c r="AJ19" s="48">
        <f t="shared" si="55"/>
        <v>0</v>
      </c>
      <c r="AK19" s="49" t="str">
        <f t="shared" si="56"/>
        <v/>
      </c>
      <c r="AL19" s="49" t="str">
        <f t="shared" si="57"/>
        <v/>
      </c>
      <c r="AM19" s="49" t="str">
        <f t="shared" si="58"/>
        <v/>
      </c>
      <c r="AN19" s="49" t="str">
        <f t="shared" si="59"/>
        <v/>
      </c>
      <c r="AO19" s="49" t="str">
        <f t="shared" si="60"/>
        <v/>
      </c>
      <c r="AP19" s="49" t="str">
        <f t="shared" si="61"/>
        <v/>
      </c>
      <c r="AQ19" s="49" t="str">
        <f t="shared" si="62"/>
        <v/>
      </c>
      <c r="AR19" s="50" t="str">
        <f t="shared" si="63"/>
        <v>0 - 0</v>
      </c>
      <c r="AS19" s="51" t="str">
        <f t="shared" si="64"/>
        <v/>
      </c>
      <c r="AT19" s="48">
        <f t="shared" si="65"/>
        <v>0</v>
      </c>
      <c r="AU19" s="48">
        <f t="shared" si="66"/>
        <v>0</v>
      </c>
      <c r="AV19" s="49" t="str">
        <f t="shared" si="67"/>
        <v/>
      </c>
      <c r="AW19" s="49" t="str">
        <f t="shared" si="68"/>
        <v/>
      </c>
      <c r="AX19" s="49" t="str">
        <f t="shared" si="69"/>
        <v/>
      </c>
      <c r="AY19" s="49" t="str">
        <f t="shared" si="70"/>
        <v/>
      </c>
      <c r="AZ19" s="49" t="str">
        <f t="shared" si="71"/>
        <v/>
      </c>
      <c r="BA19" s="49" t="str">
        <f t="shared" si="72"/>
        <v/>
      </c>
      <c r="BB19" s="49" t="str">
        <f t="shared" si="73"/>
        <v/>
      </c>
      <c r="BC19" s="50" t="str">
        <f t="shared" si="74"/>
        <v>0 - 0</v>
      </c>
      <c r="BD19" s="51" t="str">
        <f t="shared" si="75"/>
        <v/>
      </c>
      <c r="BE19" s="52">
        <f>SUMIF(C17:C24,2,AI17:AI24)+SUMIF(D17:D24,2,AJ17:AJ24)</f>
        <v>3</v>
      </c>
      <c r="BF19" s="52">
        <f>IF(BE19&lt;&gt;0,RANK(BE19,BE17:BE23),"")</f>
        <v>2</v>
      </c>
      <c r="BG19" s="53" t="e">
        <f>SUMIF(A17:A20,C19,B17:B20)</f>
        <v>#VALUE!</v>
      </c>
      <c r="BH19" s="54" t="e">
        <f>SUMIF(A17:A20,D19,B17:B20)</f>
        <v>#VALUE!</v>
      </c>
      <c r="BI19" s="25">
        <v>1</v>
      </c>
      <c r="BJ19" s="26">
        <f>1+BJ18</f>
        <v>3</v>
      </c>
      <c r="BK19" s="55">
        <v>2</v>
      </c>
      <c r="BL19" s="61" t="str">
        <f>CONCATENATE(C19," ","-"," ",D19)</f>
        <v>1 - 4</v>
      </c>
      <c r="BM19" s="62"/>
      <c r="BN19" s="63"/>
      <c r="BO19" s="64"/>
      <c r="BP19" s="375">
        <v>2</v>
      </c>
      <c r="BQ19" s="376" t="e">
        <f>B18</f>
        <v>#VALUE!</v>
      </c>
      <c r="BR19" s="371" t="s">
        <v>130</v>
      </c>
      <c r="BS19" s="371"/>
      <c r="BT19" s="371"/>
      <c r="BU19" s="82"/>
      <c r="BV19" s="377"/>
      <c r="BW19" s="169"/>
      <c r="BX19" s="65">
        <f>IF(AG21&lt;AH21,AT21,IF(AH21&lt;AG21,AT21," "))</f>
        <v>1</v>
      </c>
      <c r="BY19" s="112"/>
      <c r="BZ19" s="378"/>
      <c r="CA19" s="378"/>
      <c r="CB19" s="378"/>
      <c r="CC19" s="114"/>
      <c r="CD19" s="65">
        <f>IF(AG20&lt;AH20,AI20,IF(AH20&lt;AG20,AI20," "))</f>
        <v>2</v>
      </c>
      <c r="CE19" s="112"/>
      <c r="CF19" s="108"/>
      <c r="CG19" s="65" t="str">
        <f>IF(AG18&lt;AH18,AI18,IF(AH18&lt;AG18,AI18," "))</f>
        <v xml:space="preserve"> </v>
      </c>
      <c r="CH19" s="109"/>
      <c r="CI19" s="117"/>
      <c r="CJ19" s="379">
        <f>BE19</f>
        <v>3</v>
      </c>
      <c r="CK19" s="369"/>
      <c r="CL19" s="370">
        <f>IF(BF20="",BF19,BF20)</f>
        <v>2</v>
      </c>
    </row>
    <row r="20" spans="1:90" ht="15" customHeight="1" x14ac:dyDescent="0.25">
      <c r="A20" s="39">
        <v>4</v>
      </c>
      <c r="B20" s="40" t="e">
        <f>SUMIF([1]ш8!$CX$12:$CX$27,2,[1]ш8!$BQ$12:$BQ$27)</f>
        <v>#VALUE!</v>
      </c>
      <c r="C20" s="41">
        <v>2</v>
      </c>
      <c r="D20" s="41">
        <v>3</v>
      </c>
      <c r="E20" s="42">
        <v>2</v>
      </c>
      <c r="F20" s="43">
        <v>1</v>
      </c>
      <c r="G20" s="44">
        <v>2</v>
      </c>
      <c r="H20" s="45">
        <v>1</v>
      </c>
      <c r="I20" s="42">
        <v>2</v>
      </c>
      <c r="J20" s="43">
        <v>1</v>
      </c>
      <c r="K20" s="44"/>
      <c r="L20" s="45"/>
      <c r="M20" s="42"/>
      <c r="N20" s="43"/>
      <c r="O20" s="44"/>
      <c r="P20" s="45"/>
      <c r="Q20" s="42"/>
      <c r="R20" s="43"/>
      <c r="S20" s="46">
        <f t="shared" si="38"/>
        <v>1</v>
      </c>
      <c r="T20" s="46">
        <f t="shared" si="39"/>
        <v>0</v>
      </c>
      <c r="U20" s="46">
        <f t="shared" si="40"/>
        <v>1</v>
      </c>
      <c r="V20" s="46">
        <f t="shared" si="41"/>
        <v>0</v>
      </c>
      <c r="W20" s="46">
        <f t="shared" si="42"/>
        <v>1</v>
      </c>
      <c r="X20" s="46">
        <f t="shared" si="43"/>
        <v>0</v>
      </c>
      <c r="Y20" s="46">
        <f t="shared" si="44"/>
        <v>0</v>
      </c>
      <c r="Z20" s="46">
        <f t="shared" si="45"/>
        <v>0</v>
      </c>
      <c r="AA20" s="46">
        <f t="shared" si="46"/>
        <v>0</v>
      </c>
      <c r="AB20" s="46">
        <f t="shared" si="47"/>
        <v>0</v>
      </c>
      <c r="AC20" s="46">
        <f t="shared" si="48"/>
        <v>0</v>
      </c>
      <c r="AD20" s="46">
        <f t="shared" si="49"/>
        <v>0</v>
      </c>
      <c r="AE20" s="46">
        <f t="shared" si="50"/>
        <v>0</v>
      </c>
      <c r="AF20" s="46">
        <f t="shared" si="51"/>
        <v>0</v>
      </c>
      <c r="AG20" s="47">
        <f t="shared" si="52"/>
        <v>3</v>
      </c>
      <c r="AH20" s="47">
        <f t="shared" si="53"/>
        <v>0</v>
      </c>
      <c r="AI20" s="48">
        <f t="shared" si="54"/>
        <v>2</v>
      </c>
      <c r="AJ20" s="48">
        <f t="shared" si="55"/>
        <v>1</v>
      </c>
      <c r="AK20" s="49">
        <f t="shared" si="56"/>
        <v>1</v>
      </c>
      <c r="AL20" s="49">
        <f t="shared" si="57"/>
        <v>1</v>
      </c>
      <c r="AM20" s="49">
        <f t="shared" si="58"/>
        <v>1</v>
      </c>
      <c r="AN20" s="49" t="str">
        <f t="shared" si="59"/>
        <v/>
      </c>
      <c r="AO20" s="49" t="str">
        <f t="shared" si="60"/>
        <v/>
      </c>
      <c r="AP20" s="49" t="str">
        <f t="shared" si="61"/>
        <v/>
      </c>
      <c r="AQ20" s="49" t="str">
        <f t="shared" si="62"/>
        <v/>
      </c>
      <c r="AR20" s="50" t="str">
        <f t="shared" si="63"/>
        <v>3 - 0</v>
      </c>
      <c r="AS20" s="51" t="str">
        <f t="shared" si="64"/>
        <v>1,1,1</v>
      </c>
      <c r="AT20" s="48">
        <f t="shared" si="65"/>
        <v>1</v>
      </c>
      <c r="AU20" s="48">
        <f t="shared" si="66"/>
        <v>2</v>
      </c>
      <c r="AV20" s="49">
        <f t="shared" si="67"/>
        <v>-1</v>
      </c>
      <c r="AW20" s="49">
        <f t="shared" si="68"/>
        <v>-1</v>
      </c>
      <c r="AX20" s="49">
        <f t="shared" si="69"/>
        <v>-1</v>
      </c>
      <c r="AY20" s="49" t="str">
        <f t="shared" si="70"/>
        <v/>
      </c>
      <c r="AZ20" s="49" t="str">
        <f t="shared" si="71"/>
        <v/>
      </c>
      <c r="BA20" s="49" t="str">
        <f t="shared" si="72"/>
        <v/>
      </c>
      <c r="BB20" s="49" t="str">
        <f t="shared" si="73"/>
        <v/>
      </c>
      <c r="BC20" s="50" t="str">
        <f t="shared" si="74"/>
        <v>0 - 3</v>
      </c>
      <c r="BD20" s="51" t="str">
        <f t="shared" si="75"/>
        <v>-1, -1, -1</v>
      </c>
      <c r="BE20" s="60"/>
      <c r="BF20" s="60"/>
      <c r="BG20" s="53" t="e">
        <f>SUMIF(A17:A20,C20,B17:B20)</f>
        <v>#VALUE!</v>
      </c>
      <c r="BH20" s="54" t="e">
        <f>SUMIF(A17:A20,D20,B17:B20)</f>
        <v>#VALUE!</v>
      </c>
      <c r="BI20" s="25">
        <v>1</v>
      </c>
      <c r="BJ20" s="26">
        <f>1+BJ19</f>
        <v>4</v>
      </c>
      <c r="BK20" s="55">
        <v>2</v>
      </c>
      <c r="BL20" s="61" t="str">
        <f t="shared" ref="BL20:BL22" si="77">CONCATENATE(C20," ","-"," ",D20)</f>
        <v>2 - 3</v>
      </c>
      <c r="BM20" s="62"/>
      <c r="BN20" s="63"/>
      <c r="BO20" s="64"/>
      <c r="BP20" s="375"/>
      <c r="BQ20" s="376"/>
      <c r="BR20" s="371" t="s">
        <v>128</v>
      </c>
      <c r="BS20" s="371"/>
      <c r="BT20" s="371"/>
      <c r="BU20" s="82"/>
      <c r="BV20" s="377"/>
      <c r="BW20" s="372" t="str">
        <f>IF(AI21&gt;AJ21,BC21,IF(AJ21&gt;AI21,BD21," "))</f>
        <v>0 - 3</v>
      </c>
      <c r="BX20" s="373"/>
      <c r="BY20" s="374"/>
      <c r="BZ20" s="378"/>
      <c r="CA20" s="378"/>
      <c r="CB20" s="378"/>
      <c r="CC20" s="372" t="str">
        <f>IF(AI20&lt;AJ20,AR20,IF(AJ20&lt;AI20,AS20," "))</f>
        <v>1,1,1</v>
      </c>
      <c r="CD20" s="373"/>
      <c r="CE20" s="374"/>
      <c r="CF20" s="373" t="str">
        <f>IF(AI18&lt;AJ18,AR18,IF(AJ18&lt;AI18,AS18," "))</f>
        <v xml:space="preserve"> </v>
      </c>
      <c r="CG20" s="373"/>
      <c r="CH20" s="373"/>
      <c r="CI20" s="118"/>
      <c r="CJ20" s="379"/>
      <c r="CK20" s="369"/>
      <c r="CL20" s="370"/>
    </row>
    <row r="21" spans="1:90" ht="15" customHeight="1" x14ac:dyDescent="0.25">
      <c r="A21" s="39">
        <v>5</v>
      </c>
      <c r="B21" s="66"/>
      <c r="C21" s="41">
        <v>1</v>
      </c>
      <c r="D21" s="41">
        <v>2</v>
      </c>
      <c r="E21" s="42">
        <v>2</v>
      </c>
      <c r="F21" s="43">
        <v>1</v>
      </c>
      <c r="G21" s="44">
        <v>2</v>
      </c>
      <c r="H21" s="45">
        <v>1</v>
      </c>
      <c r="I21" s="42">
        <v>2</v>
      </c>
      <c r="J21" s="43">
        <v>1</v>
      </c>
      <c r="K21" s="44"/>
      <c r="L21" s="45"/>
      <c r="M21" s="42"/>
      <c r="N21" s="43"/>
      <c r="O21" s="44"/>
      <c r="P21" s="45"/>
      <c r="Q21" s="42"/>
      <c r="R21" s="43"/>
      <c r="S21" s="46">
        <f t="shared" si="38"/>
        <v>1</v>
      </c>
      <c r="T21" s="46">
        <f t="shared" si="39"/>
        <v>0</v>
      </c>
      <c r="U21" s="46">
        <f t="shared" si="40"/>
        <v>1</v>
      </c>
      <c r="V21" s="46">
        <f t="shared" si="41"/>
        <v>0</v>
      </c>
      <c r="W21" s="46">
        <f t="shared" si="42"/>
        <v>1</v>
      </c>
      <c r="X21" s="46">
        <f t="shared" si="43"/>
        <v>0</v>
      </c>
      <c r="Y21" s="46">
        <f t="shared" si="44"/>
        <v>0</v>
      </c>
      <c r="Z21" s="46">
        <f t="shared" si="45"/>
        <v>0</v>
      </c>
      <c r="AA21" s="46">
        <f t="shared" si="46"/>
        <v>0</v>
      </c>
      <c r="AB21" s="46">
        <f t="shared" si="47"/>
        <v>0</v>
      </c>
      <c r="AC21" s="46">
        <f t="shared" si="48"/>
        <v>0</v>
      </c>
      <c r="AD21" s="46">
        <f t="shared" si="49"/>
        <v>0</v>
      </c>
      <c r="AE21" s="46">
        <f t="shared" si="50"/>
        <v>0</v>
      </c>
      <c r="AF21" s="46">
        <f t="shared" si="51"/>
        <v>0</v>
      </c>
      <c r="AG21" s="47">
        <f t="shared" si="52"/>
        <v>3</v>
      </c>
      <c r="AH21" s="47">
        <f t="shared" si="53"/>
        <v>0</v>
      </c>
      <c r="AI21" s="48">
        <f t="shared" si="54"/>
        <v>2</v>
      </c>
      <c r="AJ21" s="48">
        <f t="shared" si="55"/>
        <v>1</v>
      </c>
      <c r="AK21" s="49">
        <f t="shared" si="56"/>
        <v>1</v>
      </c>
      <c r="AL21" s="49">
        <f t="shared" si="57"/>
        <v>1</v>
      </c>
      <c r="AM21" s="49">
        <f t="shared" si="58"/>
        <v>1</v>
      </c>
      <c r="AN21" s="49" t="str">
        <f t="shared" si="59"/>
        <v/>
      </c>
      <c r="AO21" s="49" t="str">
        <f t="shared" si="60"/>
        <v/>
      </c>
      <c r="AP21" s="49" t="str">
        <f t="shared" si="61"/>
        <v/>
      </c>
      <c r="AQ21" s="49" t="str">
        <f t="shared" si="62"/>
        <v/>
      </c>
      <c r="AR21" s="50" t="str">
        <f t="shared" si="63"/>
        <v>3 - 0</v>
      </c>
      <c r="AS21" s="51" t="str">
        <f t="shared" si="64"/>
        <v>1,1,1</v>
      </c>
      <c r="AT21" s="48">
        <f t="shared" si="65"/>
        <v>1</v>
      </c>
      <c r="AU21" s="48">
        <f t="shared" si="66"/>
        <v>2</v>
      </c>
      <c r="AV21" s="49">
        <f t="shared" si="67"/>
        <v>-1</v>
      </c>
      <c r="AW21" s="49">
        <f t="shared" si="68"/>
        <v>-1</v>
      </c>
      <c r="AX21" s="49">
        <f t="shared" si="69"/>
        <v>-1</v>
      </c>
      <c r="AY21" s="49" t="str">
        <f t="shared" si="70"/>
        <v/>
      </c>
      <c r="AZ21" s="49" t="str">
        <f t="shared" si="71"/>
        <v/>
      </c>
      <c r="BA21" s="49" t="str">
        <f t="shared" si="72"/>
        <v/>
      </c>
      <c r="BB21" s="49" t="str">
        <f t="shared" si="73"/>
        <v/>
      </c>
      <c r="BC21" s="50" t="str">
        <f t="shared" si="74"/>
        <v>0 - 3</v>
      </c>
      <c r="BD21" s="51" t="str">
        <f t="shared" si="75"/>
        <v>-1, -1, -1</v>
      </c>
      <c r="BE21" s="52">
        <f>SUMIF(C17:C24,3,AI17:AI24)+SUMIF(D17:D24,3,AJ17:AJ24)</f>
        <v>2</v>
      </c>
      <c r="BF21" s="52">
        <f>IF(BE21&lt;&gt;0,RANK(BE21,BE17:BE23),"")</f>
        <v>3</v>
      </c>
      <c r="BG21" s="53" t="e">
        <f>SUMIF(A17:A20,C21,B17:B20)</f>
        <v>#VALUE!</v>
      </c>
      <c r="BH21" s="54" t="e">
        <f>SUMIF(A17:A20,D21,B17:B20)</f>
        <v>#VALUE!</v>
      </c>
      <c r="BI21" s="25">
        <v>1</v>
      </c>
      <c r="BJ21" s="26">
        <f>1+BJ20</f>
        <v>5</v>
      </c>
      <c r="BK21" s="55">
        <v>3</v>
      </c>
      <c r="BL21" s="67" t="str">
        <f t="shared" si="77"/>
        <v>1 - 2</v>
      </c>
      <c r="BM21" s="57" t="s">
        <v>119</v>
      </c>
      <c r="BN21" s="58" t="s">
        <v>121</v>
      </c>
      <c r="BO21" s="59">
        <v>6</v>
      </c>
      <c r="BP21" s="380">
        <v>3</v>
      </c>
      <c r="BQ21" s="358" t="e">
        <f>B19</f>
        <v>#VALUE!</v>
      </c>
      <c r="BR21" s="360" t="s">
        <v>131</v>
      </c>
      <c r="BS21" s="360"/>
      <c r="BT21" s="360"/>
      <c r="BU21" s="93"/>
      <c r="BV21" s="361"/>
      <c r="BW21" s="170"/>
      <c r="BX21" s="106">
        <f>IF(AG17&lt;AH17,AT17,IF(AH17&lt;AG17,AT17," "))</f>
        <v>1</v>
      </c>
      <c r="BY21" s="111"/>
      <c r="BZ21" s="110"/>
      <c r="CA21" s="106">
        <f>IF(AG20&lt;AH20,AT20,IF(AH20&lt;AG20,AT20," "))</f>
        <v>1</v>
      </c>
      <c r="CB21" s="110"/>
      <c r="CC21" s="363"/>
      <c r="CD21" s="364"/>
      <c r="CE21" s="365"/>
      <c r="CF21" s="113"/>
      <c r="CG21" s="106" t="str">
        <f>IF(AG22&lt;AH22,AI22,IF(AH22&lt;AG22,AI22," "))</f>
        <v xml:space="preserve"> </v>
      </c>
      <c r="CH21" s="110"/>
      <c r="CI21" s="119"/>
      <c r="CJ21" s="346">
        <f>BE21</f>
        <v>2</v>
      </c>
      <c r="CK21" s="348"/>
      <c r="CL21" s="350">
        <f>IF(BF22="",BF21,BF22)</f>
        <v>3</v>
      </c>
    </row>
    <row r="22" spans="1:90" ht="15" customHeight="1" x14ac:dyDescent="0.25">
      <c r="A22" s="39">
        <v>6</v>
      </c>
      <c r="C22" s="41">
        <v>3</v>
      </c>
      <c r="D22" s="41">
        <v>4</v>
      </c>
      <c r="E22" s="42"/>
      <c r="F22" s="43"/>
      <c r="G22" s="44"/>
      <c r="H22" s="45"/>
      <c r="I22" s="42"/>
      <c r="J22" s="43"/>
      <c r="K22" s="44"/>
      <c r="L22" s="45"/>
      <c r="M22" s="42"/>
      <c r="N22" s="43"/>
      <c r="O22" s="44"/>
      <c r="P22" s="45"/>
      <c r="Q22" s="42"/>
      <c r="R22" s="43"/>
      <c r="S22" s="46">
        <f t="shared" si="38"/>
        <v>0</v>
      </c>
      <c r="T22" s="46">
        <f t="shared" si="39"/>
        <v>0</v>
      </c>
      <c r="U22" s="46">
        <f t="shared" si="40"/>
        <v>0</v>
      </c>
      <c r="V22" s="46">
        <f t="shared" si="41"/>
        <v>0</v>
      </c>
      <c r="W22" s="46">
        <f t="shared" si="42"/>
        <v>0</v>
      </c>
      <c r="X22" s="46">
        <f t="shared" si="43"/>
        <v>0</v>
      </c>
      <c r="Y22" s="46">
        <f t="shared" si="44"/>
        <v>0</v>
      </c>
      <c r="Z22" s="46">
        <f t="shared" si="45"/>
        <v>0</v>
      </c>
      <c r="AA22" s="46">
        <f t="shared" si="46"/>
        <v>0</v>
      </c>
      <c r="AB22" s="46">
        <f t="shared" si="47"/>
        <v>0</v>
      </c>
      <c r="AC22" s="46">
        <f t="shared" si="48"/>
        <v>0</v>
      </c>
      <c r="AD22" s="46">
        <f t="shared" si="49"/>
        <v>0</v>
      </c>
      <c r="AE22" s="46">
        <f t="shared" si="50"/>
        <v>0</v>
      </c>
      <c r="AF22" s="46">
        <f t="shared" si="51"/>
        <v>0</v>
      </c>
      <c r="AG22" s="47">
        <f t="shared" si="52"/>
        <v>0</v>
      </c>
      <c r="AH22" s="47">
        <f t="shared" si="53"/>
        <v>0</v>
      </c>
      <c r="AI22" s="48">
        <f t="shared" si="54"/>
        <v>0</v>
      </c>
      <c r="AJ22" s="48">
        <f t="shared" si="55"/>
        <v>0</v>
      </c>
      <c r="AK22" s="49" t="str">
        <f t="shared" si="56"/>
        <v/>
      </c>
      <c r="AL22" s="49" t="str">
        <f t="shared" si="57"/>
        <v/>
      </c>
      <c r="AM22" s="49" t="str">
        <f t="shared" si="58"/>
        <v/>
      </c>
      <c r="AN22" s="49" t="str">
        <f t="shared" si="59"/>
        <v/>
      </c>
      <c r="AO22" s="49" t="str">
        <f t="shared" si="60"/>
        <v/>
      </c>
      <c r="AP22" s="49" t="str">
        <f t="shared" si="61"/>
        <v/>
      </c>
      <c r="AQ22" s="49" t="str">
        <f t="shared" si="62"/>
        <v/>
      </c>
      <c r="AR22" s="50" t="str">
        <f t="shared" si="63"/>
        <v>0 - 0</v>
      </c>
      <c r="AS22" s="51" t="str">
        <f t="shared" si="64"/>
        <v/>
      </c>
      <c r="AT22" s="48">
        <f t="shared" si="65"/>
        <v>0</v>
      </c>
      <c r="AU22" s="48">
        <f t="shared" si="66"/>
        <v>0</v>
      </c>
      <c r="AV22" s="49" t="str">
        <f t="shared" si="67"/>
        <v/>
      </c>
      <c r="AW22" s="49" t="str">
        <f t="shared" si="68"/>
        <v/>
      </c>
      <c r="AX22" s="49" t="str">
        <f t="shared" si="69"/>
        <v/>
      </c>
      <c r="AY22" s="49" t="str">
        <f t="shared" si="70"/>
        <v/>
      </c>
      <c r="AZ22" s="49" t="str">
        <f t="shared" si="71"/>
        <v/>
      </c>
      <c r="BA22" s="49" t="str">
        <f t="shared" si="72"/>
        <v/>
      </c>
      <c r="BB22" s="49" t="str">
        <f t="shared" si="73"/>
        <v/>
      </c>
      <c r="BC22" s="50" t="str">
        <f t="shared" si="74"/>
        <v>0 - 0</v>
      </c>
      <c r="BD22" s="51" t="str">
        <f t="shared" si="75"/>
        <v/>
      </c>
      <c r="BE22" s="60"/>
      <c r="BF22" s="60"/>
      <c r="BG22" s="53" t="e">
        <f>SUMIF(A17:A20,C22,B17:B20)</f>
        <v>#VALUE!</v>
      </c>
      <c r="BH22" s="54" t="e">
        <f>SUMIF(A17:A20,D22,B17:B20)</f>
        <v>#VALUE!</v>
      </c>
      <c r="BI22" s="25">
        <v>1</v>
      </c>
      <c r="BJ22" s="26">
        <f>1+BJ21</f>
        <v>6</v>
      </c>
      <c r="BK22" s="55">
        <v>3</v>
      </c>
      <c r="BL22" s="68" t="str">
        <f t="shared" si="77"/>
        <v>3 - 4</v>
      </c>
      <c r="BM22" s="69" t="s">
        <v>119</v>
      </c>
      <c r="BN22" s="70" t="s">
        <v>121</v>
      </c>
      <c r="BO22" s="71">
        <v>7</v>
      </c>
      <c r="BP22" s="381"/>
      <c r="BQ22" s="359"/>
      <c r="BR22" s="352" t="s">
        <v>128</v>
      </c>
      <c r="BS22" s="352"/>
      <c r="BT22" s="352"/>
      <c r="BU22" s="78"/>
      <c r="BV22" s="362"/>
      <c r="BW22" s="354" t="str">
        <f>IF(AI17&gt;AJ17,BC17,IF(AJ17&gt;AI17,BD17," "))</f>
        <v>0 - 3</v>
      </c>
      <c r="BX22" s="353"/>
      <c r="BY22" s="355"/>
      <c r="BZ22" s="353" t="str">
        <f>IF(AI20&gt;AJ20,BC20,IF(AJ20&gt;AI20,BD20," "))</f>
        <v>0 - 3</v>
      </c>
      <c r="CA22" s="353"/>
      <c r="CB22" s="353"/>
      <c r="CC22" s="366"/>
      <c r="CD22" s="367"/>
      <c r="CE22" s="368"/>
      <c r="CF22" s="353" t="str">
        <f>IF(AI22&lt;AJ22,AR22,IF(AJ22&lt;AI22,AS22," "))</f>
        <v xml:space="preserve"> </v>
      </c>
      <c r="CG22" s="353"/>
      <c r="CH22" s="353"/>
      <c r="CI22" s="120"/>
      <c r="CJ22" s="347"/>
      <c r="CK22" s="349"/>
      <c r="CL22" s="351"/>
    </row>
    <row r="23" spans="1:90" ht="15" customHeight="1" x14ac:dyDescent="0.2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V23" s="19"/>
      <c r="AW23" s="19"/>
      <c r="AX23" s="19"/>
      <c r="AY23" s="19"/>
      <c r="AZ23" s="19"/>
      <c r="BE23" s="52">
        <f>SUMIF(C17:C24,4,AI17:AI24)+SUMIF(D17:D24,4,AJ17:AJ24)</f>
        <v>0</v>
      </c>
      <c r="BF23" s="52" t="str">
        <f>IF(BE23&lt;&gt;0,RANK(BE23,BE17:BE23),"")</f>
        <v/>
      </c>
      <c r="BG23" s="72"/>
      <c r="BH23" s="72"/>
      <c r="BK23" s="34"/>
      <c r="BP23" s="375">
        <v>4</v>
      </c>
      <c r="BQ23" s="376" t="e">
        <f>B20</f>
        <v>#VALUE!</v>
      </c>
      <c r="BR23" s="371"/>
      <c r="BS23" s="371"/>
      <c r="BT23" s="371"/>
      <c r="BU23" s="82"/>
      <c r="BV23" s="377"/>
      <c r="BW23" s="169"/>
      <c r="BX23" s="65" t="str">
        <f>IF(AG19&lt;AH19,AT19,IF(AH19&lt;AG19,AT19," "))</f>
        <v xml:space="preserve"> </v>
      </c>
      <c r="BY23" s="112"/>
      <c r="BZ23" s="109"/>
      <c r="CA23" s="65" t="str">
        <f>IF(AG18&lt;AH18,AT18,IF(AH18&lt;AG18,AT18," "))</f>
        <v xml:space="preserve"> </v>
      </c>
      <c r="CB23" s="109"/>
      <c r="CC23" s="114"/>
      <c r="CD23" s="65" t="str">
        <f>IF(AG22&lt;AH22,AT22,IF(AH22&lt;AG22,AT22," "))</f>
        <v xml:space="preserve"> </v>
      </c>
      <c r="CE23" s="112"/>
      <c r="CF23" s="378"/>
      <c r="CG23" s="378"/>
      <c r="CH23" s="378"/>
      <c r="CI23" s="117"/>
      <c r="CJ23" s="379">
        <f>BE23</f>
        <v>0</v>
      </c>
      <c r="CK23" s="369"/>
      <c r="CL23" s="370" t="str">
        <f>IF(BF24="",BF23,BF24)</f>
        <v/>
      </c>
    </row>
    <row r="24" spans="1:90" ht="15" customHeight="1" x14ac:dyDescent="0.25"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V24" s="19"/>
      <c r="AW24" s="19"/>
      <c r="AX24" s="19"/>
      <c r="AY24" s="19"/>
      <c r="AZ24" s="19"/>
      <c r="BD24" s="21"/>
      <c r="BE24" s="60"/>
      <c r="BF24" s="60"/>
      <c r="BG24" s="72"/>
      <c r="BH24" s="72"/>
      <c r="BK24" s="34"/>
      <c r="BL24" s="74"/>
      <c r="BM24" s="75"/>
      <c r="BN24" s="76"/>
      <c r="BO24" s="77"/>
      <c r="BP24" s="381"/>
      <c r="BQ24" s="359"/>
      <c r="BR24" s="352"/>
      <c r="BS24" s="352"/>
      <c r="BT24" s="352"/>
      <c r="BU24" s="78"/>
      <c r="BV24" s="362"/>
      <c r="BW24" s="354" t="str">
        <f>IF(AI19&gt;AJ19,BC19,IF(AJ19&gt;AI19,BD19," "))</f>
        <v xml:space="preserve"> </v>
      </c>
      <c r="BX24" s="353"/>
      <c r="BY24" s="355"/>
      <c r="BZ24" s="353" t="str">
        <f>IF(AI18&gt;AJ18,BC18,IF(AJ18&gt;AI18,BD18," "))</f>
        <v xml:space="preserve"> </v>
      </c>
      <c r="CA24" s="353"/>
      <c r="CB24" s="353"/>
      <c r="CC24" s="354" t="str">
        <f>IF(AI22&gt;AJ22,BC22,IF(AJ22&gt;AI22,BD22," "))</f>
        <v xml:space="preserve"> </v>
      </c>
      <c r="CD24" s="353"/>
      <c r="CE24" s="355"/>
      <c r="CF24" s="367"/>
      <c r="CG24" s="367"/>
      <c r="CH24" s="367"/>
      <c r="CI24" s="120"/>
      <c r="CJ24" s="347"/>
      <c r="CK24" s="349"/>
      <c r="CL24" s="351"/>
    </row>
    <row r="25" spans="1:90" ht="15" customHeight="1" x14ac:dyDescent="0.25">
      <c r="Z25" s="24"/>
      <c r="BK25" s="34"/>
      <c r="BL25" s="340" t="str">
        <f>C26</f>
        <v>Девушки 3 группа</v>
      </c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</row>
    <row r="26" spans="1:90" ht="15" customHeight="1" x14ac:dyDescent="0.25">
      <c r="A26" s="27">
        <v>1</v>
      </c>
      <c r="B26" s="28">
        <v>4</v>
      </c>
      <c r="C26" s="29" t="s">
        <v>124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>
        <v>1</v>
      </c>
      <c r="Z26" s="24"/>
      <c r="AR26" s="32" t="e">
        <f>IF(B27=0,0,(IF(B28=0,1,IF(B29=0,2,IF(B30=0,3,IF(B30&gt;0,4))))))</f>
        <v>#VALUE!</v>
      </c>
      <c r="BC26" s="32">
        <f>IF(BE26=15,3,IF(BE26&gt;15,4))</f>
        <v>4</v>
      </c>
      <c r="BE26" s="33">
        <f>SUM(BE27,BE29,BE31,BE33)</f>
        <v>18</v>
      </c>
      <c r="BF26" s="33">
        <f>SUM(BF27,BF29,BF31,BF33)</f>
        <v>10</v>
      </c>
      <c r="BK26" s="34"/>
      <c r="BL26" s="35" t="s">
        <v>107</v>
      </c>
      <c r="BM26" s="36" t="s">
        <v>3</v>
      </c>
      <c r="BN26" s="36" t="s">
        <v>108</v>
      </c>
      <c r="BO26" s="37" t="s">
        <v>109</v>
      </c>
      <c r="BP26" s="38" t="s">
        <v>117</v>
      </c>
      <c r="BQ26" s="341" t="s">
        <v>169</v>
      </c>
      <c r="BR26" s="341"/>
      <c r="BS26" s="341"/>
      <c r="BT26" s="341"/>
      <c r="BU26" s="342" t="s">
        <v>118</v>
      </c>
      <c r="BV26" s="342"/>
      <c r="BW26" s="343">
        <v>1</v>
      </c>
      <c r="BX26" s="344"/>
      <c r="BY26" s="345"/>
      <c r="BZ26" s="344">
        <v>2</v>
      </c>
      <c r="CA26" s="344"/>
      <c r="CB26" s="344"/>
      <c r="CC26" s="343">
        <v>3</v>
      </c>
      <c r="CD26" s="344"/>
      <c r="CE26" s="345"/>
      <c r="CF26" s="344">
        <v>4</v>
      </c>
      <c r="CG26" s="344"/>
      <c r="CH26" s="344"/>
      <c r="CI26" s="124"/>
      <c r="CJ26" s="125" t="s">
        <v>105</v>
      </c>
      <c r="CK26" s="127" t="s">
        <v>31</v>
      </c>
      <c r="CL26" s="125" t="s">
        <v>106</v>
      </c>
    </row>
    <row r="27" spans="1:90" ht="15" customHeight="1" x14ac:dyDescent="0.25">
      <c r="A27" s="39">
        <v>1</v>
      </c>
      <c r="B27" s="40" t="e">
        <f>SUMIF([1]ш8!$CX$12:$CX$27,1,[1]ш8!$BQ$12:$BQ$27)</f>
        <v>#VALUE!</v>
      </c>
      <c r="C27" s="41">
        <v>1</v>
      </c>
      <c r="D27" s="41">
        <v>3</v>
      </c>
      <c r="E27" s="42">
        <v>2</v>
      </c>
      <c r="F27" s="43">
        <v>1</v>
      </c>
      <c r="G27" s="44">
        <v>2</v>
      </c>
      <c r="H27" s="45">
        <v>1</v>
      </c>
      <c r="I27" s="42">
        <v>2</v>
      </c>
      <c r="J27" s="43">
        <v>1</v>
      </c>
      <c r="K27" s="44"/>
      <c r="L27" s="45"/>
      <c r="M27" s="42"/>
      <c r="N27" s="43"/>
      <c r="O27" s="44"/>
      <c r="P27" s="45"/>
      <c r="Q27" s="42"/>
      <c r="R27" s="43"/>
      <c r="S27" s="46">
        <f t="shared" ref="S27:S32" si="78">IF(E27="wo",0,IF(F27="wo",1,IF(E27&gt;F27,1,0)))</f>
        <v>1</v>
      </c>
      <c r="T27" s="46">
        <f t="shared" ref="T27:T32" si="79">IF(E27="wo",1,IF(F27="wo",0,IF(F27&gt;E27,1,0)))</f>
        <v>0</v>
      </c>
      <c r="U27" s="46">
        <f t="shared" ref="U27:U32" si="80">IF(G27="wo",0,IF(H27="wo",1,IF(G27&gt;H27,1,0)))</f>
        <v>1</v>
      </c>
      <c r="V27" s="46">
        <f t="shared" ref="V27:V32" si="81">IF(G27="wo",1,IF(H27="wo",0,IF(H27&gt;G27,1,0)))</f>
        <v>0</v>
      </c>
      <c r="W27" s="46">
        <f t="shared" ref="W27:W32" si="82">IF(I27="wo",0,IF(J27="wo",1,IF(I27&gt;J27,1,0)))</f>
        <v>1</v>
      </c>
      <c r="X27" s="46">
        <f t="shared" ref="X27:X32" si="83">IF(I27="wo",1,IF(J27="wo",0,IF(J27&gt;I27,1,0)))</f>
        <v>0</v>
      </c>
      <c r="Y27" s="46">
        <f t="shared" ref="Y27:Y32" si="84">IF(K27="wo",0,IF(L27="wo",1,IF(K27&gt;L27,1,0)))</f>
        <v>0</v>
      </c>
      <c r="Z27" s="46">
        <f t="shared" ref="Z27:Z32" si="85">IF(K27="wo",1,IF(L27="wo",0,IF(L27&gt;K27,1,0)))</f>
        <v>0</v>
      </c>
      <c r="AA27" s="46">
        <f t="shared" ref="AA27:AA32" si="86">IF(M27="wo",0,IF(N27="wo",1,IF(M27&gt;N27,1,0)))</f>
        <v>0</v>
      </c>
      <c r="AB27" s="46">
        <f t="shared" ref="AB27:AB32" si="87">IF(M27="wo",1,IF(N27="wo",0,IF(N27&gt;M27,1,0)))</f>
        <v>0</v>
      </c>
      <c r="AC27" s="46">
        <f t="shared" ref="AC27:AC32" si="88">IF(O27="wo",0,IF(P27="wo",1,IF(O27&gt;P27,1,0)))</f>
        <v>0</v>
      </c>
      <c r="AD27" s="46">
        <f t="shared" ref="AD27:AD32" si="89">IF(O27="wo",1,IF(P27="wo",0,IF(P27&gt;O27,1,0)))</f>
        <v>0</v>
      </c>
      <c r="AE27" s="46">
        <f t="shared" ref="AE27:AE32" si="90">IF(Q27="wo",0,IF(R27="wo",1,IF(Q27&gt;R27,1,0)))</f>
        <v>0</v>
      </c>
      <c r="AF27" s="46">
        <f t="shared" ref="AF27:AF32" si="91">IF(Q27="wo",1,IF(R27="wo",0,IF(R27&gt;Q27,1,0)))</f>
        <v>0</v>
      </c>
      <c r="AG27" s="47">
        <f t="shared" ref="AG27:AG32" si="92">IF(E27="wo","wo",+S27+U27+W27+Y27+AA27+AC27+AE27)</f>
        <v>3</v>
      </c>
      <c r="AH27" s="47">
        <f t="shared" ref="AH27:AH32" si="93">IF(F27="wo","wo",+T27+V27+X27+Z27+AB27+AD27+AF27)</f>
        <v>0</v>
      </c>
      <c r="AI27" s="48">
        <f t="shared" ref="AI27:AI32" si="94">IF(E27="",0,IF(E27="wo",0,IF(F27="wo",2,IF(AG27=AH27,0,IF(AG27&gt;AH27,2,1)))))</f>
        <v>2</v>
      </c>
      <c r="AJ27" s="48">
        <f t="shared" ref="AJ27:AJ32" si="95">IF(F27="",0,IF(F27="wo",0,IF(E27="wo",2,IF(AH27=AG27,0,IF(AH27&gt;AG27,2,1)))))</f>
        <v>1</v>
      </c>
      <c r="AK27" s="49">
        <f t="shared" ref="AK27:AK32" si="96">IF(E27="","",IF(E27="wo",0,IF(F27="wo",0,IF(E27=F27,"ERROR",IF(E27&gt;F27,F27,-1*E27)))))</f>
        <v>1</v>
      </c>
      <c r="AL27" s="49">
        <f t="shared" ref="AL27:AL32" si="97">IF(G27="","",IF(G27="wo",0,IF(H27="wo",0,IF(G27=H27,"ERROR",IF(G27&gt;H27,H27,-1*G27)))))</f>
        <v>1</v>
      </c>
      <c r="AM27" s="49">
        <f t="shared" ref="AM27:AM32" si="98">IF(I27="","",IF(I27="wo",0,IF(J27="wo",0,IF(I27=J27,"ERROR",IF(I27&gt;J27,J27,-1*I27)))))</f>
        <v>1</v>
      </c>
      <c r="AN27" s="49" t="str">
        <f t="shared" ref="AN27:AN32" si="99">IF(K27="","",IF(K27="wo",0,IF(L27="wo",0,IF(K27=L27,"ERROR",IF(K27&gt;L27,L27,-1*K27)))))</f>
        <v/>
      </c>
      <c r="AO27" s="49" t="str">
        <f t="shared" ref="AO27:AO32" si="100">IF(M27="","",IF(M27="wo",0,IF(N27="wo",0,IF(M27=N27,"ERROR",IF(M27&gt;N27,N27,-1*M27)))))</f>
        <v/>
      </c>
      <c r="AP27" s="49" t="str">
        <f t="shared" ref="AP27:AP32" si="101">IF(O27="","",IF(O27="wo",0,IF(P27="wo",0,IF(O27=P27,"ERROR",IF(O27&gt;P27,P27,-1*O27)))))</f>
        <v/>
      </c>
      <c r="AQ27" s="49" t="str">
        <f t="shared" ref="AQ27:AQ32" si="102">IF(Q27="","",IF(Q27="wo",0,IF(R27="wo",0,IF(Q27=R27,"ERROR",IF(Q27&gt;R27,R27,-1*Q27)))))</f>
        <v/>
      </c>
      <c r="AR27" s="50" t="str">
        <f t="shared" ref="AR27:AR32" si="103">CONCATENATE(AG27," - ",AH27)</f>
        <v>3 - 0</v>
      </c>
      <c r="AS27" s="51" t="str">
        <f t="shared" ref="AS27:AS32" si="104">IF(E27="","",(IF(K27="",AK27&amp;","&amp;AL27&amp;","&amp;AM27,IF(M27="",AK27&amp;","&amp;AL27&amp;","&amp;AM27&amp;","&amp;AN27,IF(O27="",AK27&amp;","&amp;AL27&amp;","&amp;AM27&amp;","&amp;AN27&amp;","&amp;AO27,IF(Q27="",AK27&amp;","&amp;AL27&amp;","&amp;AM27&amp;","&amp;AN27&amp;","&amp;AO27&amp;","&amp;AP27,AK27&amp;","&amp;AL27&amp;","&amp;AM27&amp;","&amp;AN27&amp;","&amp;AO27&amp;","&amp;AP27&amp;","&amp;AQ27))))))</f>
        <v>1,1,1</v>
      </c>
      <c r="AT27" s="48">
        <f t="shared" ref="AT27:AT32" si="105">IF(F27="",0,IF(F27="wo",0,IF(E27="wo",2,IF(AH27=AG27,0,IF(AH27&gt;AG27,2,1)))))</f>
        <v>1</v>
      </c>
      <c r="AU27" s="48">
        <f t="shared" ref="AU27:AU32" si="106">IF(E27="",0,IF(E27="wo",0,IF(F27="wo",2,IF(AG27=AH27,0,IF(AG27&gt;AH27,2,1)))))</f>
        <v>2</v>
      </c>
      <c r="AV27" s="49">
        <f t="shared" ref="AV27:AV32" si="107">IF(F27="","",IF(F27="wo",0,IF(E27="wo",0,IF(F27=E27,"ERROR",IF(F27&gt;E27,E27,-1*F27)))))</f>
        <v>-1</v>
      </c>
      <c r="AW27" s="49">
        <f t="shared" ref="AW27:AW32" si="108">IF(H27="","",IF(H27="wo",0,IF(G27="wo",0,IF(H27=G27,"ERROR",IF(H27&gt;G27,G27,-1*H27)))))</f>
        <v>-1</v>
      </c>
      <c r="AX27" s="49">
        <f t="shared" ref="AX27:AX32" si="109">IF(J27="","",IF(J27="wo",0,IF(I27="wo",0,IF(J27=I27,"ERROR",IF(J27&gt;I27,I27,-1*J27)))))</f>
        <v>-1</v>
      </c>
      <c r="AY27" s="49" t="str">
        <f t="shared" ref="AY27:AY32" si="110">IF(L27="","",IF(L27="wo",0,IF(K27="wo",0,IF(L27=K27,"ERROR",IF(L27&gt;K27,K27,-1*L27)))))</f>
        <v/>
      </c>
      <c r="AZ27" s="49" t="str">
        <f t="shared" ref="AZ27:AZ32" si="111">IF(N27="","",IF(N27="wo",0,IF(M27="wo",0,IF(N27=M27,"ERROR",IF(N27&gt;M27,M27,-1*N27)))))</f>
        <v/>
      </c>
      <c r="BA27" s="49" t="str">
        <f t="shared" ref="BA27:BA32" si="112">IF(P27="","",IF(P27="wo",0,IF(O27="wo",0,IF(P27=O27,"ERROR",IF(P27&gt;O27,O27,-1*P27)))))</f>
        <v/>
      </c>
      <c r="BB27" s="49" t="str">
        <f t="shared" ref="BB27:BB32" si="113">IF(R27="","",IF(R27="wo",0,IF(Q27="wo",0,IF(R27=Q27,"ERROR",IF(R27&gt;Q27,Q27,-1*R27)))))</f>
        <v/>
      </c>
      <c r="BC27" s="50" t="str">
        <f t="shared" ref="BC27:BC32" si="114">CONCATENATE(AH27," - ",AG27)</f>
        <v>0 - 3</v>
      </c>
      <c r="BD27" s="51" t="str">
        <f t="shared" ref="BD27:BD32" si="115">IF(E27="","",(IF(K27="",AV27&amp;", "&amp;AW27&amp;", "&amp;AX27,IF(M27="",AV27&amp;","&amp;AW27&amp;","&amp;AX27&amp;","&amp;AY27,IF(O27="",AV27&amp;","&amp;AW27&amp;","&amp;AX27&amp;","&amp;AY27&amp;","&amp;AZ27,IF(Q27="",AV27&amp;","&amp;AW27&amp;","&amp;AX27&amp;","&amp;AY27&amp;","&amp;AZ27&amp;","&amp;BA27,AV27&amp;","&amp;AW27&amp;","&amp;AX27&amp;","&amp;AY27&amp;","&amp;AZ27&amp;","&amp;BA27&amp;","&amp;BB27))))))</f>
        <v>-1, -1, -1</v>
      </c>
      <c r="BE27" s="52">
        <f>SUMIF(C27:C34,1,AI27:AI34)+SUMIF(D27:D34,1,AJ27:AJ34)</f>
        <v>5</v>
      </c>
      <c r="BF27" s="52">
        <f>IF(BE27&lt;&gt;0,RANK(BE27,BE27:BE33),"")</f>
        <v>2</v>
      </c>
      <c r="BG27" s="53" t="e">
        <f>SUMIF(A27:A30,C27,B27:B30)</f>
        <v>#VALUE!</v>
      </c>
      <c r="BH27" s="54" t="e">
        <f>SUMIF(A27:A30,D27,B27:B30)</f>
        <v>#VALUE!</v>
      </c>
      <c r="BI27" s="25">
        <v>1</v>
      </c>
      <c r="BJ27" s="26">
        <f>1*A26</f>
        <v>1</v>
      </c>
      <c r="BK27" s="55">
        <v>1</v>
      </c>
      <c r="BL27" s="56" t="str">
        <f t="shared" ref="BL27:BL28" si="116">CONCATENATE(C27," ","-"," ",D27)</f>
        <v>1 - 3</v>
      </c>
      <c r="BM27" s="57" t="s">
        <v>119</v>
      </c>
      <c r="BN27" s="58" t="s">
        <v>120</v>
      </c>
      <c r="BO27" s="59">
        <v>2</v>
      </c>
      <c r="BP27" s="356">
        <v>1</v>
      </c>
      <c r="BQ27" s="358" t="e">
        <f>B27</f>
        <v>#VALUE!</v>
      </c>
      <c r="BR27" s="360" t="s">
        <v>53</v>
      </c>
      <c r="BS27" s="360"/>
      <c r="BT27" s="360"/>
      <c r="BU27" s="93"/>
      <c r="BV27" s="361"/>
      <c r="BW27" s="363"/>
      <c r="BX27" s="364"/>
      <c r="BY27" s="365"/>
      <c r="BZ27" s="113"/>
      <c r="CA27" s="106">
        <f>IF(AG31&lt;AH31,AI31,IF(AH31&lt;AG31,AI31," "))</f>
        <v>1</v>
      </c>
      <c r="CB27" s="110"/>
      <c r="CC27" s="115"/>
      <c r="CD27" s="106">
        <f>IF(AG27&lt;AH27,AI27,IF(AH27&lt;AG27,AI27," "))</f>
        <v>2</v>
      </c>
      <c r="CE27" s="111"/>
      <c r="CF27" s="110"/>
      <c r="CG27" s="106">
        <f>IF(AG29&lt;AH29,AI29,IF(AH29&lt;AG29,AI29," "))</f>
        <v>2</v>
      </c>
      <c r="CH27" s="110"/>
      <c r="CI27" s="119"/>
      <c r="CJ27" s="346">
        <f>BE27</f>
        <v>5</v>
      </c>
      <c r="CK27" s="348"/>
      <c r="CL27" s="350">
        <f>IF(BF28="",BF27,BF28)</f>
        <v>2</v>
      </c>
    </row>
    <row r="28" spans="1:90" ht="15" customHeight="1" x14ac:dyDescent="0.25">
      <c r="A28" s="39">
        <v>2</v>
      </c>
      <c r="B28" s="40" t="e">
        <f>SUMIF([1]ш8!$CX$215:$CX$230,1,[1]ш8!$BQ$215:$BQ$230)</f>
        <v>#VALUE!</v>
      </c>
      <c r="C28" s="41">
        <v>2</v>
      </c>
      <c r="D28" s="41">
        <v>4</v>
      </c>
      <c r="E28" s="42">
        <v>2</v>
      </c>
      <c r="F28" s="43">
        <v>1</v>
      </c>
      <c r="G28" s="44">
        <v>2</v>
      </c>
      <c r="H28" s="45">
        <v>1</v>
      </c>
      <c r="I28" s="42">
        <v>2</v>
      </c>
      <c r="J28" s="43">
        <v>1</v>
      </c>
      <c r="K28" s="44"/>
      <c r="L28" s="45"/>
      <c r="M28" s="42"/>
      <c r="N28" s="43"/>
      <c r="O28" s="44"/>
      <c r="P28" s="45"/>
      <c r="Q28" s="42"/>
      <c r="R28" s="43"/>
      <c r="S28" s="46">
        <f t="shared" si="78"/>
        <v>1</v>
      </c>
      <c r="T28" s="46">
        <f t="shared" si="79"/>
        <v>0</v>
      </c>
      <c r="U28" s="46">
        <f t="shared" si="80"/>
        <v>1</v>
      </c>
      <c r="V28" s="46">
        <f t="shared" si="81"/>
        <v>0</v>
      </c>
      <c r="W28" s="46">
        <f t="shared" si="82"/>
        <v>1</v>
      </c>
      <c r="X28" s="46">
        <f t="shared" si="83"/>
        <v>0</v>
      </c>
      <c r="Y28" s="46">
        <f t="shared" si="84"/>
        <v>0</v>
      </c>
      <c r="Z28" s="46">
        <f t="shared" si="85"/>
        <v>0</v>
      </c>
      <c r="AA28" s="46">
        <f t="shared" si="86"/>
        <v>0</v>
      </c>
      <c r="AB28" s="46">
        <f t="shared" si="87"/>
        <v>0</v>
      </c>
      <c r="AC28" s="46">
        <f t="shared" si="88"/>
        <v>0</v>
      </c>
      <c r="AD28" s="46">
        <f t="shared" si="89"/>
        <v>0</v>
      </c>
      <c r="AE28" s="46">
        <f t="shared" si="90"/>
        <v>0</v>
      </c>
      <c r="AF28" s="46">
        <f t="shared" si="91"/>
        <v>0</v>
      </c>
      <c r="AG28" s="47">
        <f t="shared" si="92"/>
        <v>3</v>
      </c>
      <c r="AH28" s="47">
        <f t="shared" si="93"/>
        <v>0</v>
      </c>
      <c r="AI28" s="48">
        <f t="shared" si="94"/>
        <v>2</v>
      </c>
      <c r="AJ28" s="48">
        <f t="shared" si="95"/>
        <v>1</v>
      </c>
      <c r="AK28" s="49">
        <f t="shared" si="96"/>
        <v>1</v>
      </c>
      <c r="AL28" s="49">
        <f t="shared" si="97"/>
        <v>1</v>
      </c>
      <c r="AM28" s="49">
        <f t="shared" si="98"/>
        <v>1</v>
      </c>
      <c r="AN28" s="49" t="str">
        <f t="shared" si="99"/>
        <v/>
      </c>
      <c r="AO28" s="49" t="str">
        <f t="shared" si="100"/>
        <v/>
      </c>
      <c r="AP28" s="49" t="str">
        <f t="shared" si="101"/>
        <v/>
      </c>
      <c r="AQ28" s="49" t="str">
        <f t="shared" si="102"/>
        <v/>
      </c>
      <c r="AR28" s="50" t="str">
        <f t="shared" si="103"/>
        <v>3 - 0</v>
      </c>
      <c r="AS28" s="51" t="str">
        <f t="shared" si="104"/>
        <v>1,1,1</v>
      </c>
      <c r="AT28" s="48">
        <f t="shared" si="105"/>
        <v>1</v>
      </c>
      <c r="AU28" s="48">
        <f t="shared" si="106"/>
        <v>2</v>
      </c>
      <c r="AV28" s="49">
        <f t="shared" si="107"/>
        <v>-1</v>
      </c>
      <c r="AW28" s="49">
        <f t="shared" si="108"/>
        <v>-1</v>
      </c>
      <c r="AX28" s="49">
        <f t="shared" si="109"/>
        <v>-1</v>
      </c>
      <c r="AY28" s="49" t="str">
        <f t="shared" si="110"/>
        <v/>
      </c>
      <c r="AZ28" s="49" t="str">
        <f t="shared" si="111"/>
        <v/>
      </c>
      <c r="BA28" s="49" t="str">
        <f t="shared" si="112"/>
        <v/>
      </c>
      <c r="BB28" s="49" t="str">
        <f t="shared" si="113"/>
        <v/>
      </c>
      <c r="BC28" s="50" t="str">
        <f t="shared" si="114"/>
        <v>0 - 3</v>
      </c>
      <c r="BD28" s="51" t="str">
        <f t="shared" si="115"/>
        <v>-1, -1, -1</v>
      </c>
      <c r="BE28" s="60"/>
      <c r="BF28" s="60"/>
      <c r="BG28" s="53" t="e">
        <f>SUMIF(A27:A30,C28,B27:B30)</f>
        <v>#VALUE!</v>
      </c>
      <c r="BH28" s="54" t="e">
        <f>SUMIF(A27:A30,D28,B27:B30)</f>
        <v>#VALUE!</v>
      </c>
      <c r="BI28" s="25">
        <v>1</v>
      </c>
      <c r="BJ28" s="26">
        <f>1+BJ27</f>
        <v>2</v>
      </c>
      <c r="BK28" s="55">
        <v>1</v>
      </c>
      <c r="BL28" s="56" t="str">
        <f t="shared" si="116"/>
        <v>2 - 4</v>
      </c>
      <c r="BM28" s="57" t="s">
        <v>119</v>
      </c>
      <c r="BN28" s="58" t="s">
        <v>120</v>
      </c>
      <c r="BO28" s="59">
        <v>3</v>
      </c>
      <c r="BP28" s="357"/>
      <c r="BQ28" s="359"/>
      <c r="BR28" s="352" t="s">
        <v>132</v>
      </c>
      <c r="BS28" s="352"/>
      <c r="BT28" s="352"/>
      <c r="BU28" s="78"/>
      <c r="BV28" s="362"/>
      <c r="BW28" s="366"/>
      <c r="BX28" s="367"/>
      <c r="BY28" s="368"/>
      <c r="BZ28" s="353" t="str">
        <f>IF(AI31&lt;AJ31,AR31,IF(AJ31&lt;AI31,AS31," "))</f>
        <v>1 - 3</v>
      </c>
      <c r="CA28" s="353"/>
      <c r="CB28" s="353"/>
      <c r="CC28" s="354" t="str">
        <f>IF(AI27&lt;AJ27,AR27,IF(AJ27&lt;AI27,AS27," "))</f>
        <v>1,1,1</v>
      </c>
      <c r="CD28" s="353"/>
      <c r="CE28" s="355"/>
      <c r="CF28" s="353" t="str">
        <f>IF(AI29&lt;AJ29,AR29,IF(AJ29&lt;AI29,AS29," "))</f>
        <v>1,1,1</v>
      </c>
      <c r="CG28" s="353"/>
      <c r="CH28" s="353"/>
      <c r="CI28" s="120"/>
      <c r="CJ28" s="347"/>
      <c r="CK28" s="349"/>
      <c r="CL28" s="351"/>
    </row>
    <row r="29" spans="1:90" ht="15" customHeight="1" x14ac:dyDescent="0.25">
      <c r="A29" s="39">
        <v>3</v>
      </c>
      <c r="B29" s="40" t="e">
        <f>SUMIF([1]ш8!$CX$215:$CX$230,2,[1]ш8!$BQ$215:$BQ$230)</f>
        <v>#VALUE!</v>
      </c>
      <c r="C29" s="41">
        <v>1</v>
      </c>
      <c r="D29" s="41">
        <v>4</v>
      </c>
      <c r="E29" s="42">
        <v>2</v>
      </c>
      <c r="F29" s="43">
        <v>1</v>
      </c>
      <c r="G29" s="44">
        <v>2</v>
      </c>
      <c r="H29" s="45">
        <v>1</v>
      </c>
      <c r="I29" s="42">
        <v>2</v>
      </c>
      <c r="J29" s="43">
        <v>1</v>
      </c>
      <c r="K29" s="44"/>
      <c r="L29" s="45"/>
      <c r="M29" s="42"/>
      <c r="N29" s="43"/>
      <c r="O29" s="44"/>
      <c r="P29" s="45"/>
      <c r="Q29" s="42"/>
      <c r="R29" s="43"/>
      <c r="S29" s="46">
        <f t="shared" si="78"/>
        <v>1</v>
      </c>
      <c r="T29" s="46">
        <f t="shared" si="79"/>
        <v>0</v>
      </c>
      <c r="U29" s="46">
        <f t="shared" si="80"/>
        <v>1</v>
      </c>
      <c r="V29" s="46">
        <f t="shared" si="81"/>
        <v>0</v>
      </c>
      <c r="W29" s="46">
        <f t="shared" si="82"/>
        <v>1</v>
      </c>
      <c r="X29" s="46">
        <f t="shared" si="83"/>
        <v>0</v>
      </c>
      <c r="Y29" s="46">
        <f t="shared" si="84"/>
        <v>0</v>
      </c>
      <c r="Z29" s="46">
        <f t="shared" si="85"/>
        <v>0</v>
      </c>
      <c r="AA29" s="46">
        <f t="shared" si="86"/>
        <v>0</v>
      </c>
      <c r="AB29" s="46">
        <f t="shared" si="87"/>
        <v>0</v>
      </c>
      <c r="AC29" s="46">
        <f t="shared" si="88"/>
        <v>0</v>
      </c>
      <c r="AD29" s="46">
        <f t="shared" si="89"/>
        <v>0</v>
      </c>
      <c r="AE29" s="46">
        <f t="shared" si="90"/>
        <v>0</v>
      </c>
      <c r="AF29" s="46">
        <f t="shared" si="91"/>
        <v>0</v>
      </c>
      <c r="AG29" s="47">
        <f t="shared" si="92"/>
        <v>3</v>
      </c>
      <c r="AH29" s="47">
        <f t="shared" si="93"/>
        <v>0</v>
      </c>
      <c r="AI29" s="48">
        <f t="shared" si="94"/>
        <v>2</v>
      </c>
      <c r="AJ29" s="48">
        <f t="shared" si="95"/>
        <v>1</v>
      </c>
      <c r="AK29" s="49">
        <f t="shared" si="96"/>
        <v>1</v>
      </c>
      <c r="AL29" s="49">
        <f t="shared" si="97"/>
        <v>1</v>
      </c>
      <c r="AM29" s="49">
        <f t="shared" si="98"/>
        <v>1</v>
      </c>
      <c r="AN29" s="49" t="str">
        <f t="shared" si="99"/>
        <v/>
      </c>
      <c r="AO29" s="49" t="str">
        <f t="shared" si="100"/>
        <v/>
      </c>
      <c r="AP29" s="49" t="str">
        <f t="shared" si="101"/>
        <v/>
      </c>
      <c r="AQ29" s="49" t="str">
        <f t="shared" si="102"/>
        <v/>
      </c>
      <c r="AR29" s="50" t="str">
        <f t="shared" si="103"/>
        <v>3 - 0</v>
      </c>
      <c r="AS29" s="51" t="str">
        <f t="shared" si="104"/>
        <v>1,1,1</v>
      </c>
      <c r="AT29" s="48">
        <f t="shared" si="105"/>
        <v>1</v>
      </c>
      <c r="AU29" s="48">
        <f t="shared" si="106"/>
        <v>2</v>
      </c>
      <c r="AV29" s="49">
        <f t="shared" si="107"/>
        <v>-1</v>
      </c>
      <c r="AW29" s="49">
        <f t="shared" si="108"/>
        <v>-1</v>
      </c>
      <c r="AX29" s="49">
        <f t="shared" si="109"/>
        <v>-1</v>
      </c>
      <c r="AY29" s="49" t="str">
        <f t="shared" si="110"/>
        <v/>
      </c>
      <c r="AZ29" s="49" t="str">
        <f t="shared" si="111"/>
        <v/>
      </c>
      <c r="BA29" s="49" t="str">
        <f t="shared" si="112"/>
        <v/>
      </c>
      <c r="BB29" s="49" t="str">
        <f t="shared" si="113"/>
        <v/>
      </c>
      <c r="BC29" s="50" t="str">
        <f t="shared" si="114"/>
        <v>0 - 3</v>
      </c>
      <c r="BD29" s="51" t="str">
        <f t="shared" si="115"/>
        <v>-1, -1, -1</v>
      </c>
      <c r="BE29" s="52">
        <f>SUMIF(C27:C34,2,AI27:AI34)+SUMIF(D27:D34,2,AJ27:AJ34)</f>
        <v>6</v>
      </c>
      <c r="BF29" s="52">
        <f>IF(BE29&lt;&gt;0,RANK(BE29,BE27:BE33),"")</f>
        <v>1</v>
      </c>
      <c r="BG29" s="53" t="e">
        <f>SUMIF(A27:A30,C29,B27:B30)</f>
        <v>#VALUE!</v>
      </c>
      <c r="BH29" s="54" t="e">
        <f>SUMIF(A27:A30,D29,B27:B30)</f>
        <v>#VALUE!</v>
      </c>
      <c r="BI29" s="25">
        <v>1</v>
      </c>
      <c r="BJ29" s="26">
        <f>1+BJ28</f>
        <v>3</v>
      </c>
      <c r="BK29" s="55">
        <v>2</v>
      </c>
      <c r="BL29" s="61" t="str">
        <f>CONCATENATE(C29," ","-"," ",D29)</f>
        <v>1 - 4</v>
      </c>
      <c r="BM29" s="62"/>
      <c r="BN29" s="63"/>
      <c r="BO29" s="64"/>
      <c r="BP29" s="375">
        <v>2</v>
      </c>
      <c r="BQ29" s="376" t="e">
        <f>B28</f>
        <v>#VALUE!</v>
      </c>
      <c r="BR29" s="360" t="s">
        <v>53</v>
      </c>
      <c r="BS29" s="360"/>
      <c r="BT29" s="360"/>
      <c r="BU29" s="82"/>
      <c r="BV29" s="377"/>
      <c r="BW29" s="169"/>
      <c r="BX29" s="65">
        <f>IF(AG31&lt;AH31,AT31,IF(AH31&lt;AG31,AT31," "))</f>
        <v>2</v>
      </c>
      <c r="BY29" s="112"/>
      <c r="BZ29" s="378"/>
      <c r="CA29" s="378"/>
      <c r="CB29" s="378"/>
      <c r="CC29" s="114"/>
      <c r="CD29" s="65">
        <f>IF(AG30&lt;AH30,AI30,IF(AH30&lt;AG30,AI30," "))</f>
        <v>2</v>
      </c>
      <c r="CE29" s="112"/>
      <c r="CF29" s="108"/>
      <c r="CG29" s="65">
        <f>IF(AG28&lt;AH28,AI28,IF(AH28&lt;AG28,AI28," "))</f>
        <v>2</v>
      </c>
      <c r="CH29" s="109"/>
      <c r="CI29" s="117"/>
      <c r="CJ29" s="379">
        <f>BE29</f>
        <v>6</v>
      </c>
      <c r="CK29" s="369"/>
      <c r="CL29" s="370">
        <f>IF(BF30="",BF29,BF30)</f>
        <v>1</v>
      </c>
    </row>
    <row r="30" spans="1:90" ht="15" customHeight="1" x14ac:dyDescent="0.25">
      <c r="A30" s="39">
        <v>4</v>
      </c>
      <c r="B30" s="40" t="e">
        <f>SUMIF([1]ш8!$CX$12:$CX$27,2,[1]ш8!$BQ$12:$BQ$27)</f>
        <v>#VALUE!</v>
      </c>
      <c r="C30" s="41">
        <v>2</v>
      </c>
      <c r="D30" s="41">
        <v>3</v>
      </c>
      <c r="E30" s="42">
        <v>2</v>
      </c>
      <c r="F30" s="43">
        <v>1</v>
      </c>
      <c r="G30" s="44">
        <v>1</v>
      </c>
      <c r="H30" s="45">
        <v>2</v>
      </c>
      <c r="I30" s="42">
        <v>2</v>
      </c>
      <c r="J30" s="43">
        <v>1</v>
      </c>
      <c r="K30" s="44">
        <v>2</v>
      </c>
      <c r="L30" s="45">
        <v>1</v>
      </c>
      <c r="M30" s="42"/>
      <c r="N30" s="43"/>
      <c r="O30" s="44"/>
      <c r="P30" s="45"/>
      <c r="Q30" s="42"/>
      <c r="R30" s="43"/>
      <c r="S30" s="46">
        <f t="shared" si="78"/>
        <v>1</v>
      </c>
      <c r="T30" s="46">
        <f t="shared" si="79"/>
        <v>0</v>
      </c>
      <c r="U30" s="46">
        <f t="shared" si="80"/>
        <v>0</v>
      </c>
      <c r="V30" s="46">
        <f t="shared" si="81"/>
        <v>1</v>
      </c>
      <c r="W30" s="46">
        <f t="shared" si="82"/>
        <v>1</v>
      </c>
      <c r="X30" s="46">
        <f t="shared" si="83"/>
        <v>0</v>
      </c>
      <c r="Y30" s="46">
        <f t="shared" si="84"/>
        <v>1</v>
      </c>
      <c r="Z30" s="46">
        <f t="shared" si="85"/>
        <v>0</v>
      </c>
      <c r="AA30" s="46">
        <f t="shared" si="86"/>
        <v>0</v>
      </c>
      <c r="AB30" s="46">
        <f t="shared" si="87"/>
        <v>0</v>
      </c>
      <c r="AC30" s="46">
        <f t="shared" si="88"/>
        <v>0</v>
      </c>
      <c r="AD30" s="46">
        <f t="shared" si="89"/>
        <v>0</v>
      </c>
      <c r="AE30" s="46">
        <f t="shared" si="90"/>
        <v>0</v>
      </c>
      <c r="AF30" s="46">
        <f t="shared" si="91"/>
        <v>0</v>
      </c>
      <c r="AG30" s="47">
        <f t="shared" si="92"/>
        <v>3</v>
      </c>
      <c r="AH30" s="47">
        <f t="shared" si="93"/>
        <v>1</v>
      </c>
      <c r="AI30" s="48">
        <f t="shared" si="94"/>
        <v>2</v>
      </c>
      <c r="AJ30" s="48">
        <f t="shared" si="95"/>
        <v>1</v>
      </c>
      <c r="AK30" s="49">
        <f t="shared" si="96"/>
        <v>1</v>
      </c>
      <c r="AL30" s="49">
        <f t="shared" si="97"/>
        <v>-1</v>
      </c>
      <c r="AM30" s="49">
        <f t="shared" si="98"/>
        <v>1</v>
      </c>
      <c r="AN30" s="49">
        <f t="shared" si="99"/>
        <v>1</v>
      </c>
      <c r="AO30" s="49" t="str">
        <f t="shared" si="100"/>
        <v/>
      </c>
      <c r="AP30" s="49" t="str">
        <f t="shared" si="101"/>
        <v/>
      </c>
      <c r="AQ30" s="49" t="str">
        <f t="shared" si="102"/>
        <v/>
      </c>
      <c r="AR30" s="50" t="str">
        <f t="shared" si="103"/>
        <v>3 - 1</v>
      </c>
      <c r="AS30" s="51" t="str">
        <f t="shared" si="104"/>
        <v>1,-1,1,1</v>
      </c>
      <c r="AT30" s="48">
        <f t="shared" si="105"/>
        <v>1</v>
      </c>
      <c r="AU30" s="48">
        <f t="shared" si="106"/>
        <v>2</v>
      </c>
      <c r="AV30" s="49">
        <f t="shared" si="107"/>
        <v>-1</v>
      </c>
      <c r="AW30" s="49">
        <f t="shared" si="108"/>
        <v>1</v>
      </c>
      <c r="AX30" s="49">
        <f t="shared" si="109"/>
        <v>-1</v>
      </c>
      <c r="AY30" s="49">
        <f t="shared" si="110"/>
        <v>-1</v>
      </c>
      <c r="AZ30" s="49" t="str">
        <f t="shared" si="111"/>
        <v/>
      </c>
      <c r="BA30" s="49" t="str">
        <f t="shared" si="112"/>
        <v/>
      </c>
      <c r="BB30" s="49" t="str">
        <f t="shared" si="113"/>
        <v/>
      </c>
      <c r="BC30" s="50" t="str">
        <f t="shared" si="114"/>
        <v>1 - 3</v>
      </c>
      <c r="BD30" s="51" t="str">
        <f t="shared" si="115"/>
        <v>-1,1,-1,-1</v>
      </c>
      <c r="BE30" s="60"/>
      <c r="BF30" s="60"/>
      <c r="BG30" s="53" t="e">
        <f>SUMIF(A27:A30,C30,B27:B30)</f>
        <v>#VALUE!</v>
      </c>
      <c r="BH30" s="54" t="e">
        <f>SUMIF(A27:A30,D30,B27:B30)</f>
        <v>#VALUE!</v>
      </c>
      <c r="BI30" s="25">
        <v>1</v>
      </c>
      <c r="BJ30" s="26">
        <f>1+BJ29</f>
        <v>4</v>
      </c>
      <c r="BK30" s="55">
        <v>2</v>
      </c>
      <c r="BL30" s="61" t="str">
        <f t="shared" ref="BL30:BL32" si="117">CONCATENATE(C30," ","-"," ",D30)</f>
        <v>2 - 3</v>
      </c>
      <c r="BM30" s="62"/>
      <c r="BN30" s="63"/>
      <c r="BO30" s="64"/>
      <c r="BP30" s="375"/>
      <c r="BQ30" s="376"/>
      <c r="BR30" s="371" t="s">
        <v>133</v>
      </c>
      <c r="BS30" s="371"/>
      <c r="BT30" s="371"/>
      <c r="BU30" s="82"/>
      <c r="BV30" s="377"/>
      <c r="BW30" s="372" t="str">
        <f>IF(AI31&gt;AJ31,BC31,IF(AJ31&gt;AI31,BD31," "))</f>
        <v>-1,1,1,1</v>
      </c>
      <c r="BX30" s="373"/>
      <c r="BY30" s="374"/>
      <c r="BZ30" s="378"/>
      <c r="CA30" s="378"/>
      <c r="CB30" s="378"/>
      <c r="CC30" s="372" t="str">
        <f>IF(AI30&lt;AJ30,AR30,IF(AJ30&lt;AI30,AS30," "))</f>
        <v>1,-1,1,1</v>
      </c>
      <c r="CD30" s="373"/>
      <c r="CE30" s="374"/>
      <c r="CF30" s="373" t="str">
        <f>IF(AI28&lt;AJ28,AR28,IF(AJ28&lt;AI28,AS28," "))</f>
        <v>1,1,1</v>
      </c>
      <c r="CG30" s="373"/>
      <c r="CH30" s="373"/>
      <c r="CI30" s="118"/>
      <c r="CJ30" s="379"/>
      <c r="CK30" s="369"/>
      <c r="CL30" s="370"/>
    </row>
    <row r="31" spans="1:90" ht="15" customHeight="1" x14ac:dyDescent="0.25">
      <c r="A31" s="39">
        <v>5</v>
      </c>
      <c r="B31" s="66"/>
      <c r="C31" s="41">
        <v>1</v>
      </c>
      <c r="D31" s="41">
        <v>2</v>
      </c>
      <c r="E31" s="42">
        <v>2</v>
      </c>
      <c r="F31" s="43">
        <v>1</v>
      </c>
      <c r="G31" s="44">
        <v>1</v>
      </c>
      <c r="H31" s="45">
        <v>2</v>
      </c>
      <c r="I31" s="42">
        <v>1</v>
      </c>
      <c r="J31" s="43">
        <v>2</v>
      </c>
      <c r="K31" s="44">
        <v>1</v>
      </c>
      <c r="L31" s="45">
        <v>2</v>
      </c>
      <c r="M31" s="42"/>
      <c r="N31" s="43"/>
      <c r="O31" s="44"/>
      <c r="P31" s="45"/>
      <c r="Q31" s="42"/>
      <c r="R31" s="43"/>
      <c r="S31" s="46">
        <f t="shared" si="78"/>
        <v>1</v>
      </c>
      <c r="T31" s="46">
        <f t="shared" si="79"/>
        <v>0</v>
      </c>
      <c r="U31" s="46">
        <f t="shared" si="80"/>
        <v>0</v>
      </c>
      <c r="V31" s="46">
        <f t="shared" si="81"/>
        <v>1</v>
      </c>
      <c r="W31" s="46">
        <f t="shared" si="82"/>
        <v>0</v>
      </c>
      <c r="X31" s="46">
        <f t="shared" si="83"/>
        <v>1</v>
      </c>
      <c r="Y31" s="46">
        <f t="shared" si="84"/>
        <v>0</v>
      </c>
      <c r="Z31" s="46">
        <f t="shared" si="85"/>
        <v>1</v>
      </c>
      <c r="AA31" s="46">
        <f t="shared" si="86"/>
        <v>0</v>
      </c>
      <c r="AB31" s="46">
        <f t="shared" si="87"/>
        <v>0</v>
      </c>
      <c r="AC31" s="46">
        <f t="shared" si="88"/>
        <v>0</v>
      </c>
      <c r="AD31" s="46">
        <f t="shared" si="89"/>
        <v>0</v>
      </c>
      <c r="AE31" s="46">
        <f t="shared" si="90"/>
        <v>0</v>
      </c>
      <c r="AF31" s="46">
        <f t="shared" si="91"/>
        <v>0</v>
      </c>
      <c r="AG31" s="47">
        <f t="shared" si="92"/>
        <v>1</v>
      </c>
      <c r="AH31" s="47">
        <f t="shared" si="93"/>
        <v>3</v>
      </c>
      <c r="AI31" s="48">
        <f t="shared" si="94"/>
        <v>1</v>
      </c>
      <c r="AJ31" s="48">
        <f t="shared" si="95"/>
        <v>2</v>
      </c>
      <c r="AK31" s="49">
        <f t="shared" si="96"/>
        <v>1</v>
      </c>
      <c r="AL31" s="49">
        <f t="shared" si="97"/>
        <v>-1</v>
      </c>
      <c r="AM31" s="49">
        <f t="shared" si="98"/>
        <v>-1</v>
      </c>
      <c r="AN31" s="49">
        <f t="shared" si="99"/>
        <v>-1</v>
      </c>
      <c r="AO31" s="49" t="str">
        <f t="shared" si="100"/>
        <v/>
      </c>
      <c r="AP31" s="49" t="str">
        <f t="shared" si="101"/>
        <v/>
      </c>
      <c r="AQ31" s="49" t="str">
        <f t="shared" si="102"/>
        <v/>
      </c>
      <c r="AR31" s="50" t="str">
        <f t="shared" si="103"/>
        <v>1 - 3</v>
      </c>
      <c r="AS31" s="51" t="str">
        <f t="shared" si="104"/>
        <v>1,-1,-1,-1</v>
      </c>
      <c r="AT31" s="48">
        <f t="shared" si="105"/>
        <v>2</v>
      </c>
      <c r="AU31" s="48">
        <f t="shared" si="106"/>
        <v>1</v>
      </c>
      <c r="AV31" s="49">
        <f t="shared" si="107"/>
        <v>-1</v>
      </c>
      <c r="AW31" s="49">
        <f t="shared" si="108"/>
        <v>1</v>
      </c>
      <c r="AX31" s="49">
        <f t="shared" si="109"/>
        <v>1</v>
      </c>
      <c r="AY31" s="49">
        <f t="shared" si="110"/>
        <v>1</v>
      </c>
      <c r="AZ31" s="49" t="str">
        <f t="shared" si="111"/>
        <v/>
      </c>
      <c r="BA31" s="49" t="str">
        <f t="shared" si="112"/>
        <v/>
      </c>
      <c r="BB31" s="49" t="str">
        <f t="shared" si="113"/>
        <v/>
      </c>
      <c r="BC31" s="50" t="str">
        <f t="shared" si="114"/>
        <v>3 - 1</v>
      </c>
      <c r="BD31" s="51" t="str">
        <f t="shared" si="115"/>
        <v>-1,1,1,1</v>
      </c>
      <c r="BE31" s="52">
        <f>SUMIF(C27:C34,3,AI27:AI34)+SUMIF(D27:D34,3,AJ27:AJ34)</f>
        <v>4</v>
      </c>
      <c r="BF31" s="52">
        <f>IF(BE31&lt;&gt;0,RANK(BE31,BE27:BE33),"")</f>
        <v>3</v>
      </c>
      <c r="BG31" s="53" t="e">
        <f>SUMIF(A27:A30,C31,B27:B30)</f>
        <v>#VALUE!</v>
      </c>
      <c r="BH31" s="54" t="e">
        <f>SUMIF(A27:A30,D31,B27:B30)</f>
        <v>#VALUE!</v>
      </c>
      <c r="BI31" s="25">
        <v>1</v>
      </c>
      <c r="BJ31" s="26">
        <f>1+BJ30</f>
        <v>5</v>
      </c>
      <c r="BK31" s="55">
        <v>3</v>
      </c>
      <c r="BL31" s="67" t="str">
        <f t="shared" si="117"/>
        <v>1 - 2</v>
      </c>
      <c r="BM31" s="57" t="s">
        <v>119</v>
      </c>
      <c r="BN31" s="58" t="s">
        <v>121</v>
      </c>
      <c r="BO31" s="59">
        <v>6</v>
      </c>
      <c r="BP31" s="380">
        <v>3</v>
      </c>
      <c r="BQ31" s="358" t="e">
        <f>B29</f>
        <v>#VALUE!</v>
      </c>
      <c r="BR31" s="360" t="s">
        <v>134</v>
      </c>
      <c r="BS31" s="360"/>
      <c r="BT31" s="360"/>
      <c r="BU31" s="93"/>
      <c r="BV31" s="361"/>
      <c r="BW31" s="170"/>
      <c r="BX31" s="106">
        <f>IF(AG27&lt;AH27,AT27,IF(AH27&lt;AG27,AT27," "))</f>
        <v>1</v>
      </c>
      <c r="BY31" s="111"/>
      <c r="BZ31" s="110"/>
      <c r="CA31" s="106">
        <f>IF(AG30&lt;AH30,AT30,IF(AH30&lt;AG30,AT30," "))</f>
        <v>1</v>
      </c>
      <c r="CB31" s="110"/>
      <c r="CC31" s="363"/>
      <c r="CD31" s="364"/>
      <c r="CE31" s="365"/>
      <c r="CF31" s="113"/>
      <c r="CG31" s="106">
        <f>IF(AG32&lt;AH32,AI32,IF(AH32&lt;AG32,AI32," "))</f>
        <v>2</v>
      </c>
      <c r="CH31" s="110"/>
      <c r="CI31" s="119"/>
      <c r="CJ31" s="346">
        <f>BE31</f>
        <v>4</v>
      </c>
      <c r="CK31" s="348"/>
      <c r="CL31" s="350">
        <f>IF(BF32="",BF31,BF32)</f>
        <v>3</v>
      </c>
    </row>
    <row r="32" spans="1:90" ht="15" customHeight="1" x14ac:dyDescent="0.25">
      <c r="A32" s="39">
        <v>6</v>
      </c>
      <c r="C32" s="41">
        <v>3</v>
      </c>
      <c r="D32" s="41">
        <v>4</v>
      </c>
      <c r="E32" s="42">
        <v>2</v>
      </c>
      <c r="F32" s="43">
        <v>1</v>
      </c>
      <c r="G32" s="44">
        <v>2</v>
      </c>
      <c r="H32" s="45">
        <v>1</v>
      </c>
      <c r="I32" s="42">
        <v>2</v>
      </c>
      <c r="J32" s="43">
        <v>1</v>
      </c>
      <c r="K32" s="44"/>
      <c r="L32" s="45"/>
      <c r="M32" s="42"/>
      <c r="N32" s="43"/>
      <c r="O32" s="44"/>
      <c r="P32" s="45"/>
      <c r="Q32" s="42"/>
      <c r="R32" s="43"/>
      <c r="S32" s="46">
        <f t="shared" si="78"/>
        <v>1</v>
      </c>
      <c r="T32" s="46">
        <f t="shared" si="79"/>
        <v>0</v>
      </c>
      <c r="U32" s="46">
        <f t="shared" si="80"/>
        <v>1</v>
      </c>
      <c r="V32" s="46">
        <f t="shared" si="81"/>
        <v>0</v>
      </c>
      <c r="W32" s="46">
        <f t="shared" si="82"/>
        <v>1</v>
      </c>
      <c r="X32" s="46">
        <f t="shared" si="83"/>
        <v>0</v>
      </c>
      <c r="Y32" s="46">
        <f t="shared" si="84"/>
        <v>0</v>
      </c>
      <c r="Z32" s="46">
        <f t="shared" si="85"/>
        <v>0</v>
      </c>
      <c r="AA32" s="46">
        <f t="shared" si="86"/>
        <v>0</v>
      </c>
      <c r="AB32" s="46">
        <f t="shared" si="87"/>
        <v>0</v>
      </c>
      <c r="AC32" s="46">
        <f t="shared" si="88"/>
        <v>0</v>
      </c>
      <c r="AD32" s="46">
        <f t="shared" si="89"/>
        <v>0</v>
      </c>
      <c r="AE32" s="46">
        <f t="shared" si="90"/>
        <v>0</v>
      </c>
      <c r="AF32" s="46">
        <f t="shared" si="91"/>
        <v>0</v>
      </c>
      <c r="AG32" s="47">
        <f t="shared" si="92"/>
        <v>3</v>
      </c>
      <c r="AH32" s="47">
        <f t="shared" si="93"/>
        <v>0</v>
      </c>
      <c r="AI32" s="48">
        <f t="shared" si="94"/>
        <v>2</v>
      </c>
      <c r="AJ32" s="48">
        <f t="shared" si="95"/>
        <v>1</v>
      </c>
      <c r="AK32" s="49">
        <f t="shared" si="96"/>
        <v>1</v>
      </c>
      <c r="AL32" s="49">
        <f t="shared" si="97"/>
        <v>1</v>
      </c>
      <c r="AM32" s="49">
        <f t="shared" si="98"/>
        <v>1</v>
      </c>
      <c r="AN32" s="49" t="str">
        <f t="shared" si="99"/>
        <v/>
      </c>
      <c r="AO32" s="49" t="str">
        <f t="shared" si="100"/>
        <v/>
      </c>
      <c r="AP32" s="49" t="str">
        <f t="shared" si="101"/>
        <v/>
      </c>
      <c r="AQ32" s="49" t="str">
        <f t="shared" si="102"/>
        <v/>
      </c>
      <c r="AR32" s="50" t="str">
        <f t="shared" si="103"/>
        <v>3 - 0</v>
      </c>
      <c r="AS32" s="51" t="str">
        <f t="shared" si="104"/>
        <v>1,1,1</v>
      </c>
      <c r="AT32" s="48">
        <f t="shared" si="105"/>
        <v>1</v>
      </c>
      <c r="AU32" s="48">
        <f t="shared" si="106"/>
        <v>2</v>
      </c>
      <c r="AV32" s="49">
        <f t="shared" si="107"/>
        <v>-1</v>
      </c>
      <c r="AW32" s="49">
        <f t="shared" si="108"/>
        <v>-1</v>
      </c>
      <c r="AX32" s="49">
        <f t="shared" si="109"/>
        <v>-1</v>
      </c>
      <c r="AY32" s="49" t="str">
        <f t="shared" si="110"/>
        <v/>
      </c>
      <c r="AZ32" s="49" t="str">
        <f t="shared" si="111"/>
        <v/>
      </c>
      <c r="BA32" s="49" t="str">
        <f t="shared" si="112"/>
        <v/>
      </c>
      <c r="BB32" s="49" t="str">
        <f t="shared" si="113"/>
        <v/>
      </c>
      <c r="BC32" s="50" t="str">
        <f t="shared" si="114"/>
        <v>0 - 3</v>
      </c>
      <c r="BD32" s="51" t="str">
        <f t="shared" si="115"/>
        <v>-1, -1, -1</v>
      </c>
      <c r="BE32" s="60"/>
      <c r="BF32" s="60"/>
      <c r="BG32" s="53" t="e">
        <f>SUMIF(A27:A30,C32,B27:B30)</f>
        <v>#VALUE!</v>
      </c>
      <c r="BH32" s="54" t="e">
        <f>SUMIF(A27:A30,D32,B27:B30)</f>
        <v>#VALUE!</v>
      </c>
      <c r="BI32" s="25">
        <v>1</v>
      </c>
      <c r="BJ32" s="26">
        <f>1+BJ31</f>
        <v>6</v>
      </c>
      <c r="BK32" s="55">
        <v>3</v>
      </c>
      <c r="BL32" s="68" t="str">
        <f t="shared" si="117"/>
        <v>3 - 4</v>
      </c>
      <c r="BM32" s="69" t="s">
        <v>119</v>
      </c>
      <c r="BN32" s="70" t="s">
        <v>121</v>
      </c>
      <c r="BO32" s="71">
        <v>7</v>
      </c>
      <c r="BP32" s="381"/>
      <c r="BQ32" s="359"/>
      <c r="BR32" s="352" t="s">
        <v>128</v>
      </c>
      <c r="BS32" s="352"/>
      <c r="BT32" s="352"/>
      <c r="BU32" s="78"/>
      <c r="BV32" s="362"/>
      <c r="BW32" s="354" t="str">
        <f>IF(AI27&gt;AJ27,BC27,IF(AJ27&gt;AI27,BD27," "))</f>
        <v>0 - 3</v>
      </c>
      <c r="BX32" s="353"/>
      <c r="BY32" s="355"/>
      <c r="BZ32" s="353" t="str">
        <f>IF(AI30&gt;AJ30,BC30,IF(AJ30&gt;AI30,BD30," "))</f>
        <v>1 - 3</v>
      </c>
      <c r="CA32" s="353"/>
      <c r="CB32" s="353"/>
      <c r="CC32" s="366"/>
      <c r="CD32" s="367"/>
      <c r="CE32" s="368"/>
      <c r="CF32" s="353" t="str">
        <f>IF(AI32&lt;AJ32,AR32,IF(AJ32&lt;AI32,AS32," "))</f>
        <v>1,1,1</v>
      </c>
      <c r="CG32" s="353"/>
      <c r="CH32" s="353"/>
      <c r="CI32" s="120"/>
      <c r="CJ32" s="347"/>
      <c r="CK32" s="349"/>
      <c r="CL32" s="351"/>
    </row>
    <row r="33" spans="1:90" ht="15" customHeight="1" x14ac:dyDescent="0.25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1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V33" s="19"/>
      <c r="AW33" s="19"/>
      <c r="AX33" s="19"/>
      <c r="AY33" s="19"/>
      <c r="AZ33" s="19"/>
      <c r="BE33" s="52">
        <f>SUMIF(C27:C34,4,AI27:AI34)+SUMIF(D27:D34,4,AJ27:AJ34)</f>
        <v>3</v>
      </c>
      <c r="BF33" s="52">
        <f>IF(BE33&lt;&gt;0,RANK(BE33,BE27:BE33),"")</f>
        <v>4</v>
      </c>
      <c r="BG33" s="72"/>
      <c r="BH33" s="72"/>
      <c r="BK33" s="34"/>
      <c r="BP33" s="375">
        <v>4</v>
      </c>
      <c r="BQ33" s="376" t="e">
        <f>B30</f>
        <v>#VALUE!</v>
      </c>
      <c r="BR33" s="371" t="s">
        <v>135</v>
      </c>
      <c r="BS33" s="371"/>
      <c r="BT33" s="371"/>
      <c r="BU33" s="82"/>
      <c r="BV33" s="377"/>
      <c r="BW33" s="169"/>
      <c r="BX33" s="65">
        <f>IF(AG29&lt;AH29,AT29,IF(AH29&lt;AG29,AT29," "))</f>
        <v>1</v>
      </c>
      <c r="BY33" s="112"/>
      <c r="BZ33" s="109"/>
      <c r="CA33" s="65">
        <f>IF(AG28&lt;AH28,AT28,IF(AH28&lt;AG28,AT28," "))</f>
        <v>1</v>
      </c>
      <c r="CB33" s="109"/>
      <c r="CC33" s="114"/>
      <c r="CD33" s="65">
        <f>IF(AG32&lt;AH32,AT32,IF(AH32&lt;AG32,AT32," "))</f>
        <v>1</v>
      </c>
      <c r="CE33" s="112"/>
      <c r="CF33" s="378"/>
      <c r="CG33" s="378"/>
      <c r="CH33" s="378"/>
      <c r="CI33" s="117"/>
      <c r="CJ33" s="379">
        <f>BE33</f>
        <v>3</v>
      </c>
      <c r="CK33" s="369"/>
      <c r="CL33" s="370">
        <f>IF(BF34="",BF33,BF34)</f>
        <v>4</v>
      </c>
    </row>
    <row r="34" spans="1:90" ht="15" customHeight="1" x14ac:dyDescent="0.25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V34" s="19"/>
      <c r="AW34" s="19"/>
      <c r="AX34" s="19"/>
      <c r="AY34" s="19"/>
      <c r="AZ34" s="19"/>
      <c r="BD34" s="21"/>
      <c r="BE34" s="60"/>
      <c r="BF34" s="60"/>
      <c r="BG34" s="72"/>
      <c r="BH34" s="72"/>
      <c r="BK34" s="34"/>
      <c r="BL34" s="74"/>
      <c r="BM34" s="75"/>
      <c r="BN34" s="76"/>
      <c r="BO34" s="77"/>
      <c r="BP34" s="381"/>
      <c r="BQ34" s="359"/>
      <c r="BR34" s="352"/>
      <c r="BS34" s="352"/>
      <c r="BT34" s="352"/>
      <c r="BU34" s="78"/>
      <c r="BV34" s="362"/>
      <c r="BW34" s="354" t="str">
        <f>IF(AI29&gt;AJ29,BC29,IF(AJ29&gt;AI29,BD29," "))</f>
        <v>0 - 3</v>
      </c>
      <c r="BX34" s="353"/>
      <c r="BY34" s="355"/>
      <c r="BZ34" s="353" t="str">
        <f>IF(AI28&gt;AJ28,BC28,IF(AJ28&gt;AI28,BD28," "))</f>
        <v>0 - 3</v>
      </c>
      <c r="CA34" s="353"/>
      <c r="CB34" s="353"/>
      <c r="CC34" s="354" t="str">
        <f>IF(AI32&gt;AJ32,BC32,IF(AJ32&gt;AI32,BD32," "))</f>
        <v>0 - 3</v>
      </c>
      <c r="CD34" s="353"/>
      <c r="CE34" s="355"/>
      <c r="CF34" s="367"/>
      <c r="CG34" s="367"/>
      <c r="CH34" s="367"/>
      <c r="CI34" s="120"/>
      <c r="CJ34" s="347"/>
      <c r="CK34" s="349"/>
      <c r="CL34" s="351"/>
    </row>
    <row r="35" spans="1:90" ht="15" customHeight="1" x14ac:dyDescent="0.25">
      <c r="Z35" s="24"/>
      <c r="BK35" s="34"/>
      <c r="BL35" s="340" t="str">
        <f>C36</f>
        <v>Девушки 4 группа</v>
      </c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</row>
    <row r="36" spans="1:90" ht="15" customHeight="1" x14ac:dyDescent="0.25">
      <c r="A36" s="27">
        <v>1</v>
      </c>
      <c r="B36" s="28">
        <v>4</v>
      </c>
      <c r="C36" s="29" t="s">
        <v>125</v>
      </c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>
        <v>1</v>
      </c>
      <c r="Z36" s="24"/>
      <c r="AR36" s="32" t="e">
        <f>IF(B37=0,0,(IF(B38=0,1,IF(B39=0,2,IF(B40=0,3,IF(B40&gt;0,4))))))</f>
        <v>#VALUE!</v>
      </c>
      <c r="BC36" s="32">
        <f>IF(BE36=15,3,IF(BE36&gt;15,4))</f>
        <v>4</v>
      </c>
      <c r="BE36" s="33">
        <f>SUM(BE37,BE39,BE41,BE43)</f>
        <v>18</v>
      </c>
      <c r="BF36" s="33">
        <f>SUM(BF37,BF39,BF41,BF43)</f>
        <v>10</v>
      </c>
      <c r="BK36" s="34"/>
      <c r="BL36" s="35" t="s">
        <v>107</v>
      </c>
      <c r="BM36" s="36" t="s">
        <v>3</v>
      </c>
      <c r="BN36" s="36" t="s">
        <v>108</v>
      </c>
      <c r="BO36" s="37" t="s">
        <v>109</v>
      </c>
      <c r="BP36" s="123" t="s">
        <v>117</v>
      </c>
      <c r="BQ36" s="382" t="s">
        <v>169</v>
      </c>
      <c r="BR36" s="383"/>
      <c r="BS36" s="383"/>
      <c r="BT36" s="383"/>
      <c r="BU36" s="342" t="s">
        <v>118</v>
      </c>
      <c r="BV36" s="342"/>
      <c r="BW36" s="343">
        <v>1</v>
      </c>
      <c r="BX36" s="344"/>
      <c r="BY36" s="345"/>
      <c r="BZ36" s="344">
        <v>2</v>
      </c>
      <c r="CA36" s="344"/>
      <c r="CB36" s="344"/>
      <c r="CC36" s="343">
        <v>3</v>
      </c>
      <c r="CD36" s="344"/>
      <c r="CE36" s="345"/>
      <c r="CF36" s="344">
        <v>4</v>
      </c>
      <c r="CG36" s="344"/>
      <c r="CH36" s="344"/>
      <c r="CI36" s="124"/>
      <c r="CJ36" s="125" t="s">
        <v>105</v>
      </c>
      <c r="CK36" s="127" t="s">
        <v>31</v>
      </c>
      <c r="CL36" s="125" t="s">
        <v>106</v>
      </c>
    </row>
    <row r="37" spans="1:90" ht="15" customHeight="1" x14ac:dyDescent="0.25">
      <c r="A37" s="39">
        <v>1</v>
      </c>
      <c r="B37" s="40" t="e">
        <f>SUMIF([1]ш8!$CX$12:$CX$27,1,[1]ш8!$BQ$12:$BQ$27)</f>
        <v>#VALUE!</v>
      </c>
      <c r="C37" s="41">
        <v>1</v>
      </c>
      <c r="D37" s="41">
        <v>3</v>
      </c>
      <c r="E37" s="42">
        <v>2</v>
      </c>
      <c r="F37" s="43">
        <v>1</v>
      </c>
      <c r="G37" s="44">
        <v>2</v>
      </c>
      <c r="H37" s="45">
        <v>1</v>
      </c>
      <c r="I37" s="42">
        <v>2</v>
      </c>
      <c r="J37" s="43">
        <v>1</v>
      </c>
      <c r="K37" s="44"/>
      <c r="L37" s="45"/>
      <c r="M37" s="42"/>
      <c r="N37" s="43"/>
      <c r="O37" s="44"/>
      <c r="P37" s="45"/>
      <c r="Q37" s="42"/>
      <c r="R37" s="43"/>
      <c r="S37" s="46">
        <f t="shared" ref="S37:S42" si="118">IF(E37="wo",0,IF(F37="wo",1,IF(E37&gt;F37,1,0)))</f>
        <v>1</v>
      </c>
      <c r="T37" s="46">
        <f t="shared" ref="T37:T42" si="119">IF(E37="wo",1,IF(F37="wo",0,IF(F37&gt;E37,1,0)))</f>
        <v>0</v>
      </c>
      <c r="U37" s="46">
        <f t="shared" ref="U37:U42" si="120">IF(G37="wo",0,IF(H37="wo",1,IF(G37&gt;H37,1,0)))</f>
        <v>1</v>
      </c>
      <c r="V37" s="46">
        <f t="shared" ref="V37:V42" si="121">IF(G37="wo",1,IF(H37="wo",0,IF(H37&gt;G37,1,0)))</f>
        <v>0</v>
      </c>
      <c r="W37" s="46">
        <f t="shared" ref="W37:W42" si="122">IF(I37="wo",0,IF(J37="wo",1,IF(I37&gt;J37,1,0)))</f>
        <v>1</v>
      </c>
      <c r="X37" s="46">
        <f t="shared" ref="X37:X42" si="123">IF(I37="wo",1,IF(J37="wo",0,IF(J37&gt;I37,1,0)))</f>
        <v>0</v>
      </c>
      <c r="Y37" s="46">
        <f t="shared" ref="Y37:Y42" si="124">IF(K37="wo",0,IF(L37="wo",1,IF(K37&gt;L37,1,0)))</f>
        <v>0</v>
      </c>
      <c r="Z37" s="46">
        <f t="shared" ref="Z37:Z42" si="125">IF(K37="wo",1,IF(L37="wo",0,IF(L37&gt;K37,1,0)))</f>
        <v>0</v>
      </c>
      <c r="AA37" s="46">
        <f t="shared" ref="AA37:AA42" si="126">IF(M37="wo",0,IF(N37="wo",1,IF(M37&gt;N37,1,0)))</f>
        <v>0</v>
      </c>
      <c r="AB37" s="46">
        <f t="shared" ref="AB37:AB42" si="127">IF(M37="wo",1,IF(N37="wo",0,IF(N37&gt;M37,1,0)))</f>
        <v>0</v>
      </c>
      <c r="AC37" s="46">
        <f t="shared" ref="AC37:AC42" si="128">IF(O37="wo",0,IF(P37="wo",1,IF(O37&gt;P37,1,0)))</f>
        <v>0</v>
      </c>
      <c r="AD37" s="46">
        <f t="shared" ref="AD37:AD42" si="129">IF(O37="wo",1,IF(P37="wo",0,IF(P37&gt;O37,1,0)))</f>
        <v>0</v>
      </c>
      <c r="AE37" s="46">
        <f t="shared" ref="AE37:AE42" si="130">IF(Q37="wo",0,IF(R37="wo",1,IF(Q37&gt;R37,1,0)))</f>
        <v>0</v>
      </c>
      <c r="AF37" s="46">
        <f t="shared" ref="AF37:AF42" si="131">IF(Q37="wo",1,IF(R37="wo",0,IF(R37&gt;Q37,1,0)))</f>
        <v>0</v>
      </c>
      <c r="AG37" s="47">
        <f t="shared" ref="AG37:AG42" si="132">IF(E37="wo","wo",+S37+U37+W37+Y37+AA37+AC37+AE37)</f>
        <v>3</v>
      </c>
      <c r="AH37" s="47">
        <f t="shared" ref="AH37:AH42" si="133">IF(F37="wo","wo",+T37+V37+X37+Z37+AB37+AD37+AF37)</f>
        <v>0</v>
      </c>
      <c r="AI37" s="48">
        <f t="shared" ref="AI37:AI42" si="134">IF(E37="",0,IF(E37="wo",0,IF(F37="wo",2,IF(AG37=AH37,0,IF(AG37&gt;AH37,2,1)))))</f>
        <v>2</v>
      </c>
      <c r="AJ37" s="48">
        <f t="shared" ref="AJ37:AJ42" si="135">IF(F37="",0,IF(F37="wo",0,IF(E37="wo",2,IF(AH37=AG37,0,IF(AH37&gt;AG37,2,1)))))</f>
        <v>1</v>
      </c>
      <c r="AK37" s="49">
        <f t="shared" ref="AK37:AK42" si="136">IF(E37="","",IF(E37="wo",0,IF(F37="wo",0,IF(E37=F37,"ERROR",IF(E37&gt;F37,F37,-1*E37)))))</f>
        <v>1</v>
      </c>
      <c r="AL37" s="49">
        <f t="shared" ref="AL37:AL42" si="137">IF(G37="","",IF(G37="wo",0,IF(H37="wo",0,IF(G37=H37,"ERROR",IF(G37&gt;H37,H37,-1*G37)))))</f>
        <v>1</v>
      </c>
      <c r="AM37" s="49">
        <f t="shared" ref="AM37:AM42" si="138">IF(I37="","",IF(I37="wo",0,IF(J37="wo",0,IF(I37=J37,"ERROR",IF(I37&gt;J37,J37,-1*I37)))))</f>
        <v>1</v>
      </c>
      <c r="AN37" s="49" t="str">
        <f t="shared" ref="AN37:AN42" si="139">IF(K37="","",IF(K37="wo",0,IF(L37="wo",0,IF(K37=L37,"ERROR",IF(K37&gt;L37,L37,-1*K37)))))</f>
        <v/>
      </c>
      <c r="AO37" s="49" t="str">
        <f t="shared" ref="AO37:AO42" si="140">IF(M37="","",IF(M37="wo",0,IF(N37="wo",0,IF(M37=N37,"ERROR",IF(M37&gt;N37,N37,-1*M37)))))</f>
        <v/>
      </c>
      <c r="AP37" s="49" t="str">
        <f t="shared" ref="AP37:AP42" si="141">IF(O37="","",IF(O37="wo",0,IF(P37="wo",0,IF(O37=P37,"ERROR",IF(O37&gt;P37,P37,-1*O37)))))</f>
        <v/>
      </c>
      <c r="AQ37" s="49" t="str">
        <f t="shared" ref="AQ37:AQ42" si="142">IF(Q37="","",IF(Q37="wo",0,IF(R37="wo",0,IF(Q37=R37,"ERROR",IF(Q37&gt;R37,R37,-1*Q37)))))</f>
        <v/>
      </c>
      <c r="AR37" s="50" t="str">
        <f t="shared" ref="AR37:AR42" si="143">CONCATENATE(AG37," - ",AH37)</f>
        <v>3 - 0</v>
      </c>
      <c r="AS37" s="51" t="str">
        <f t="shared" ref="AS37:AS42" si="144">IF(E37="","",(IF(K37="",AK37&amp;","&amp;AL37&amp;","&amp;AM37,IF(M37="",AK37&amp;","&amp;AL37&amp;","&amp;AM37&amp;","&amp;AN37,IF(O37="",AK37&amp;","&amp;AL37&amp;","&amp;AM37&amp;","&amp;AN37&amp;","&amp;AO37,IF(Q37="",AK37&amp;","&amp;AL37&amp;","&amp;AM37&amp;","&amp;AN37&amp;","&amp;AO37&amp;","&amp;AP37,AK37&amp;","&amp;AL37&amp;","&amp;AM37&amp;","&amp;AN37&amp;","&amp;AO37&amp;","&amp;AP37&amp;","&amp;AQ37))))))</f>
        <v>1,1,1</v>
      </c>
      <c r="AT37" s="48">
        <f t="shared" ref="AT37:AT42" si="145">IF(F37="",0,IF(F37="wo",0,IF(E37="wo",2,IF(AH37=AG37,0,IF(AH37&gt;AG37,2,1)))))</f>
        <v>1</v>
      </c>
      <c r="AU37" s="48">
        <f t="shared" ref="AU37:AU42" si="146">IF(E37="",0,IF(E37="wo",0,IF(F37="wo",2,IF(AG37=AH37,0,IF(AG37&gt;AH37,2,1)))))</f>
        <v>2</v>
      </c>
      <c r="AV37" s="49">
        <f t="shared" ref="AV37:AV42" si="147">IF(F37="","",IF(F37="wo",0,IF(E37="wo",0,IF(F37=E37,"ERROR",IF(F37&gt;E37,E37,-1*F37)))))</f>
        <v>-1</v>
      </c>
      <c r="AW37" s="49">
        <f t="shared" ref="AW37:AW42" si="148">IF(H37="","",IF(H37="wo",0,IF(G37="wo",0,IF(H37=G37,"ERROR",IF(H37&gt;G37,G37,-1*H37)))))</f>
        <v>-1</v>
      </c>
      <c r="AX37" s="49">
        <f t="shared" ref="AX37:AX42" si="149">IF(J37="","",IF(J37="wo",0,IF(I37="wo",0,IF(J37=I37,"ERROR",IF(J37&gt;I37,I37,-1*J37)))))</f>
        <v>-1</v>
      </c>
      <c r="AY37" s="49" t="str">
        <f t="shared" ref="AY37:AY42" si="150">IF(L37="","",IF(L37="wo",0,IF(K37="wo",0,IF(L37=K37,"ERROR",IF(L37&gt;K37,K37,-1*L37)))))</f>
        <v/>
      </c>
      <c r="AZ37" s="49" t="str">
        <f t="shared" ref="AZ37:AZ42" si="151">IF(N37="","",IF(N37="wo",0,IF(M37="wo",0,IF(N37=M37,"ERROR",IF(N37&gt;M37,M37,-1*N37)))))</f>
        <v/>
      </c>
      <c r="BA37" s="49" t="str">
        <f t="shared" ref="BA37:BA42" si="152">IF(P37="","",IF(P37="wo",0,IF(O37="wo",0,IF(P37=O37,"ERROR",IF(P37&gt;O37,O37,-1*P37)))))</f>
        <v/>
      </c>
      <c r="BB37" s="49" t="str">
        <f t="shared" ref="BB37:BB42" si="153">IF(R37="","",IF(R37="wo",0,IF(Q37="wo",0,IF(R37=Q37,"ERROR",IF(R37&gt;Q37,Q37,-1*R37)))))</f>
        <v/>
      </c>
      <c r="BC37" s="50" t="str">
        <f t="shared" ref="BC37:BC42" si="154">CONCATENATE(AH37," - ",AG37)</f>
        <v>0 - 3</v>
      </c>
      <c r="BD37" s="51" t="str">
        <f t="shared" ref="BD37:BD42" si="155">IF(E37="","",(IF(K37="",AV37&amp;", "&amp;AW37&amp;", "&amp;AX37,IF(M37="",AV37&amp;","&amp;AW37&amp;","&amp;AX37&amp;","&amp;AY37,IF(O37="",AV37&amp;","&amp;AW37&amp;","&amp;AX37&amp;","&amp;AY37&amp;","&amp;AZ37,IF(Q37="",AV37&amp;","&amp;AW37&amp;","&amp;AX37&amp;","&amp;AY37&amp;","&amp;AZ37&amp;","&amp;BA37,AV37&amp;","&amp;AW37&amp;","&amp;AX37&amp;","&amp;AY37&amp;","&amp;AZ37&amp;","&amp;BA37&amp;","&amp;BB37))))))</f>
        <v>-1, -1, -1</v>
      </c>
      <c r="BE37" s="52">
        <f>SUMIF(C37:C44,1,AI37:AI44)+SUMIF(D37:D44,1,AJ37:AJ44)</f>
        <v>6</v>
      </c>
      <c r="BF37" s="52">
        <f>IF(BE37&lt;&gt;0,RANK(BE37,BE37:BE43),"")</f>
        <v>1</v>
      </c>
      <c r="BG37" s="53" t="e">
        <f>SUMIF(A37:A40,C37,B37:B40)</f>
        <v>#VALUE!</v>
      </c>
      <c r="BH37" s="54" t="e">
        <f>SUMIF(A37:A40,D37,B37:B40)</f>
        <v>#VALUE!</v>
      </c>
      <c r="BI37" s="25">
        <v>1</v>
      </c>
      <c r="BJ37" s="26">
        <f>1*A36</f>
        <v>1</v>
      </c>
      <c r="BK37" s="55">
        <v>1</v>
      </c>
      <c r="BL37" s="56" t="str">
        <f t="shared" ref="BL37:BL38" si="156">CONCATENATE(C37," ","-"," ",D37)</f>
        <v>1 - 3</v>
      </c>
      <c r="BM37" s="57" t="s">
        <v>119</v>
      </c>
      <c r="BN37" s="58" t="s">
        <v>120</v>
      </c>
      <c r="BO37" s="59">
        <v>2</v>
      </c>
      <c r="BP37" s="356">
        <v>1</v>
      </c>
      <c r="BQ37" s="384" t="e">
        <f>B37</f>
        <v>#VALUE!</v>
      </c>
      <c r="BR37" s="360" t="s">
        <v>136</v>
      </c>
      <c r="BS37" s="360"/>
      <c r="BT37" s="360"/>
      <c r="BU37" s="93"/>
      <c r="BV37" s="361"/>
      <c r="BW37" s="363"/>
      <c r="BX37" s="364"/>
      <c r="BY37" s="365"/>
      <c r="BZ37" s="113"/>
      <c r="CA37" s="106">
        <f>IF(AG41&lt;AH41,AI41,IF(AH41&lt;AG41,AI41," "))</f>
        <v>2</v>
      </c>
      <c r="CB37" s="110"/>
      <c r="CC37" s="115"/>
      <c r="CD37" s="106">
        <f>IF(AG37&lt;AH37,AI37,IF(AH37&lt;AG37,AI37," "))</f>
        <v>2</v>
      </c>
      <c r="CE37" s="111"/>
      <c r="CF37" s="110"/>
      <c r="CG37" s="106">
        <f>IF(AG39&lt;AH39,AI39,IF(AH39&lt;AG39,AI39," "))</f>
        <v>2</v>
      </c>
      <c r="CH37" s="110"/>
      <c r="CI37" s="119"/>
      <c r="CJ37" s="346">
        <f>BE37</f>
        <v>6</v>
      </c>
      <c r="CK37" s="348"/>
      <c r="CL37" s="350">
        <f>IF(BF38="",BF37,BF38)</f>
        <v>1</v>
      </c>
    </row>
    <row r="38" spans="1:90" ht="15" customHeight="1" x14ac:dyDescent="0.25">
      <c r="A38" s="39">
        <v>2</v>
      </c>
      <c r="B38" s="40" t="e">
        <f>SUMIF([1]ш8!$CX$215:$CX$230,1,[1]ш8!$BQ$215:$BQ$230)</f>
        <v>#VALUE!</v>
      </c>
      <c r="C38" s="41">
        <v>2</v>
      </c>
      <c r="D38" s="41">
        <v>4</v>
      </c>
      <c r="E38" s="42">
        <v>2</v>
      </c>
      <c r="F38" s="43">
        <v>1</v>
      </c>
      <c r="G38" s="44">
        <v>2</v>
      </c>
      <c r="H38" s="45">
        <v>1</v>
      </c>
      <c r="I38" s="42">
        <v>2</v>
      </c>
      <c r="J38" s="43">
        <v>1</v>
      </c>
      <c r="K38" s="44"/>
      <c r="L38" s="45"/>
      <c r="M38" s="42"/>
      <c r="N38" s="43"/>
      <c r="O38" s="44"/>
      <c r="P38" s="45"/>
      <c r="Q38" s="42"/>
      <c r="R38" s="43"/>
      <c r="S38" s="46">
        <f t="shared" si="118"/>
        <v>1</v>
      </c>
      <c r="T38" s="46">
        <f t="shared" si="119"/>
        <v>0</v>
      </c>
      <c r="U38" s="46">
        <f t="shared" si="120"/>
        <v>1</v>
      </c>
      <c r="V38" s="46">
        <f t="shared" si="121"/>
        <v>0</v>
      </c>
      <c r="W38" s="46">
        <f t="shared" si="122"/>
        <v>1</v>
      </c>
      <c r="X38" s="46">
        <f t="shared" si="123"/>
        <v>0</v>
      </c>
      <c r="Y38" s="46">
        <f t="shared" si="124"/>
        <v>0</v>
      </c>
      <c r="Z38" s="46">
        <f t="shared" si="125"/>
        <v>0</v>
      </c>
      <c r="AA38" s="46">
        <f t="shared" si="126"/>
        <v>0</v>
      </c>
      <c r="AB38" s="46">
        <f t="shared" si="127"/>
        <v>0</v>
      </c>
      <c r="AC38" s="46">
        <f t="shared" si="128"/>
        <v>0</v>
      </c>
      <c r="AD38" s="46">
        <f t="shared" si="129"/>
        <v>0</v>
      </c>
      <c r="AE38" s="46">
        <f t="shared" si="130"/>
        <v>0</v>
      </c>
      <c r="AF38" s="46">
        <f t="shared" si="131"/>
        <v>0</v>
      </c>
      <c r="AG38" s="47">
        <f t="shared" si="132"/>
        <v>3</v>
      </c>
      <c r="AH38" s="47">
        <f t="shared" si="133"/>
        <v>0</v>
      </c>
      <c r="AI38" s="48">
        <f t="shared" si="134"/>
        <v>2</v>
      </c>
      <c r="AJ38" s="48">
        <f t="shared" si="135"/>
        <v>1</v>
      </c>
      <c r="AK38" s="49">
        <f t="shared" si="136"/>
        <v>1</v>
      </c>
      <c r="AL38" s="49">
        <f t="shared" si="137"/>
        <v>1</v>
      </c>
      <c r="AM38" s="49">
        <f t="shared" si="138"/>
        <v>1</v>
      </c>
      <c r="AN38" s="49" t="str">
        <f t="shared" si="139"/>
        <v/>
      </c>
      <c r="AO38" s="49" t="str">
        <f t="shared" si="140"/>
        <v/>
      </c>
      <c r="AP38" s="49" t="str">
        <f t="shared" si="141"/>
        <v/>
      </c>
      <c r="AQ38" s="49" t="str">
        <f t="shared" si="142"/>
        <v/>
      </c>
      <c r="AR38" s="50" t="str">
        <f t="shared" si="143"/>
        <v>3 - 0</v>
      </c>
      <c r="AS38" s="51" t="str">
        <f t="shared" si="144"/>
        <v>1,1,1</v>
      </c>
      <c r="AT38" s="48">
        <f t="shared" si="145"/>
        <v>1</v>
      </c>
      <c r="AU38" s="48">
        <f t="shared" si="146"/>
        <v>2</v>
      </c>
      <c r="AV38" s="49">
        <f t="shared" si="147"/>
        <v>-1</v>
      </c>
      <c r="AW38" s="49">
        <f t="shared" si="148"/>
        <v>-1</v>
      </c>
      <c r="AX38" s="49">
        <f t="shared" si="149"/>
        <v>-1</v>
      </c>
      <c r="AY38" s="49" t="str">
        <f t="shared" si="150"/>
        <v/>
      </c>
      <c r="AZ38" s="49" t="str">
        <f t="shared" si="151"/>
        <v/>
      </c>
      <c r="BA38" s="49" t="str">
        <f t="shared" si="152"/>
        <v/>
      </c>
      <c r="BB38" s="49" t="str">
        <f t="shared" si="153"/>
        <v/>
      </c>
      <c r="BC38" s="50" t="str">
        <f t="shared" si="154"/>
        <v>0 - 3</v>
      </c>
      <c r="BD38" s="51" t="str">
        <f t="shared" si="155"/>
        <v>-1, -1, -1</v>
      </c>
      <c r="BE38" s="60"/>
      <c r="BF38" s="60"/>
      <c r="BG38" s="53" t="e">
        <f>SUMIF(A37:A40,C38,B37:B40)</f>
        <v>#VALUE!</v>
      </c>
      <c r="BH38" s="54" t="e">
        <f>SUMIF(A37:A40,D38,B37:B40)</f>
        <v>#VALUE!</v>
      </c>
      <c r="BI38" s="25">
        <v>1</v>
      </c>
      <c r="BJ38" s="26">
        <f>1+BJ37</f>
        <v>2</v>
      </c>
      <c r="BK38" s="55">
        <v>1</v>
      </c>
      <c r="BL38" s="56" t="str">
        <f t="shared" si="156"/>
        <v>2 - 4</v>
      </c>
      <c r="BM38" s="57" t="s">
        <v>119</v>
      </c>
      <c r="BN38" s="58" t="s">
        <v>120</v>
      </c>
      <c r="BO38" s="59">
        <v>3</v>
      </c>
      <c r="BP38" s="357"/>
      <c r="BQ38" s="385"/>
      <c r="BR38" s="352" t="s">
        <v>128</v>
      </c>
      <c r="BS38" s="352"/>
      <c r="BT38" s="352"/>
      <c r="BU38" s="78"/>
      <c r="BV38" s="362"/>
      <c r="BW38" s="366"/>
      <c r="BX38" s="367"/>
      <c r="BY38" s="368"/>
      <c r="BZ38" s="353" t="str">
        <f>IF(AI41&lt;AJ41,AR41,IF(AJ41&lt;AI41,AS41," "))</f>
        <v>1,-1,1,1</v>
      </c>
      <c r="CA38" s="353"/>
      <c r="CB38" s="353"/>
      <c r="CC38" s="354" t="str">
        <f>IF(AI37&lt;AJ37,AR37,IF(AJ37&lt;AI37,AS37," "))</f>
        <v>1,1,1</v>
      </c>
      <c r="CD38" s="353"/>
      <c r="CE38" s="355"/>
      <c r="CF38" s="353" t="str">
        <f>IF(AI39&lt;AJ39,AR39,IF(AJ39&lt;AI39,AS39," "))</f>
        <v>1,1,1</v>
      </c>
      <c r="CG38" s="353"/>
      <c r="CH38" s="353"/>
      <c r="CI38" s="120"/>
      <c r="CJ38" s="347"/>
      <c r="CK38" s="349"/>
      <c r="CL38" s="351"/>
    </row>
    <row r="39" spans="1:90" ht="15" customHeight="1" x14ac:dyDescent="0.25">
      <c r="A39" s="39">
        <v>3</v>
      </c>
      <c r="B39" s="40" t="e">
        <f>SUMIF([1]ш8!$CX$215:$CX$230,2,[1]ш8!$BQ$215:$BQ$230)</f>
        <v>#VALUE!</v>
      </c>
      <c r="C39" s="41">
        <v>1</v>
      </c>
      <c r="D39" s="41">
        <v>4</v>
      </c>
      <c r="E39" s="42">
        <v>2</v>
      </c>
      <c r="F39" s="43">
        <v>1</v>
      </c>
      <c r="G39" s="44">
        <v>2</v>
      </c>
      <c r="H39" s="45">
        <v>1</v>
      </c>
      <c r="I39" s="42">
        <v>2</v>
      </c>
      <c r="J39" s="43">
        <v>1</v>
      </c>
      <c r="K39" s="44"/>
      <c r="L39" s="45"/>
      <c r="M39" s="42"/>
      <c r="N39" s="43"/>
      <c r="O39" s="44"/>
      <c r="P39" s="45"/>
      <c r="Q39" s="42"/>
      <c r="R39" s="43"/>
      <c r="S39" s="46">
        <f t="shared" si="118"/>
        <v>1</v>
      </c>
      <c r="T39" s="46">
        <f t="shared" si="119"/>
        <v>0</v>
      </c>
      <c r="U39" s="46">
        <f t="shared" si="120"/>
        <v>1</v>
      </c>
      <c r="V39" s="46">
        <f t="shared" si="121"/>
        <v>0</v>
      </c>
      <c r="W39" s="46">
        <f t="shared" si="122"/>
        <v>1</v>
      </c>
      <c r="X39" s="46">
        <f t="shared" si="123"/>
        <v>0</v>
      </c>
      <c r="Y39" s="46">
        <f t="shared" si="124"/>
        <v>0</v>
      </c>
      <c r="Z39" s="46">
        <f t="shared" si="125"/>
        <v>0</v>
      </c>
      <c r="AA39" s="46">
        <f t="shared" si="126"/>
        <v>0</v>
      </c>
      <c r="AB39" s="46">
        <f t="shared" si="127"/>
        <v>0</v>
      </c>
      <c r="AC39" s="46">
        <f t="shared" si="128"/>
        <v>0</v>
      </c>
      <c r="AD39" s="46">
        <f t="shared" si="129"/>
        <v>0</v>
      </c>
      <c r="AE39" s="46">
        <f t="shared" si="130"/>
        <v>0</v>
      </c>
      <c r="AF39" s="46">
        <f t="shared" si="131"/>
        <v>0</v>
      </c>
      <c r="AG39" s="47">
        <f t="shared" si="132"/>
        <v>3</v>
      </c>
      <c r="AH39" s="47">
        <f t="shared" si="133"/>
        <v>0</v>
      </c>
      <c r="AI39" s="48">
        <f t="shared" si="134"/>
        <v>2</v>
      </c>
      <c r="AJ39" s="48">
        <f t="shared" si="135"/>
        <v>1</v>
      </c>
      <c r="AK39" s="49">
        <f t="shared" si="136"/>
        <v>1</v>
      </c>
      <c r="AL39" s="49">
        <f t="shared" si="137"/>
        <v>1</v>
      </c>
      <c r="AM39" s="49">
        <f t="shared" si="138"/>
        <v>1</v>
      </c>
      <c r="AN39" s="49" t="str">
        <f t="shared" si="139"/>
        <v/>
      </c>
      <c r="AO39" s="49" t="str">
        <f t="shared" si="140"/>
        <v/>
      </c>
      <c r="AP39" s="49" t="str">
        <f t="shared" si="141"/>
        <v/>
      </c>
      <c r="AQ39" s="49" t="str">
        <f t="shared" si="142"/>
        <v/>
      </c>
      <c r="AR39" s="50" t="str">
        <f t="shared" si="143"/>
        <v>3 - 0</v>
      </c>
      <c r="AS39" s="51" t="str">
        <f t="shared" si="144"/>
        <v>1,1,1</v>
      </c>
      <c r="AT39" s="48">
        <f t="shared" si="145"/>
        <v>1</v>
      </c>
      <c r="AU39" s="48">
        <f t="shared" si="146"/>
        <v>2</v>
      </c>
      <c r="AV39" s="49">
        <f t="shared" si="147"/>
        <v>-1</v>
      </c>
      <c r="AW39" s="49">
        <f t="shared" si="148"/>
        <v>-1</v>
      </c>
      <c r="AX39" s="49">
        <f t="shared" si="149"/>
        <v>-1</v>
      </c>
      <c r="AY39" s="49" t="str">
        <f t="shared" si="150"/>
        <v/>
      </c>
      <c r="AZ39" s="49" t="str">
        <f t="shared" si="151"/>
        <v/>
      </c>
      <c r="BA39" s="49" t="str">
        <f t="shared" si="152"/>
        <v/>
      </c>
      <c r="BB39" s="49" t="str">
        <f t="shared" si="153"/>
        <v/>
      </c>
      <c r="BC39" s="50" t="str">
        <f t="shared" si="154"/>
        <v>0 - 3</v>
      </c>
      <c r="BD39" s="51" t="str">
        <f t="shared" si="155"/>
        <v>-1, -1, -1</v>
      </c>
      <c r="BE39" s="52">
        <f>SUMIF(C37:C44,2,AI37:AI44)+SUMIF(D37:D44,2,AJ37:AJ44)</f>
        <v>5</v>
      </c>
      <c r="BF39" s="52">
        <f>IF(BE39&lt;&gt;0,RANK(BE39,BE37:BE43),"")</f>
        <v>2</v>
      </c>
      <c r="BG39" s="53" t="e">
        <f>SUMIF(A37:A40,C39,B37:B40)</f>
        <v>#VALUE!</v>
      </c>
      <c r="BH39" s="54" t="e">
        <f>SUMIF(A37:A40,D39,B37:B40)</f>
        <v>#VALUE!</v>
      </c>
      <c r="BI39" s="25">
        <v>1</v>
      </c>
      <c r="BJ39" s="26">
        <f>1+BJ38</f>
        <v>3</v>
      </c>
      <c r="BK39" s="55">
        <v>2</v>
      </c>
      <c r="BL39" s="61" t="str">
        <f>CONCATENATE(C39," ","-"," ",D39)</f>
        <v>1 - 4</v>
      </c>
      <c r="BM39" s="62"/>
      <c r="BN39" s="63"/>
      <c r="BO39" s="64"/>
      <c r="BP39" s="375">
        <v>2</v>
      </c>
      <c r="BQ39" s="376" t="e">
        <f>B38</f>
        <v>#VALUE!</v>
      </c>
      <c r="BR39" s="371" t="s">
        <v>137</v>
      </c>
      <c r="BS39" s="371"/>
      <c r="BT39" s="371"/>
      <c r="BU39" s="82"/>
      <c r="BV39" s="377"/>
      <c r="BW39" s="169"/>
      <c r="BX39" s="65">
        <f>IF(AG41&lt;AH41,AT41,IF(AH41&lt;AG41,AT41," "))</f>
        <v>1</v>
      </c>
      <c r="BY39" s="112"/>
      <c r="BZ39" s="378"/>
      <c r="CA39" s="378"/>
      <c r="CB39" s="378"/>
      <c r="CC39" s="114"/>
      <c r="CD39" s="65">
        <f>IF(AG40&lt;AH40,AI40,IF(AH40&lt;AG40,AI40," "))</f>
        <v>2</v>
      </c>
      <c r="CE39" s="112"/>
      <c r="CF39" s="108"/>
      <c r="CG39" s="65">
        <f>IF(AG38&lt;AH38,AI38,IF(AH38&lt;AG38,AI38," "))</f>
        <v>2</v>
      </c>
      <c r="CH39" s="109"/>
      <c r="CI39" s="117"/>
      <c r="CJ39" s="379">
        <f>BE39</f>
        <v>5</v>
      </c>
      <c r="CK39" s="369"/>
      <c r="CL39" s="370">
        <f>IF(BF40="",BF39,BF40)</f>
        <v>2</v>
      </c>
    </row>
    <row r="40" spans="1:90" ht="15" customHeight="1" x14ac:dyDescent="0.25">
      <c r="A40" s="39">
        <v>4</v>
      </c>
      <c r="B40" s="40" t="e">
        <f>SUMIF([1]ш8!$CX$12:$CX$27,2,[1]ш8!$BQ$12:$BQ$27)</f>
        <v>#VALUE!</v>
      </c>
      <c r="C40" s="41">
        <v>2</v>
      </c>
      <c r="D40" s="41">
        <v>3</v>
      </c>
      <c r="E40" s="42">
        <v>2</v>
      </c>
      <c r="F40" s="43">
        <v>1</v>
      </c>
      <c r="G40" s="44">
        <v>2</v>
      </c>
      <c r="H40" s="45">
        <v>1</v>
      </c>
      <c r="I40" s="42">
        <v>2</v>
      </c>
      <c r="J40" s="43">
        <v>1</v>
      </c>
      <c r="K40" s="44"/>
      <c r="L40" s="45"/>
      <c r="M40" s="42"/>
      <c r="N40" s="43"/>
      <c r="O40" s="44"/>
      <c r="P40" s="45"/>
      <c r="Q40" s="42"/>
      <c r="R40" s="43"/>
      <c r="S40" s="46">
        <f t="shared" si="118"/>
        <v>1</v>
      </c>
      <c r="T40" s="46">
        <f t="shared" si="119"/>
        <v>0</v>
      </c>
      <c r="U40" s="46">
        <f t="shared" si="120"/>
        <v>1</v>
      </c>
      <c r="V40" s="46">
        <f t="shared" si="121"/>
        <v>0</v>
      </c>
      <c r="W40" s="46">
        <f t="shared" si="122"/>
        <v>1</v>
      </c>
      <c r="X40" s="46">
        <f t="shared" si="123"/>
        <v>0</v>
      </c>
      <c r="Y40" s="46">
        <f t="shared" si="124"/>
        <v>0</v>
      </c>
      <c r="Z40" s="46">
        <f t="shared" si="125"/>
        <v>0</v>
      </c>
      <c r="AA40" s="46">
        <f t="shared" si="126"/>
        <v>0</v>
      </c>
      <c r="AB40" s="46">
        <f t="shared" si="127"/>
        <v>0</v>
      </c>
      <c r="AC40" s="46">
        <f t="shared" si="128"/>
        <v>0</v>
      </c>
      <c r="AD40" s="46">
        <f t="shared" si="129"/>
        <v>0</v>
      </c>
      <c r="AE40" s="46">
        <f t="shared" si="130"/>
        <v>0</v>
      </c>
      <c r="AF40" s="46">
        <f t="shared" si="131"/>
        <v>0</v>
      </c>
      <c r="AG40" s="47">
        <f t="shared" si="132"/>
        <v>3</v>
      </c>
      <c r="AH40" s="47">
        <f t="shared" si="133"/>
        <v>0</v>
      </c>
      <c r="AI40" s="48">
        <f t="shared" si="134"/>
        <v>2</v>
      </c>
      <c r="AJ40" s="48">
        <f t="shared" si="135"/>
        <v>1</v>
      </c>
      <c r="AK40" s="49">
        <f t="shared" si="136"/>
        <v>1</v>
      </c>
      <c r="AL40" s="49">
        <f t="shared" si="137"/>
        <v>1</v>
      </c>
      <c r="AM40" s="49">
        <f t="shared" si="138"/>
        <v>1</v>
      </c>
      <c r="AN40" s="49" t="str">
        <f t="shared" si="139"/>
        <v/>
      </c>
      <c r="AO40" s="49" t="str">
        <f t="shared" si="140"/>
        <v/>
      </c>
      <c r="AP40" s="49" t="str">
        <f t="shared" si="141"/>
        <v/>
      </c>
      <c r="AQ40" s="49" t="str">
        <f t="shared" si="142"/>
        <v/>
      </c>
      <c r="AR40" s="50" t="str">
        <f t="shared" si="143"/>
        <v>3 - 0</v>
      </c>
      <c r="AS40" s="51" t="str">
        <f t="shared" si="144"/>
        <v>1,1,1</v>
      </c>
      <c r="AT40" s="48">
        <f t="shared" si="145"/>
        <v>1</v>
      </c>
      <c r="AU40" s="48">
        <f t="shared" si="146"/>
        <v>2</v>
      </c>
      <c r="AV40" s="49">
        <f t="shared" si="147"/>
        <v>-1</v>
      </c>
      <c r="AW40" s="49">
        <f t="shared" si="148"/>
        <v>-1</v>
      </c>
      <c r="AX40" s="49">
        <f t="shared" si="149"/>
        <v>-1</v>
      </c>
      <c r="AY40" s="49" t="str">
        <f t="shared" si="150"/>
        <v/>
      </c>
      <c r="AZ40" s="49" t="str">
        <f t="shared" si="151"/>
        <v/>
      </c>
      <c r="BA40" s="49" t="str">
        <f t="shared" si="152"/>
        <v/>
      </c>
      <c r="BB40" s="49" t="str">
        <f t="shared" si="153"/>
        <v/>
      </c>
      <c r="BC40" s="50" t="str">
        <f t="shared" si="154"/>
        <v>0 - 3</v>
      </c>
      <c r="BD40" s="51" t="str">
        <f t="shared" si="155"/>
        <v>-1, -1, -1</v>
      </c>
      <c r="BE40" s="60"/>
      <c r="BF40" s="60"/>
      <c r="BG40" s="53" t="e">
        <f>SUMIF(A37:A40,C40,B37:B40)</f>
        <v>#VALUE!</v>
      </c>
      <c r="BH40" s="54" t="e">
        <f>SUMIF(A37:A40,D40,B37:B40)</f>
        <v>#VALUE!</v>
      </c>
      <c r="BI40" s="25">
        <v>1</v>
      </c>
      <c r="BJ40" s="26">
        <f>1+BJ39</f>
        <v>4</v>
      </c>
      <c r="BK40" s="55">
        <v>2</v>
      </c>
      <c r="BL40" s="61" t="str">
        <f t="shared" ref="BL40:BL42" si="157">CONCATENATE(C40," ","-"," ",D40)</f>
        <v>2 - 3</v>
      </c>
      <c r="BM40" s="62"/>
      <c r="BN40" s="63"/>
      <c r="BO40" s="64"/>
      <c r="BP40" s="375"/>
      <c r="BQ40" s="376"/>
      <c r="BR40" s="371" t="s">
        <v>128</v>
      </c>
      <c r="BS40" s="371"/>
      <c r="BT40" s="371"/>
      <c r="BU40" s="82"/>
      <c r="BV40" s="377"/>
      <c r="BW40" s="372" t="str">
        <f>IF(AI41&gt;AJ41,BC41,IF(AJ41&gt;AI41,BD41," "))</f>
        <v>1 - 3</v>
      </c>
      <c r="BX40" s="373"/>
      <c r="BY40" s="374"/>
      <c r="BZ40" s="378"/>
      <c r="CA40" s="378"/>
      <c r="CB40" s="378"/>
      <c r="CC40" s="372" t="str">
        <f>IF(AI40&lt;AJ40,AR40,IF(AJ40&lt;AI40,AS40," "))</f>
        <v>1,1,1</v>
      </c>
      <c r="CD40" s="373"/>
      <c r="CE40" s="374"/>
      <c r="CF40" s="373" t="str">
        <f>IF(AI38&lt;AJ38,AR38,IF(AJ38&lt;AI38,AS38," "))</f>
        <v>1,1,1</v>
      </c>
      <c r="CG40" s="373"/>
      <c r="CH40" s="373"/>
      <c r="CI40" s="118"/>
      <c r="CJ40" s="379"/>
      <c r="CK40" s="369"/>
      <c r="CL40" s="370"/>
    </row>
    <row r="41" spans="1:90" ht="15" customHeight="1" x14ac:dyDescent="0.25">
      <c r="A41" s="39">
        <v>5</v>
      </c>
      <c r="B41" s="66"/>
      <c r="C41" s="41">
        <v>1</v>
      </c>
      <c r="D41" s="41">
        <v>2</v>
      </c>
      <c r="E41" s="42">
        <v>2</v>
      </c>
      <c r="F41" s="43">
        <v>1</v>
      </c>
      <c r="G41" s="44">
        <v>1</v>
      </c>
      <c r="H41" s="45">
        <v>2</v>
      </c>
      <c r="I41" s="42">
        <v>2</v>
      </c>
      <c r="J41" s="43">
        <v>1</v>
      </c>
      <c r="K41" s="44">
        <v>2</v>
      </c>
      <c r="L41" s="45">
        <v>1</v>
      </c>
      <c r="M41" s="42"/>
      <c r="N41" s="43"/>
      <c r="O41" s="44"/>
      <c r="P41" s="45"/>
      <c r="Q41" s="42"/>
      <c r="R41" s="43"/>
      <c r="S41" s="46">
        <f t="shared" si="118"/>
        <v>1</v>
      </c>
      <c r="T41" s="46">
        <f t="shared" si="119"/>
        <v>0</v>
      </c>
      <c r="U41" s="46">
        <f t="shared" si="120"/>
        <v>0</v>
      </c>
      <c r="V41" s="46">
        <f t="shared" si="121"/>
        <v>1</v>
      </c>
      <c r="W41" s="46">
        <f t="shared" si="122"/>
        <v>1</v>
      </c>
      <c r="X41" s="46">
        <f t="shared" si="123"/>
        <v>0</v>
      </c>
      <c r="Y41" s="46">
        <f t="shared" si="124"/>
        <v>1</v>
      </c>
      <c r="Z41" s="46">
        <f t="shared" si="125"/>
        <v>0</v>
      </c>
      <c r="AA41" s="46">
        <f t="shared" si="126"/>
        <v>0</v>
      </c>
      <c r="AB41" s="46">
        <f t="shared" si="127"/>
        <v>0</v>
      </c>
      <c r="AC41" s="46">
        <f t="shared" si="128"/>
        <v>0</v>
      </c>
      <c r="AD41" s="46">
        <f t="shared" si="129"/>
        <v>0</v>
      </c>
      <c r="AE41" s="46">
        <f t="shared" si="130"/>
        <v>0</v>
      </c>
      <c r="AF41" s="46">
        <f t="shared" si="131"/>
        <v>0</v>
      </c>
      <c r="AG41" s="47">
        <f t="shared" si="132"/>
        <v>3</v>
      </c>
      <c r="AH41" s="47">
        <f t="shared" si="133"/>
        <v>1</v>
      </c>
      <c r="AI41" s="48">
        <f t="shared" si="134"/>
        <v>2</v>
      </c>
      <c r="AJ41" s="48">
        <f t="shared" si="135"/>
        <v>1</v>
      </c>
      <c r="AK41" s="49">
        <f t="shared" si="136"/>
        <v>1</v>
      </c>
      <c r="AL41" s="49">
        <f t="shared" si="137"/>
        <v>-1</v>
      </c>
      <c r="AM41" s="49">
        <f t="shared" si="138"/>
        <v>1</v>
      </c>
      <c r="AN41" s="49">
        <f t="shared" si="139"/>
        <v>1</v>
      </c>
      <c r="AO41" s="49" t="str">
        <f t="shared" si="140"/>
        <v/>
      </c>
      <c r="AP41" s="49" t="str">
        <f t="shared" si="141"/>
        <v/>
      </c>
      <c r="AQ41" s="49" t="str">
        <f t="shared" si="142"/>
        <v/>
      </c>
      <c r="AR41" s="50" t="str">
        <f t="shared" si="143"/>
        <v>3 - 1</v>
      </c>
      <c r="AS41" s="51" t="str">
        <f t="shared" si="144"/>
        <v>1,-1,1,1</v>
      </c>
      <c r="AT41" s="48">
        <f t="shared" si="145"/>
        <v>1</v>
      </c>
      <c r="AU41" s="48">
        <f t="shared" si="146"/>
        <v>2</v>
      </c>
      <c r="AV41" s="49">
        <f t="shared" si="147"/>
        <v>-1</v>
      </c>
      <c r="AW41" s="49">
        <f t="shared" si="148"/>
        <v>1</v>
      </c>
      <c r="AX41" s="49">
        <f t="shared" si="149"/>
        <v>-1</v>
      </c>
      <c r="AY41" s="49">
        <f t="shared" si="150"/>
        <v>-1</v>
      </c>
      <c r="AZ41" s="49" t="str">
        <f t="shared" si="151"/>
        <v/>
      </c>
      <c r="BA41" s="49" t="str">
        <f t="shared" si="152"/>
        <v/>
      </c>
      <c r="BB41" s="49" t="str">
        <f t="shared" si="153"/>
        <v/>
      </c>
      <c r="BC41" s="50" t="str">
        <f t="shared" si="154"/>
        <v>1 - 3</v>
      </c>
      <c r="BD41" s="51" t="str">
        <f t="shared" si="155"/>
        <v>-1,1,-1,-1</v>
      </c>
      <c r="BE41" s="52">
        <f>SUMIF(C37:C44,3,AI37:AI44)+SUMIF(D37:D44,3,AJ37:AJ44)</f>
        <v>4</v>
      </c>
      <c r="BF41" s="52">
        <f>IF(BE41&lt;&gt;0,RANK(BE41,BE37:BE43),"")</f>
        <v>3</v>
      </c>
      <c r="BG41" s="53" t="e">
        <f>SUMIF(A37:A40,C41,B37:B40)</f>
        <v>#VALUE!</v>
      </c>
      <c r="BH41" s="54" t="e">
        <f>SUMIF(A37:A40,D41,B37:B40)</f>
        <v>#VALUE!</v>
      </c>
      <c r="BI41" s="25">
        <v>1</v>
      </c>
      <c r="BJ41" s="26">
        <f>1+BJ40</f>
        <v>5</v>
      </c>
      <c r="BK41" s="55">
        <v>3</v>
      </c>
      <c r="BL41" s="67" t="str">
        <f t="shared" si="157"/>
        <v>1 - 2</v>
      </c>
      <c r="BM41" s="57" t="s">
        <v>119</v>
      </c>
      <c r="BN41" s="58" t="s">
        <v>121</v>
      </c>
      <c r="BO41" s="59">
        <v>6</v>
      </c>
      <c r="BP41" s="380">
        <v>3</v>
      </c>
      <c r="BQ41" s="358" t="e">
        <f>B39</f>
        <v>#VALUE!</v>
      </c>
      <c r="BR41" s="360" t="s">
        <v>138</v>
      </c>
      <c r="BS41" s="360"/>
      <c r="BT41" s="360"/>
      <c r="BU41" s="93"/>
      <c r="BV41" s="361"/>
      <c r="BW41" s="170"/>
      <c r="BX41" s="106">
        <f>IF(AG37&lt;AH37,AT37,IF(AH37&lt;AG37,AT37," "))</f>
        <v>1</v>
      </c>
      <c r="BY41" s="111"/>
      <c r="BZ41" s="110"/>
      <c r="CA41" s="106">
        <f>IF(AG40&lt;AH40,AT40,IF(AH40&lt;AG40,AT40," "))</f>
        <v>1</v>
      </c>
      <c r="CB41" s="110"/>
      <c r="CC41" s="363"/>
      <c r="CD41" s="364"/>
      <c r="CE41" s="365"/>
      <c r="CF41" s="113"/>
      <c r="CG41" s="106">
        <f>IF(AG42&lt;AH42,AI42,IF(AH42&lt;AG42,AI42," "))</f>
        <v>2</v>
      </c>
      <c r="CH41" s="110"/>
      <c r="CI41" s="119"/>
      <c r="CJ41" s="346">
        <f>BE41</f>
        <v>4</v>
      </c>
      <c r="CK41" s="348"/>
      <c r="CL41" s="350">
        <f>IF(BF42="",BF41,BF42)</f>
        <v>3</v>
      </c>
    </row>
    <row r="42" spans="1:90" ht="15" customHeight="1" x14ac:dyDescent="0.25">
      <c r="A42" s="39">
        <v>6</v>
      </c>
      <c r="C42" s="41">
        <v>3</v>
      </c>
      <c r="D42" s="41">
        <v>4</v>
      </c>
      <c r="E42" s="42">
        <v>2</v>
      </c>
      <c r="F42" s="43">
        <v>1</v>
      </c>
      <c r="G42" s="44">
        <v>2</v>
      </c>
      <c r="H42" s="45">
        <v>1</v>
      </c>
      <c r="I42" s="42">
        <v>1</v>
      </c>
      <c r="J42" s="43">
        <v>2</v>
      </c>
      <c r="K42" s="44">
        <v>2</v>
      </c>
      <c r="L42" s="45">
        <v>1</v>
      </c>
      <c r="M42" s="42"/>
      <c r="N42" s="43"/>
      <c r="O42" s="44"/>
      <c r="P42" s="45"/>
      <c r="Q42" s="42"/>
      <c r="R42" s="43"/>
      <c r="S42" s="46">
        <f t="shared" si="118"/>
        <v>1</v>
      </c>
      <c r="T42" s="46">
        <f t="shared" si="119"/>
        <v>0</v>
      </c>
      <c r="U42" s="46">
        <f t="shared" si="120"/>
        <v>1</v>
      </c>
      <c r="V42" s="46">
        <f t="shared" si="121"/>
        <v>0</v>
      </c>
      <c r="W42" s="46">
        <f t="shared" si="122"/>
        <v>0</v>
      </c>
      <c r="X42" s="46">
        <f t="shared" si="123"/>
        <v>1</v>
      </c>
      <c r="Y42" s="46">
        <f t="shared" si="124"/>
        <v>1</v>
      </c>
      <c r="Z42" s="46">
        <f t="shared" si="125"/>
        <v>0</v>
      </c>
      <c r="AA42" s="46">
        <f t="shared" si="126"/>
        <v>0</v>
      </c>
      <c r="AB42" s="46">
        <f t="shared" si="127"/>
        <v>0</v>
      </c>
      <c r="AC42" s="46">
        <f t="shared" si="128"/>
        <v>0</v>
      </c>
      <c r="AD42" s="46">
        <f t="shared" si="129"/>
        <v>0</v>
      </c>
      <c r="AE42" s="46">
        <f t="shared" si="130"/>
        <v>0</v>
      </c>
      <c r="AF42" s="46">
        <f t="shared" si="131"/>
        <v>0</v>
      </c>
      <c r="AG42" s="47">
        <f t="shared" si="132"/>
        <v>3</v>
      </c>
      <c r="AH42" s="47">
        <f t="shared" si="133"/>
        <v>1</v>
      </c>
      <c r="AI42" s="48">
        <f t="shared" si="134"/>
        <v>2</v>
      </c>
      <c r="AJ42" s="48">
        <f t="shared" si="135"/>
        <v>1</v>
      </c>
      <c r="AK42" s="49">
        <f t="shared" si="136"/>
        <v>1</v>
      </c>
      <c r="AL42" s="49">
        <f t="shared" si="137"/>
        <v>1</v>
      </c>
      <c r="AM42" s="49">
        <f t="shared" si="138"/>
        <v>-1</v>
      </c>
      <c r="AN42" s="49">
        <f t="shared" si="139"/>
        <v>1</v>
      </c>
      <c r="AO42" s="49" t="str">
        <f t="shared" si="140"/>
        <v/>
      </c>
      <c r="AP42" s="49" t="str">
        <f t="shared" si="141"/>
        <v/>
      </c>
      <c r="AQ42" s="49" t="str">
        <f t="shared" si="142"/>
        <v/>
      </c>
      <c r="AR42" s="50" t="str">
        <f t="shared" si="143"/>
        <v>3 - 1</v>
      </c>
      <c r="AS42" s="51" t="str">
        <f t="shared" si="144"/>
        <v>1,1,-1,1</v>
      </c>
      <c r="AT42" s="48">
        <f t="shared" si="145"/>
        <v>1</v>
      </c>
      <c r="AU42" s="48">
        <f t="shared" si="146"/>
        <v>2</v>
      </c>
      <c r="AV42" s="49">
        <f t="shared" si="147"/>
        <v>-1</v>
      </c>
      <c r="AW42" s="49">
        <f t="shared" si="148"/>
        <v>-1</v>
      </c>
      <c r="AX42" s="49">
        <f t="shared" si="149"/>
        <v>1</v>
      </c>
      <c r="AY42" s="49">
        <f t="shared" si="150"/>
        <v>-1</v>
      </c>
      <c r="AZ42" s="49" t="str">
        <f t="shared" si="151"/>
        <v/>
      </c>
      <c r="BA42" s="49" t="str">
        <f t="shared" si="152"/>
        <v/>
      </c>
      <c r="BB42" s="49" t="str">
        <f t="shared" si="153"/>
        <v/>
      </c>
      <c r="BC42" s="50" t="str">
        <f t="shared" si="154"/>
        <v>1 - 3</v>
      </c>
      <c r="BD42" s="51" t="str">
        <f t="shared" si="155"/>
        <v>-1,-1,1,-1</v>
      </c>
      <c r="BE42" s="60"/>
      <c r="BF42" s="60"/>
      <c r="BG42" s="53" t="e">
        <f>SUMIF(A37:A40,C42,B37:B40)</f>
        <v>#VALUE!</v>
      </c>
      <c r="BH42" s="54" t="e">
        <f>SUMIF(A37:A40,D42,B37:B40)</f>
        <v>#VALUE!</v>
      </c>
      <c r="BI42" s="25">
        <v>1</v>
      </c>
      <c r="BJ42" s="26">
        <f>1+BJ41</f>
        <v>6</v>
      </c>
      <c r="BK42" s="55">
        <v>3</v>
      </c>
      <c r="BL42" s="68" t="str">
        <f t="shared" si="157"/>
        <v>3 - 4</v>
      </c>
      <c r="BM42" s="69" t="s">
        <v>119</v>
      </c>
      <c r="BN42" s="70" t="s">
        <v>121</v>
      </c>
      <c r="BO42" s="71">
        <v>7</v>
      </c>
      <c r="BP42" s="381"/>
      <c r="BQ42" s="359"/>
      <c r="BR42" s="352" t="s">
        <v>128</v>
      </c>
      <c r="BS42" s="352"/>
      <c r="BT42" s="352"/>
      <c r="BU42" s="78"/>
      <c r="BV42" s="362"/>
      <c r="BW42" s="354" t="str">
        <f>IF(AI37&gt;AJ37,BC37,IF(AJ37&gt;AI37,BD37," "))</f>
        <v>0 - 3</v>
      </c>
      <c r="BX42" s="353"/>
      <c r="BY42" s="355"/>
      <c r="BZ42" s="353" t="str">
        <f>IF(AI40&gt;AJ40,BC40,IF(AJ40&gt;AI40,BD40," "))</f>
        <v>0 - 3</v>
      </c>
      <c r="CA42" s="353"/>
      <c r="CB42" s="353"/>
      <c r="CC42" s="366"/>
      <c r="CD42" s="367"/>
      <c r="CE42" s="368"/>
      <c r="CF42" s="353" t="str">
        <f>IF(AI42&lt;AJ42,AR42,IF(AJ42&lt;AI42,AS42," "))</f>
        <v>1,1,-1,1</v>
      </c>
      <c r="CG42" s="353"/>
      <c r="CH42" s="353"/>
      <c r="CI42" s="120"/>
      <c r="CJ42" s="347"/>
      <c r="CK42" s="349"/>
      <c r="CL42" s="351"/>
    </row>
    <row r="43" spans="1:90" ht="15" customHeight="1" x14ac:dyDescent="0.2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1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V43" s="19"/>
      <c r="AW43" s="19"/>
      <c r="AX43" s="19"/>
      <c r="AY43" s="19"/>
      <c r="AZ43" s="19"/>
      <c r="BE43" s="52">
        <f>SUMIF(C37:C44,4,AI37:AI44)+SUMIF(D37:D44,4,AJ37:AJ44)</f>
        <v>3</v>
      </c>
      <c r="BF43" s="52">
        <f>IF(BE43&lt;&gt;0,RANK(BE43,BE37:BE43),"")</f>
        <v>4</v>
      </c>
      <c r="BG43" s="72"/>
      <c r="BH43" s="72"/>
      <c r="BK43" s="34"/>
      <c r="BP43" s="375">
        <v>4</v>
      </c>
      <c r="BQ43" s="376" t="e">
        <f>B40</f>
        <v>#VALUE!</v>
      </c>
      <c r="BR43" s="371" t="s">
        <v>139</v>
      </c>
      <c r="BS43" s="371"/>
      <c r="BT43" s="371"/>
      <c r="BU43" s="82"/>
      <c r="BV43" s="377"/>
      <c r="BW43" s="169"/>
      <c r="BX43" s="65">
        <f>IF(AG39&lt;AH39,AT39,IF(AH39&lt;AG39,AT39," "))</f>
        <v>1</v>
      </c>
      <c r="BY43" s="112"/>
      <c r="BZ43" s="109"/>
      <c r="CA43" s="65">
        <f>IF(AG38&lt;AH38,AT38,IF(AH38&lt;AG38,AT38," "))</f>
        <v>1</v>
      </c>
      <c r="CB43" s="109"/>
      <c r="CC43" s="114"/>
      <c r="CD43" s="65">
        <f>IF(AG42&lt;AH42,AT42,IF(AH42&lt;AG42,AT42," "))</f>
        <v>1</v>
      </c>
      <c r="CE43" s="112"/>
      <c r="CF43" s="378"/>
      <c r="CG43" s="378"/>
      <c r="CH43" s="378"/>
      <c r="CI43" s="117"/>
      <c r="CJ43" s="379">
        <f>BE43</f>
        <v>3</v>
      </c>
      <c r="CK43" s="369"/>
      <c r="CL43" s="370">
        <f>IF(BF44="",BF43,BF44)</f>
        <v>4</v>
      </c>
    </row>
    <row r="44" spans="1:90" ht="15" customHeight="1" x14ac:dyDescent="0.25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1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V44" s="19"/>
      <c r="AW44" s="19"/>
      <c r="AX44" s="19"/>
      <c r="AY44" s="19"/>
      <c r="AZ44" s="19"/>
      <c r="BD44" s="21"/>
      <c r="BE44" s="60"/>
      <c r="BF44" s="60"/>
      <c r="BG44" s="72"/>
      <c r="BH44" s="72"/>
      <c r="BK44" s="34"/>
      <c r="BL44" s="74"/>
      <c r="BM44" s="75"/>
      <c r="BN44" s="76"/>
      <c r="BO44" s="77"/>
      <c r="BP44" s="381"/>
      <c r="BQ44" s="376"/>
      <c r="BR44" s="386" t="s">
        <v>128</v>
      </c>
      <c r="BS44" s="386"/>
      <c r="BT44" s="386"/>
      <c r="BU44" s="82"/>
      <c r="BV44" s="377"/>
      <c r="BW44" s="354" t="str">
        <f>IF(AI39&gt;AJ39,BC39,IF(AJ39&gt;AI39,BD39," "))</f>
        <v>0 - 3</v>
      </c>
      <c r="BX44" s="353"/>
      <c r="BY44" s="355"/>
      <c r="BZ44" s="373" t="str">
        <f>IF(AI38&gt;AJ38,BC38,IF(AJ38&gt;AI38,BD38," "))</f>
        <v>0 - 3</v>
      </c>
      <c r="CA44" s="373"/>
      <c r="CB44" s="373"/>
      <c r="CC44" s="354" t="str">
        <f>IF(AI42&gt;AJ42,BC42,IF(AJ42&gt;AI42,BD42," "))</f>
        <v>1 - 3</v>
      </c>
      <c r="CD44" s="353"/>
      <c r="CE44" s="355"/>
      <c r="CF44" s="378"/>
      <c r="CG44" s="378"/>
      <c r="CH44" s="378"/>
      <c r="CI44" s="120"/>
      <c r="CJ44" s="347"/>
      <c r="CK44" s="369"/>
      <c r="CL44" s="351"/>
    </row>
    <row r="45" spans="1:90" ht="15" customHeight="1" x14ac:dyDescent="0.25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V45" s="19"/>
      <c r="AW45" s="19"/>
      <c r="AX45" s="19"/>
      <c r="AY45" s="19"/>
      <c r="AZ45" s="19"/>
      <c r="BD45" s="21"/>
      <c r="BE45" s="60"/>
      <c r="BF45" s="60"/>
      <c r="BG45" s="72"/>
      <c r="BH45" s="72"/>
      <c r="BK45" s="34"/>
      <c r="BL45" s="74"/>
      <c r="BM45" s="75"/>
      <c r="BN45" s="76"/>
      <c r="BO45" s="75"/>
      <c r="BP45" s="128"/>
      <c r="BQ45" s="91"/>
      <c r="BR45" s="92"/>
      <c r="BS45" s="92"/>
      <c r="BT45" s="92"/>
      <c r="BU45" s="93"/>
      <c r="BV45" s="94"/>
      <c r="BW45" s="95"/>
      <c r="BX45" s="95"/>
      <c r="BY45" s="95"/>
      <c r="BZ45" s="95"/>
      <c r="CA45" s="95"/>
      <c r="CB45" s="95"/>
      <c r="CC45" s="95"/>
      <c r="CD45" s="95"/>
      <c r="CE45" s="95"/>
      <c r="CF45" s="104"/>
      <c r="CG45" s="104"/>
      <c r="CH45" s="104"/>
      <c r="CI45" s="96"/>
      <c r="CJ45" s="97"/>
      <c r="CK45" s="98"/>
      <c r="CL45" s="99"/>
    </row>
    <row r="46" spans="1:90" ht="15" customHeight="1" x14ac:dyDescent="0.25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1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V46" s="19"/>
      <c r="AW46" s="19"/>
      <c r="AX46" s="19"/>
      <c r="AY46" s="19"/>
      <c r="AZ46" s="19"/>
      <c r="BD46" s="21"/>
      <c r="BE46" s="60"/>
      <c r="BF46" s="60"/>
      <c r="BG46" s="72"/>
      <c r="BH46" s="72"/>
      <c r="BK46" s="34"/>
      <c r="BL46" s="74"/>
      <c r="BM46" s="75"/>
      <c r="BN46" s="76"/>
      <c r="BO46" s="75"/>
      <c r="BP46" s="129"/>
      <c r="BQ46" s="83"/>
      <c r="BR46" s="164" t="s">
        <v>162</v>
      </c>
      <c r="BS46" s="84"/>
      <c r="BT46" s="84"/>
      <c r="BU46" s="82"/>
      <c r="BV46" s="85"/>
      <c r="BW46" s="86"/>
      <c r="BX46" s="86"/>
      <c r="BY46" s="86"/>
      <c r="BZ46" s="86"/>
      <c r="CA46" s="86"/>
      <c r="CB46" s="86"/>
      <c r="CC46" s="86"/>
      <c r="CD46" s="86"/>
      <c r="CE46" s="86"/>
      <c r="CF46" s="105"/>
      <c r="CG46" s="105"/>
      <c r="CH46" s="105"/>
      <c r="CI46" s="87"/>
      <c r="CJ46" s="88"/>
      <c r="CK46" s="89"/>
      <c r="CL46" s="90"/>
    </row>
    <row r="47" spans="1:90" ht="15" customHeight="1" x14ac:dyDescent="0.2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1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V47" s="19"/>
      <c r="AW47" s="19"/>
      <c r="AX47" s="19"/>
      <c r="AY47" s="19"/>
      <c r="AZ47" s="19"/>
      <c r="BD47" s="21"/>
      <c r="BE47" s="60"/>
      <c r="BF47" s="60"/>
      <c r="BG47" s="72"/>
      <c r="BH47" s="72"/>
      <c r="BK47" s="34"/>
      <c r="BL47" s="74"/>
      <c r="BM47" s="75"/>
      <c r="BN47" s="76"/>
      <c r="BO47" s="75"/>
      <c r="BP47" s="129"/>
      <c r="BQ47" s="83"/>
      <c r="BR47" s="164" t="s">
        <v>163</v>
      </c>
      <c r="BS47" s="84"/>
      <c r="BT47" s="84"/>
      <c r="BU47" s="82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105"/>
      <c r="CG47" s="105"/>
      <c r="CH47" s="105"/>
      <c r="CI47" s="87"/>
      <c r="CJ47" s="88"/>
      <c r="CK47" s="89"/>
      <c r="CL47" s="90"/>
    </row>
    <row r="48" spans="1:90" ht="15" customHeight="1" x14ac:dyDescent="0.2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1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V48" s="19"/>
      <c r="AW48" s="19"/>
      <c r="AX48" s="19"/>
      <c r="AY48" s="19"/>
      <c r="AZ48" s="19"/>
      <c r="BD48" s="21"/>
      <c r="BE48" s="60"/>
      <c r="BF48" s="60"/>
      <c r="BG48" s="72"/>
      <c r="BH48" s="72"/>
      <c r="BK48" s="34"/>
      <c r="BL48" s="74"/>
      <c r="BM48" s="75"/>
      <c r="BN48" s="76"/>
      <c r="BO48" s="75"/>
      <c r="BP48" s="129"/>
      <c r="BQ48" s="83"/>
      <c r="BR48" s="84"/>
      <c r="BS48" s="84"/>
      <c r="BT48" s="84"/>
      <c r="BU48" s="82"/>
      <c r="BV48" s="85"/>
      <c r="BW48" s="86"/>
      <c r="BX48" s="86"/>
      <c r="BY48" s="86"/>
      <c r="BZ48" s="86"/>
      <c r="CA48" s="86"/>
      <c r="CB48" s="86"/>
      <c r="CC48" s="86"/>
      <c r="CD48" s="86"/>
      <c r="CE48" s="86"/>
      <c r="CF48" s="105"/>
      <c r="CG48" s="105"/>
      <c r="CH48" s="105"/>
      <c r="CI48" s="87"/>
      <c r="CJ48" s="88"/>
      <c r="CK48" s="89"/>
      <c r="CL48" s="90"/>
    </row>
    <row r="49" spans="1:90" ht="15" customHeight="1" x14ac:dyDescent="0.2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1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V49" s="19"/>
      <c r="AW49" s="19"/>
      <c r="AX49" s="19"/>
      <c r="AY49" s="19"/>
      <c r="AZ49" s="19"/>
      <c r="BD49" s="21"/>
      <c r="BE49" s="60"/>
      <c r="BF49" s="60"/>
      <c r="BG49" s="72"/>
      <c r="BH49" s="72"/>
      <c r="BK49" s="34"/>
      <c r="BL49" s="74"/>
      <c r="BM49" s="75"/>
      <c r="BN49" s="76"/>
      <c r="BO49" s="75"/>
      <c r="BP49" s="129"/>
      <c r="BQ49" s="83"/>
      <c r="BR49" s="84"/>
      <c r="BS49" s="84"/>
      <c r="BT49" s="84"/>
      <c r="BU49" s="82"/>
      <c r="BV49" s="85"/>
      <c r="BW49" s="86"/>
      <c r="BX49" s="86"/>
      <c r="BY49" s="86"/>
      <c r="BZ49" s="86"/>
      <c r="CA49" s="86"/>
      <c r="CB49" s="86"/>
      <c r="CC49" s="86"/>
      <c r="CD49" s="86"/>
      <c r="CE49" s="86"/>
      <c r="CF49" s="105"/>
      <c r="CG49" s="105"/>
      <c r="CH49" s="105"/>
      <c r="CI49" s="87"/>
      <c r="CJ49" s="88"/>
      <c r="CK49" s="89"/>
      <c r="CL49" s="90"/>
    </row>
    <row r="50" spans="1:90" ht="15" customHeight="1" x14ac:dyDescent="0.25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1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V50" s="19"/>
      <c r="AW50" s="19"/>
      <c r="AX50" s="19"/>
      <c r="AY50" s="19"/>
      <c r="AZ50" s="19"/>
      <c r="BD50" s="21"/>
      <c r="BE50" s="60"/>
      <c r="BF50" s="60"/>
      <c r="BG50" s="72"/>
      <c r="BH50" s="72"/>
      <c r="BK50" s="34"/>
      <c r="BL50" s="74"/>
      <c r="BM50" s="75"/>
      <c r="BN50" s="76"/>
      <c r="BO50" s="75"/>
      <c r="BP50" s="129"/>
      <c r="BQ50" s="83"/>
      <c r="BR50" s="84"/>
      <c r="BS50" s="84"/>
      <c r="BT50" s="84"/>
      <c r="BU50" s="82"/>
      <c r="BV50" s="85"/>
      <c r="BW50" s="86"/>
      <c r="BX50" s="86"/>
      <c r="BY50" s="86"/>
      <c r="BZ50" s="86"/>
      <c r="CA50" s="86"/>
      <c r="CB50" s="86"/>
      <c r="CC50" s="86"/>
      <c r="CD50" s="86"/>
      <c r="CE50" s="86"/>
      <c r="CF50" s="105"/>
      <c r="CG50" s="105"/>
      <c r="CH50" s="105"/>
      <c r="CI50" s="87"/>
      <c r="CJ50" s="88"/>
      <c r="CK50" s="89"/>
      <c r="CL50" s="90"/>
    </row>
    <row r="51" spans="1:90" ht="15" customHeight="1" x14ac:dyDescent="0.2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1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V51" s="19"/>
      <c r="AW51" s="19"/>
      <c r="AX51" s="19"/>
      <c r="AY51" s="19"/>
      <c r="AZ51" s="19"/>
      <c r="BD51" s="21"/>
      <c r="BE51" s="60"/>
      <c r="BF51" s="60"/>
      <c r="BG51" s="72"/>
      <c r="BH51" s="72"/>
      <c r="BK51" s="34"/>
      <c r="BL51" s="74"/>
      <c r="BM51" s="75"/>
      <c r="BN51" s="76"/>
      <c r="BO51" s="75"/>
      <c r="BP51" s="129"/>
      <c r="BQ51" s="83"/>
      <c r="BR51" s="84"/>
      <c r="BS51" s="84"/>
      <c r="BT51" s="84"/>
      <c r="BU51" s="82"/>
      <c r="BV51" s="85"/>
      <c r="BW51" s="86"/>
      <c r="BX51" s="86"/>
      <c r="BY51" s="86"/>
      <c r="BZ51" s="86"/>
      <c r="CA51" s="86"/>
      <c r="CB51" s="86"/>
      <c r="CC51" s="86"/>
      <c r="CD51" s="86"/>
      <c r="CE51" s="86"/>
      <c r="CF51" s="105"/>
      <c r="CG51" s="105"/>
      <c r="CH51" s="105"/>
      <c r="CI51" s="87"/>
      <c r="CJ51" s="88"/>
      <c r="CK51" s="89"/>
      <c r="CL51" s="90"/>
    </row>
    <row r="52" spans="1:90" ht="15" customHeight="1" x14ac:dyDescent="0.2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V52" s="19"/>
      <c r="AW52" s="19"/>
      <c r="AX52" s="19"/>
      <c r="AY52" s="19"/>
      <c r="AZ52" s="19"/>
      <c r="BD52" s="21"/>
      <c r="BE52" s="60"/>
      <c r="BF52" s="60"/>
      <c r="BG52" s="72"/>
      <c r="BH52" s="72"/>
      <c r="BK52" s="34"/>
      <c r="BL52" s="74"/>
      <c r="BM52" s="75"/>
      <c r="BN52" s="76"/>
      <c r="BO52" s="75"/>
      <c r="BP52" s="129"/>
      <c r="BQ52" s="83"/>
      <c r="BR52" s="84"/>
      <c r="BS52" s="84"/>
      <c r="BT52" s="84"/>
      <c r="BU52" s="82"/>
      <c r="BV52" s="85"/>
      <c r="BW52" s="86"/>
      <c r="BX52" s="86"/>
      <c r="BY52" s="86"/>
      <c r="BZ52" s="86"/>
      <c r="CA52" s="86"/>
      <c r="CB52" s="86"/>
      <c r="CC52" s="86"/>
      <c r="CD52" s="86"/>
      <c r="CE52" s="86"/>
      <c r="CF52" s="105"/>
      <c r="CG52" s="105"/>
      <c r="CH52" s="105"/>
      <c r="CI52" s="87"/>
      <c r="CJ52" s="88"/>
      <c r="CK52" s="89"/>
      <c r="CL52" s="90"/>
    </row>
    <row r="53" spans="1:90" ht="15" customHeight="1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1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V53" s="19"/>
      <c r="AW53" s="19"/>
      <c r="AX53" s="19"/>
      <c r="AY53" s="19"/>
      <c r="AZ53" s="19"/>
      <c r="BD53" s="21"/>
      <c r="BE53" s="60"/>
      <c r="BF53" s="60"/>
      <c r="BG53" s="72"/>
      <c r="BH53" s="72"/>
      <c r="BK53" s="34"/>
      <c r="BL53" s="74"/>
      <c r="BM53" s="75"/>
      <c r="BN53" s="76"/>
      <c r="BO53" s="75"/>
      <c r="BP53" s="129"/>
      <c r="BQ53" s="83"/>
      <c r="BR53" s="399" t="s">
        <v>91</v>
      </c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90"/>
    </row>
    <row r="54" spans="1:90" ht="15" customHeight="1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1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V54" s="19"/>
      <c r="AW54" s="19"/>
      <c r="AX54" s="19"/>
      <c r="AY54" s="19"/>
      <c r="AZ54" s="19"/>
      <c r="BD54" s="21"/>
      <c r="BE54" s="60"/>
      <c r="BF54" s="60"/>
      <c r="BG54" s="72"/>
      <c r="BH54" s="72"/>
      <c r="BK54" s="34"/>
      <c r="BL54" s="74"/>
      <c r="BM54" s="75"/>
      <c r="BN54" s="76"/>
      <c r="BO54" s="75"/>
      <c r="BP54" s="129"/>
      <c r="BQ54" s="83"/>
      <c r="BR54" s="400" t="s">
        <v>32</v>
      </c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90"/>
    </row>
    <row r="55" spans="1:90" ht="15" customHeight="1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1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V55" s="19"/>
      <c r="AW55" s="19"/>
      <c r="AX55" s="19"/>
      <c r="AY55" s="19"/>
      <c r="AZ55" s="19"/>
      <c r="BD55" s="21"/>
      <c r="BE55" s="60"/>
      <c r="BF55" s="60"/>
      <c r="BG55" s="72"/>
      <c r="BH55" s="72"/>
      <c r="BK55" s="34"/>
      <c r="BL55" s="74"/>
      <c r="BM55" s="75"/>
      <c r="BN55" s="76"/>
      <c r="BO55" s="75"/>
      <c r="BP55" s="129"/>
      <c r="BQ55" s="83"/>
      <c r="BR55" s="401" t="s">
        <v>92</v>
      </c>
      <c r="BS55" s="401"/>
      <c r="BT55" s="401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 t="s">
        <v>93</v>
      </c>
      <c r="CF55" s="14"/>
      <c r="CG55" s="14"/>
      <c r="CH55" s="14"/>
      <c r="CI55" s="14"/>
      <c r="CJ55" s="14"/>
      <c r="CK55" s="14"/>
      <c r="CL55" s="90"/>
    </row>
    <row r="56" spans="1:90" ht="15" customHeight="1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1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V56" s="19"/>
      <c r="AW56" s="19"/>
      <c r="AX56" s="19"/>
      <c r="AY56" s="19"/>
      <c r="AZ56" s="19"/>
      <c r="BD56" s="21"/>
      <c r="BE56" s="60"/>
      <c r="BF56" s="60"/>
      <c r="BG56" s="72"/>
      <c r="BH56" s="72"/>
      <c r="BK56" s="34"/>
      <c r="BL56" s="74"/>
      <c r="BM56" s="75"/>
      <c r="BN56" s="76"/>
      <c r="BO56" s="75"/>
      <c r="BP56" s="129"/>
      <c r="BQ56" s="83"/>
      <c r="BR56" s="84"/>
      <c r="BS56" s="84"/>
      <c r="BT56" s="84"/>
      <c r="BU56" s="82"/>
      <c r="BV56" s="85"/>
      <c r="BW56" s="86"/>
      <c r="BX56" s="86"/>
      <c r="BY56" s="86"/>
      <c r="BZ56" s="86"/>
      <c r="CA56" s="86"/>
      <c r="CB56" s="86"/>
      <c r="CC56" s="86"/>
      <c r="CD56" s="86"/>
      <c r="CE56" s="86"/>
      <c r="CF56" s="105"/>
      <c r="CG56" s="105"/>
      <c r="CH56" s="105"/>
      <c r="CI56" s="87"/>
      <c r="CJ56" s="88"/>
      <c r="CK56" s="89"/>
      <c r="CL56" s="90"/>
    </row>
    <row r="57" spans="1:90" ht="15" customHeight="1" x14ac:dyDescent="0.25">
      <c r="Z57" s="24"/>
      <c r="BK57" s="34"/>
      <c r="BL57" s="340" t="str">
        <f>C58</f>
        <v xml:space="preserve">Юноши 1  группа </v>
      </c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</row>
    <row r="58" spans="1:90" ht="15" customHeight="1" x14ac:dyDescent="0.25">
      <c r="A58" s="27">
        <v>1</v>
      </c>
      <c r="B58" s="28">
        <v>4</v>
      </c>
      <c r="C58" s="29" t="s">
        <v>141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1">
        <v>1</v>
      </c>
      <c r="Z58" s="24"/>
      <c r="AR58" s="32" t="e">
        <f>IF(B59=0,0,(IF(B60=0,1,IF(B61=0,2,IF(B62=0,3,IF(B62&gt;0,4))))))</f>
        <v>#VALUE!</v>
      </c>
      <c r="BC58" s="32" t="b">
        <f>IF(BE58=15,3,IF(BE58&gt;15,4))</f>
        <v>0</v>
      </c>
      <c r="BE58" s="33">
        <f>SUM(BE59,BE61,BE63,BE65)</f>
        <v>9</v>
      </c>
      <c r="BF58" s="33">
        <f>SUM(BF59,BF61,BF63,BF65)</f>
        <v>6</v>
      </c>
      <c r="BK58" s="34"/>
      <c r="BL58" s="35" t="s">
        <v>107</v>
      </c>
      <c r="BM58" s="36" t="s">
        <v>3</v>
      </c>
      <c r="BN58" s="36" t="s">
        <v>108</v>
      </c>
      <c r="BO58" s="37" t="s">
        <v>109</v>
      </c>
      <c r="BP58" s="123" t="s">
        <v>117</v>
      </c>
      <c r="BQ58" s="382" t="s">
        <v>169</v>
      </c>
      <c r="BR58" s="383"/>
      <c r="BS58" s="383"/>
      <c r="BT58" s="383"/>
      <c r="BU58" s="342" t="s">
        <v>118</v>
      </c>
      <c r="BV58" s="342"/>
      <c r="BW58" s="343">
        <v>1</v>
      </c>
      <c r="BX58" s="344"/>
      <c r="BY58" s="345"/>
      <c r="BZ58" s="344">
        <v>2</v>
      </c>
      <c r="CA58" s="344"/>
      <c r="CB58" s="344"/>
      <c r="CC58" s="343">
        <v>3</v>
      </c>
      <c r="CD58" s="344"/>
      <c r="CE58" s="345"/>
      <c r="CF58" s="344">
        <v>4</v>
      </c>
      <c r="CG58" s="344"/>
      <c r="CH58" s="344"/>
      <c r="CI58" s="124"/>
      <c r="CJ58" s="125" t="s">
        <v>105</v>
      </c>
      <c r="CK58" s="126" t="s">
        <v>31</v>
      </c>
      <c r="CL58" s="125" t="s">
        <v>106</v>
      </c>
    </row>
    <row r="59" spans="1:90" ht="15" customHeight="1" x14ac:dyDescent="0.25">
      <c r="A59" s="39">
        <v>1</v>
      </c>
      <c r="B59" s="40" t="e">
        <f>SUMIF([1]ш8!$CX$12:$CX$27,1,[1]ш8!$BQ$12:$BQ$27)</f>
        <v>#VALUE!</v>
      </c>
      <c r="C59" s="41">
        <v>1</v>
      </c>
      <c r="D59" s="41">
        <v>3</v>
      </c>
      <c r="E59" s="42">
        <v>2</v>
      </c>
      <c r="F59" s="43">
        <v>1</v>
      </c>
      <c r="G59" s="44">
        <v>2</v>
      </c>
      <c r="H59" s="45">
        <v>1</v>
      </c>
      <c r="I59" s="42">
        <v>2</v>
      </c>
      <c r="J59" s="43">
        <v>1</v>
      </c>
      <c r="K59" s="44"/>
      <c r="L59" s="45"/>
      <c r="M59" s="42"/>
      <c r="N59" s="43"/>
      <c r="O59" s="44"/>
      <c r="P59" s="45"/>
      <c r="Q59" s="42"/>
      <c r="R59" s="43"/>
      <c r="S59" s="46">
        <f t="shared" ref="S59:S64" si="158">IF(E59="wo",0,IF(F59="wo",1,IF(E59&gt;F59,1,0)))</f>
        <v>1</v>
      </c>
      <c r="T59" s="46">
        <f t="shared" ref="T59:T64" si="159">IF(E59="wo",1,IF(F59="wo",0,IF(F59&gt;E59,1,0)))</f>
        <v>0</v>
      </c>
      <c r="U59" s="46">
        <f t="shared" ref="U59:U64" si="160">IF(G59="wo",0,IF(H59="wo",1,IF(G59&gt;H59,1,0)))</f>
        <v>1</v>
      </c>
      <c r="V59" s="46">
        <f t="shared" ref="V59:V64" si="161">IF(G59="wo",1,IF(H59="wo",0,IF(H59&gt;G59,1,0)))</f>
        <v>0</v>
      </c>
      <c r="W59" s="46">
        <f t="shared" ref="W59:W64" si="162">IF(I59="wo",0,IF(J59="wo",1,IF(I59&gt;J59,1,0)))</f>
        <v>1</v>
      </c>
      <c r="X59" s="46">
        <f t="shared" ref="X59:X64" si="163">IF(I59="wo",1,IF(J59="wo",0,IF(J59&gt;I59,1,0)))</f>
        <v>0</v>
      </c>
      <c r="Y59" s="46">
        <f t="shared" ref="Y59:Y64" si="164">IF(K59="wo",0,IF(L59="wo",1,IF(K59&gt;L59,1,0)))</f>
        <v>0</v>
      </c>
      <c r="Z59" s="46">
        <f t="shared" ref="Z59:Z64" si="165">IF(K59="wo",1,IF(L59="wo",0,IF(L59&gt;K59,1,0)))</f>
        <v>0</v>
      </c>
      <c r="AA59" s="46">
        <f t="shared" ref="AA59:AA64" si="166">IF(M59="wo",0,IF(N59="wo",1,IF(M59&gt;N59,1,0)))</f>
        <v>0</v>
      </c>
      <c r="AB59" s="46">
        <f t="shared" ref="AB59:AB64" si="167">IF(M59="wo",1,IF(N59="wo",0,IF(N59&gt;M59,1,0)))</f>
        <v>0</v>
      </c>
      <c r="AC59" s="46">
        <f t="shared" ref="AC59:AC64" si="168">IF(O59="wo",0,IF(P59="wo",1,IF(O59&gt;P59,1,0)))</f>
        <v>0</v>
      </c>
      <c r="AD59" s="46">
        <f t="shared" ref="AD59:AD64" si="169">IF(O59="wo",1,IF(P59="wo",0,IF(P59&gt;O59,1,0)))</f>
        <v>0</v>
      </c>
      <c r="AE59" s="46">
        <f t="shared" ref="AE59:AE64" si="170">IF(Q59="wo",0,IF(R59="wo",1,IF(Q59&gt;R59,1,0)))</f>
        <v>0</v>
      </c>
      <c r="AF59" s="46">
        <f t="shared" ref="AF59:AF64" si="171">IF(Q59="wo",1,IF(R59="wo",0,IF(R59&gt;Q59,1,0)))</f>
        <v>0</v>
      </c>
      <c r="AG59" s="47">
        <f t="shared" ref="AG59:AG64" si="172">IF(E59="wo","wo",+S59+U59+W59+Y59+AA59+AC59+AE59)</f>
        <v>3</v>
      </c>
      <c r="AH59" s="47">
        <f t="shared" ref="AH59:AH64" si="173">IF(F59="wo","wo",+T59+V59+X59+Z59+AB59+AD59+AF59)</f>
        <v>0</v>
      </c>
      <c r="AI59" s="48">
        <f t="shared" ref="AI59:AI64" si="174">IF(E59="",0,IF(E59="wo",0,IF(F59="wo",2,IF(AG59=AH59,0,IF(AG59&gt;AH59,2,1)))))</f>
        <v>2</v>
      </c>
      <c r="AJ59" s="48">
        <f t="shared" ref="AJ59:AJ64" si="175">IF(F59="",0,IF(F59="wo",0,IF(E59="wo",2,IF(AH59=AG59,0,IF(AH59&gt;AG59,2,1)))))</f>
        <v>1</v>
      </c>
      <c r="AK59" s="49">
        <f t="shared" ref="AK59:AK64" si="176">IF(E59="","",IF(E59="wo",0,IF(F59="wo",0,IF(E59=F59,"ERROR",IF(E59&gt;F59,F59,-1*E59)))))</f>
        <v>1</v>
      </c>
      <c r="AL59" s="49">
        <f t="shared" ref="AL59:AL64" si="177">IF(G59="","",IF(G59="wo",0,IF(H59="wo",0,IF(G59=H59,"ERROR",IF(G59&gt;H59,H59,-1*G59)))))</f>
        <v>1</v>
      </c>
      <c r="AM59" s="49">
        <f t="shared" ref="AM59:AM64" si="178">IF(I59="","",IF(I59="wo",0,IF(J59="wo",0,IF(I59=J59,"ERROR",IF(I59&gt;J59,J59,-1*I59)))))</f>
        <v>1</v>
      </c>
      <c r="AN59" s="49" t="str">
        <f t="shared" ref="AN59:AN64" si="179">IF(K59="","",IF(K59="wo",0,IF(L59="wo",0,IF(K59=L59,"ERROR",IF(K59&gt;L59,L59,-1*K59)))))</f>
        <v/>
      </c>
      <c r="AO59" s="49" t="str">
        <f t="shared" ref="AO59:AO64" si="180">IF(M59="","",IF(M59="wo",0,IF(N59="wo",0,IF(M59=N59,"ERROR",IF(M59&gt;N59,N59,-1*M59)))))</f>
        <v/>
      </c>
      <c r="AP59" s="49" t="str">
        <f t="shared" ref="AP59:AP64" si="181">IF(O59="","",IF(O59="wo",0,IF(P59="wo",0,IF(O59=P59,"ERROR",IF(O59&gt;P59,P59,-1*O59)))))</f>
        <v/>
      </c>
      <c r="AQ59" s="49" t="str">
        <f t="shared" ref="AQ59:AQ64" si="182">IF(Q59="","",IF(Q59="wo",0,IF(R59="wo",0,IF(Q59=R59,"ERROR",IF(Q59&gt;R59,R59,-1*Q59)))))</f>
        <v/>
      </c>
      <c r="AR59" s="50" t="str">
        <f t="shared" ref="AR59:AR64" si="183">CONCATENATE(AG59," - ",AH59)</f>
        <v>3 - 0</v>
      </c>
      <c r="AS59" s="51" t="str">
        <f t="shared" ref="AS59:AS64" si="184">IF(E59="","",(IF(K59="",AK59&amp;","&amp;AL59&amp;","&amp;AM59,IF(M59="",AK59&amp;","&amp;AL59&amp;","&amp;AM59&amp;","&amp;AN59,IF(O59="",AK59&amp;","&amp;AL59&amp;","&amp;AM59&amp;","&amp;AN59&amp;","&amp;AO59,IF(Q59="",AK59&amp;","&amp;AL59&amp;","&amp;AM59&amp;","&amp;AN59&amp;","&amp;AO59&amp;","&amp;AP59,AK59&amp;","&amp;AL59&amp;","&amp;AM59&amp;","&amp;AN59&amp;","&amp;AO59&amp;","&amp;AP59&amp;","&amp;AQ59))))))</f>
        <v>1,1,1</v>
      </c>
      <c r="AT59" s="48">
        <f t="shared" ref="AT59:AT64" si="185">IF(F59="",0,IF(F59="wo",0,IF(E59="wo",2,IF(AH59=AG59,0,IF(AH59&gt;AG59,2,1)))))</f>
        <v>1</v>
      </c>
      <c r="AU59" s="48">
        <f t="shared" ref="AU59:AU64" si="186">IF(E59="",0,IF(E59="wo",0,IF(F59="wo",2,IF(AG59=AH59,0,IF(AG59&gt;AH59,2,1)))))</f>
        <v>2</v>
      </c>
      <c r="AV59" s="49">
        <f t="shared" ref="AV59:AV64" si="187">IF(F59="","",IF(F59="wo",0,IF(E59="wo",0,IF(F59=E59,"ERROR",IF(F59&gt;E59,E59,-1*F59)))))</f>
        <v>-1</v>
      </c>
      <c r="AW59" s="49">
        <f t="shared" ref="AW59:AW64" si="188">IF(H59="","",IF(H59="wo",0,IF(G59="wo",0,IF(H59=G59,"ERROR",IF(H59&gt;G59,G59,-1*H59)))))</f>
        <v>-1</v>
      </c>
      <c r="AX59" s="49">
        <f t="shared" ref="AX59:AX64" si="189">IF(J59="","",IF(J59="wo",0,IF(I59="wo",0,IF(J59=I59,"ERROR",IF(J59&gt;I59,I59,-1*J59)))))</f>
        <v>-1</v>
      </c>
      <c r="AY59" s="49" t="str">
        <f t="shared" ref="AY59:AY64" si="190">IF(L59="","",IF(L59="wo",0,IF(K59="wo",0,IF(L59=K59,"ERROR",IF(L59&gt;K59,K59,-1*L59)))))</f>
        <v/>
      </c>
      <c r="AZ59" s="49" t="str">
        <f t="shared" ref="AZ59:AZ64" si="191">IF(N59="","",IF(N59="wo",0,IF(M59="wo",0,IF(N59=M59,"ERROR",IF(N59&gt;M59,M59,-1*N59)))))</f>
        <v/>
      </c>
      <c r="BA59" s="49" t="str">
        <f t="shared" ref="BA59:BA64" si="192">IF(P59="","",IF(P59="wo",0,IF(O59="wo",0,IF(P59=O59,"ERROR",IF(P59&gt;O59,O59,-1*P59)))))</f>
        <v/>
      </c>
      <c r="BB59" s="49" t="str">
        <f t="shared" ref="BB59:BB64" si="193">IF(R59="","",IF(R59="wo",0,IF(Q59="wo",0,IF(R59=Q59,"ERROR",IF(R59&gt;Q59,Q59,-1*R59)))))</f>
        <v/>
      </c>
      <c r="BC59" s="50" t="str">
        <f t="shared" ref="BC59:BC64" si="194">CONCATENATE(AH59," - ",AG59)</f>
        <v>0 - 3</v>
      </c>
      <c r="BD59" s="51" t="str">
        <f t="shared" ref="BD59:BD64" si="195">IF(E59="","",(IF(K59="",AV59&amp;", "&amp;AW59&amp;", "&amp;AX59,IF(M59="",AV59&amp;","&amp;AW59&amp;","&amp;AX59&amp;","&amp;AY59,IF(O59="",AV59&amp;","&amp;AW59&amp;","&amp;AX59&amp;","&amp;AY59&amp;","&amp;AZ59,IF(Q59="",AV59&amp;","&amp;AW59&amp;","&amp;AX59&amp;","&amp;AY59&amp;","&amp;AZ59&amp;","&amp;BA59,AV59&amp;","&amp;AW59&amp;","&amp;AX59&amp;","&amp;AY59&amp;","&amp;AZ59&amp;","&amp;BA59&amp;","&amp;BB59))))))</f>
        <v>-1, -1, -1</v>
      </c>
      <c r="BE59" s="52">
        <f>SUMIF(C59:C66,1,AI59:AI66)+SUMIF(D59:D66,1,AJ59:AJ66)</f>
        <v>4</v>
      </c>
      <c r="BF59" s="52">
        <f>IF(BE59&lt;&gt;0,RANK(BE59,BE59:BE65),"")</f>
        <v>1</v>
      </c>
      <c r="BG59" s="53" t="e">
        <f>SUMIF(A59:A62,C59,B59:B62)</f>
        <v>#VALUE!</v>
      </c>
      <c r="BH59" s="54" t="e">
        <f>SUMIF(A59:A62,D59,B59:B62)</f>
        <v>#VALUE!</v>
      </c>
      <c r="BI59" s="25">
        <v>1</v>
      </c>
      <c r="BJ59" s="26">
        <f>1*A58</f>
        <v>1</v>
      </c>
      <c r="BK59" s="55">
        <v>1</v>
      </c>
      <c r="BL59" s="56" t="str">
        <f t="shared" ref="BL59:BL60" si="196">CONCATENATE(C59," ","-"," ",D59)</f>
        <v>1 - 3</v>
      </c>
      <c r="BM59" s="57" t="s">
        <v>119</v>
      </c>
      <c r="BN59" s="58" t="s">
        <v>120</v>
      </c>
      <c r="BO59" s="59">
        <v>2</v>
      </c>
      <c r="BP59" s="356">
        <v>1</v>
      </c>
      <c r="BQ59" s="358" t="e">
        <f>B59</f>
        <v>#VALUE!</v>
      </c>
      <c r="BR59" s="360" t="s">
        <v>53</v>
      </c>
      <c r="BS59" s="360"/>
      <c r="BT59" s="360"/>
      <c r="BU59" s="93"/>
      <c r="BV59" s="361"/>
      <c r="BW59" s="363"/>
      <c r="BX59" s="364"/>
      <c r="BY59" s="365"/>
      <c r="BZ59" s="113"/>
      <c r="CA59" s="106">
        <f>IF(AG63&lt;AH63,AI63,IF(AH63&lt;AG63,AI63," "))</f>
        <v>2</v>
      </c>
      <c r="CB59" s="110"/>
      <c r="CC59" s="115"/>
      <c r="CD59" s="106">
        <f>IF(AG59&lt;AH59,AI59,IF(AH59&lt;AG59,AI59," "))</f>
        <v>2</v>
      </c>
      <c r="CE59" s="111"/>
      <c r="CF59" s="110"/>
      <c r="CG59" s="106" t="str">
        <f>IF(AG61&lt;AH61,AI61,IF(AH61&lt;AG61,AI61," "))</f>
        <v xml:space="preserve"> </v>
      </c>
      <c r="CH59" s="110"/>
      <c r="CI59" s="119"/>
      <c r="CJ59" s="346">
        <f>BE59</f>
        <v>4</v>
      </c>
      <c r="CK59" s="387"/>
      <c r="CL59" s="350">
        <f>IF(BF60="",BF59,BF60)</f>
        <v>1</v>
      </c>
    </row>
    <row r="60" spans="1:90" ht="15" customHeight="1" x14ac:dyDescent="0.25">
      <c r="A60" s="39">
        <v>2</v>
      </c>
      <c r="B60" s="40" t="e">
        <f>SUMIF([1]ш8!$CX$215:$CX$230,1,[1]ш8!$BQ$215:$BQ$230)</f>
        <v>#VALUE!</v>
      </c>
      <c r="C60" s="41">
        <v>2</v>
      </c>
      <c r="D60" s="41">
        <v>4</v>
      </c>
      <c r="E60" s="42"/>
      <c r="F60" s="43"/>
      <c r="G60" s="44"/>
      <c r="H60" s="45"/>
      <c r="I60" s="42"/>
      <c r="J60" s="43"/>
      <c r="K60" s="44"/>
      <c r="L60" s="45"/>
      <c r="M60" s="42"/>
      <c r="N60" s="43"/>
      <c r="O60" s="44"/>
      <c r="P60" s="45"/>
      <c r="Q60" s="42"/>
      <c r="R60" s="43"/>
      <c r="S60" s="46">
        <f t="shared" si="158"/>
        <v>0</v>
      </c>
      <c r="T60" s="46">
        <f t="shared" si="159"/>
        <v>0</v>
      </c>
      <c r="U60" s="46">
        <f t="shared" si="160"/>
        <v>0</v>
      </c>
      <c r="V60" s="46">
        <f t="shared" si="161"/>
        <v>0</v>
      </c>
      <c r="W60" s="46">
        <f t="shared" si="162"/>
        <v>0</v>
      </c>
      <c r="X60" s="46">
        <f t="shared" si="163"/>
        <v>0</v>
      </c>
      <c r="Y60" s="46">
        <f t="shared" si="164"/>
        <v>0</v>
      </c>
      <c r="Z60" s="46">
        <f t="shared" si="165"/>
        <v>0</v>
      </c>
      <c r="AA60" s="46">
        <f t="shared" si="166"/>
        <v>0</v>
      </c>
      <c r="AB60" s="46">
        <f t="shared" si="167"/>
        <v>0</v>
      </c>
      <c r="AC60" s="46">
        <f t="shared" si="168"/>
        <v>0</v>
      </c>
      <c r="AD60" s="46">
        <f t="shared" si="169"/>
        <v>0</v>
      </c>
      <c r="AE60" s="46">
        <f t="shared" si="170"/>
        <v>0</v>
      </c>
      <c r="AF60" s="46">
        <f t="shared" si="171"/>
        <v>0</v>
      </c>
      <c r="AG60" s="47">
        <f t="shared" si="172"/>
        <v>0</v>
      </c>
      <c r="AH60" s="47">
        <f t="shared" si="173"/>
        <v>0</v>
      </c>
      <c r="AI60" s="48">
        <f t="shared" si="174"/>
        <v>0</v>
      </c>
      <c r="AJ60" s="48">
        <f t="shared" si="175"/>
        <v>0</v>
      </c>
      <c r="AK60" s="49" t="str">
        <f t="shared" si="176"/>
        <v/>
      </c>
      <c r="AL60" s="49" t="str">
        <f t="shared" si="177"/>
        <v/>
      </c>
      <c r="AM60" s="49" t="str">
        <f t="shared" si="178"/>
        <v/>
      </c>
      <c r="AN60" s="49" t="str">
        <f t="shared" si="179"/>
        <v/>
      </c>
      <c r="AO60" s="49" t="str">
        <f t="shared" si="180"/>
        <v/>
      </c>
      <c r="AP60" s="49" t="str">
        <f t="shared" si="181"/>
        <v/>
      </c>
      <c r="AQ60" s="49" t="str">
        <f t="shared" si="182"/>
        <v/>
      </c>
      <c r="AR60" s="50" t="str">
        <f t="shared" si="183"/>
        <v>0 - 0</v>
      </c>
      <c r="AS60" s="51" t="str">
        <f t="shared" si="184"/>
        <v/>
      </c>
      <c r="AT60" s="48">
        <f t="shared" si="185"/>
        <v>0</v>
      </c>
      <c r="AU60" s="48">
        <f t="shared" si="186"/>
        <v>0</v>
      </c>
      <c r="AV60" s="49" t="str">
        <f t="shared" si="187"/>
        <v/>
      </c>
      <c r="AW60" s="49" t="str">
        <f t="shared" si="188"/>
        <v/>
      </c>
      <c r="AX60" s="49" t="str">
        <f t="shared" si="189"/>
        <v/>
      </c>
      <c r="AY60" s="49" t="str">
        <f t="shared" si="190"/>
        <v/>
      </c>
      <c r="AZ60" s="49" t="str">
        <f t="shared" si="191"/>
        <v/>
      </c>
      <c r="BA60" s="49" t="str">
        <f t="shared" si="192"/>
        <v/>
      </c>
      <c r="BB60" s="49" t="str">
        <f t="shared" si="193"/>
        <v/>
      </c>
      <c r="BC60" s="50" t="str">
        <f t="shared" si="194"/>
        <v>0 - 0</v>
      </c>
      <c r="BD60" s="51" t="str">
        <f t="shared" si="195"/>
        <v/>
      </c>
      <c r="BE60" s="60"/>
      <c r="BF60" s="60"/>
      <c r="BG60" s="53" t="e">
        <f>SUMIF(A59:A62,C60,B59:B62)</f>
        <v>#VALUE!</v>
      </c>
      <c r="BH60" s="54" t="e">
        <f>SUMIF(A59:A62,D60,B59:B62)</f>
        <v>#VALUE!</v>
      </c>
      <c r="BI60" s="25">
        <v>1</v>
      </c>
      <c r="BJ60" s="26">
        <f>1+BJ59</f>
        <v>2</v>
      </c>
      <c r="BK60" s="55">
        <v>1</v>
      </c>
      <c r="BL60" s="56" t="str">
        <f t="shared" si="196"/>
        <v>2 - 4</v>
      </c>
      <c r="BM60" s="57" t="s">
        <v>119</v>
      </c>
      <c r="BN60" s="58" t="s">
        <v>120</v>
      </c>
      <c r="BO60" s="59">
        <v>3</v>
      </c>
      <c r="BP60" s="357"/>
      <c r="BQ60" s="359"/>
      <c r="BR60" s="352" t="s">
        <v>133</v>
      </c>
      <c r="BS60" s="352"/>
      <c r="BT60" s="352"/>
      <c r="BU60" s="78"/>
      <c r="BV60" s="362"/>
      <c r="BW60" s="366"/>
      <c r="BX60" s="367"/>
      <c r="BY60" s="368"/>
      <c r="BZ60" s="353" t="str">
        <f>IF(AI63&lt;AJ63,AR63,IF(AJ63&lt;AI63,AS63," "))</f>
        <v>1,1,1</v>
      </c>
      <c r="CA60" s="353"/>
      <c r="CB60" s="353"/>
      <c r="CC60" s="354" t="str">
        <f>IF(AI59&lt;AJ59,AR59,IF(AJ59&lt;AI59,AS59," "))</f>
        <v>1,1,1</v>
      </c>
      <c r="CD60" s="353"/>
      <c r="CE60" s="355"/>
      <c r="CF60" s="353" t="str">
        <f>IF(AI61&lt;AJ61,AR61,IF(AJ61&lt;AI61,AS61," "))</f>
        <v xml:space="preserve"> </v>
      </c>
      <c r="CG60" s="353"/>
      <c r="CH60" s="353"/>
      <c r="CI60" s="120"/>
      <c r="CJ60" s="347"/>
      <c r="CK60" s="388"/>
      <c r="CL60" s="351"/>
    </row>
    <row r="61" spans="1:90" ht="15" customHeight="1" x14ac:dyDescent="0.25">
      <c r="A61" s="39">
        <v>3</v>
      </c>
      <c r="B61" s="40" t="e">
        <f>SUMIF([1]ш8!$CX$215:$CX$230,2,[1]ш8!$BQ$215:$BQ$230)</f>
        <v>#VALUE!</v>
      </c>
      <c r="C61" s="41">
        <v>1</v>
      </c>
      <c r="D61" s="41">
        <v>4</v>
      </c>
      <c r="E61" s="42"/>
      <c r="F61" s="43"/>
      <c r="G61" s="44"/>
      <c r="H61" s="45"/>
      <c r="I61" s="42"/>
      <c r="J61" s="43"/>
      <c r="K61" s="44"/>
      <c r="L61" s="45"/>
      <c r="M61" s="42"/>
      <c r="N61" s="43"/>
      <c r="O61" s="44"/>
      <c r="P61" s="45"/>
      <c r="Q61" s="42"/>
      <c r="R61" s="43"/>
      <c r="S61" s="46">
        <f t="shared" si="158"/>
        <v>0</v>
      </c>
      <c r="T61" s="46">
        <f t="shared" si="159"/>
        <v>0</v>
      </c>
      <c r="U61" s="46">
        <f t="shared" si="160"/>
        <v>0</v>
      </c>
      <c r="V61" s="46">
        <f t="shared" si="161"/>
        <v>0</v>
      </c>
      <c r="W61" s="46">
        <f t="shared" si="162"/>
        <v>0</v>
      </c>
      <c r="X61" s="46">
        <f t="shared" si="163"/>
        <v>0</v>
      </c>
      <c r="Y61" s="46">
        <f t="shared" si="164"/>
        <v>0</v>
      </c>
      <c r="Z61" s="46">
        <f t="shared" si="165"/>
        <v>0</v>
      </c>
      <c r="AA61" s="46">
        <f t="shared" si="166"/>
        <v>0</v>
      </c>
      <c r="AB61" s="46">
        <f t="shared" si="167"/>
        <v>0</v>
      </c>
      <c r="AC61" s="46">
        <f t="shared" si="168"/>
        <v>0</v>
      </c>
      <c r="AD61" s="46">
        <f t="shared" si="169"/>
        <v>0</v>
      </c>
      <c r="AE61" s="46">
        <f t="shared" si="170"/>
        <v>0</v>
      </c>
      <c r="AF61" s="46">
        <f t="shared" si="171"/>
        <v>0</v>
      </c>
      <c r="AG61" s="47">
        <f t="shared" si="172"/>
        <v>0</v>
      </c>
      <c r="AH61" s="47">
        <f t="shared" si="173"/>
        <v>0</v>
      </c>
      <c r="AI61" s="48">
        <f t="shared" si="174"/>
        <v>0</v>
      </c>
      <c r="AJ61" s="48">
        <f t="shared" si="175"/>
        <v>0</v>
      </c>
      <c r="AK61" s="49" t="str">
        <f t="shared" si="176"/>
        <v/>
      </c>
      <c r="AL61" s="49" t="str">
        <f t="shared" si="177"/>
        <v/>
      </c>
      <c r="AM61" s="49" t="str">
        <f t="shared" si="178"/>
        <v/>
      </c>
      <c r="AN61" s="49" t="str">
        <f t="shared" si="179"/>
        <v/>
      </c>
      <c r="AO61" s="49" t="str">
        <f t="shared" si="180"/>
        <v/>
      </c>
      <c r="AP61" s="49" t="str">
        <f t="shared" si="181"/>
        <v/>
      </c>
      <c r="AQ61" s="49" t="str">
        <f t="shared" si="182"/>
        <v/>
      </c>
      <c r="AR61" s="50" t="str">
        <f t="shared" si="183"/>
        <v>0 - 0</v>
      </c>
      <c r="AS61" s="51" t="str">
        <f t="shared" si="184"/>
        <v/>
      </c>
      <c r="AT61" s="48">
        <f t="shared" si="185"/>
        <v>0</v>
      </c>
      <c r="AU61" s="48">
        <f t="shared" si="186"/>
        <v>0</v>
      </c>
      <c r="AV61" s="49" t="str">
        <f t="shared" si="187"/>
        <v/>
      </c>
      <c r="AW61" s="49" t="str">
        <f t="shared" si="188"/>
        <v/>
      </c>
      <c r="AX61" s="49" t="str">
        <f t="shared" si="189"/>
        <v/>
      </c>
      <c r="AY61" s="49" t="str">
        <f t="shared" si="190"/>
        <v/>
      </c>
      <c r="AZ61" s="49" t="str">
        <f t="shared" si="191"/>
        <v/>
      </c>
      <c r="BA61" s="49" t="str">
        <f t="shared" si="192"/>
        <v/>
      </c>
      <c r="BB61" s="49" t="str">
        <f t="shared" si="193"/>
        <v/>
      </c>
      <c r="BC61" s="50" t="str">
        <f t="shared" si="194"/>
        <v>0 - 0</v>
      </c>
      <c r="BD61" s="51" t="str">
        <f t="shared" si="195"/>
        <v/>
      </c>
      <c r="BE61" s="52">
        <f>SUMIF(C59:C66,2,AI59:AI66)+SUMIF(D59:D66,2,AJ59:AJ66)</f>
        <v>2</v>
      </c>
      <c r="BF61" s="52">
        <f>IF(BE61&lt;&gt;0,RANK(BE61,BE59:BE65),"")</f>
        <v>3</v>
      </c>
      <c r="BG61" s="53" t="e">
        <f>SUMIF(A59:A62,C61,B59:B62)</f>
        <v>#VALUE!</v>
      </c>
      <c r="BH61" s="54" t="e">
        <f>SUMIF(A59:A62,D61,B59:B62)</f>
        <v>#VALUE!</v>
      </c>
      <c r="BI61" s="25">
        <v>1</v>
      </c>
      <c r="BJ61" s="26">
        <f>1+BJ60</f>
        <v>3</v>
      </c>
      <c r="BK61" s="55">
        <v>2</v>
      </c>
      <c r="BL61" s="61" t="str">
        <f>CONCATENATE(C61," ","-"," ",D61)</f>
        <v>1 - 4</v>
      </c>
      <c r="BM61" s="62"/>
      <c r="BN61" s="63"/>
      <c r="BO61" s="64"/>
      <c r="BP61" s="375">
        <v>2</v>
      </c>
      <c r="BQ61" s="376" t="e">
        <f>B60</f>
        <v>#VALUE!</v>
      </c>
      <c r="BR61" s="371" t="s">
        <v>137</v>
      </c>
      <c r="BS61" s="371"/>
      <c r="BT61" s="371"/>
      <c r="BU61" s="82"/>
      <c r="BV61" s="377"/>
      <c r="BW61" s="169"/>
      <c r="BX61" s="65">
        <f>IF(AG63&lt;AH63,AT63,IF(AH63&lt;AG63,AT63," "))</f>
        <v>1</v>
      </c>
      <c r="BY61" s="112"/>
      <c r="BZ61" s="378"/>
      <c r="CA61" s="378"/>
      <c r="CB61" s="378"/>
      <c r="CC61" s="114"/>
      <c r="CD61" s="65">
        <f>IF(AG62&lt;AH62,AI62,IF(AH62&lt;AG62,AI62," "))</f>
        <v>1</v>
      </c>
      <c r="CE61" s="112"/>
      <c r="CF61" s="108"/>
      <c r="CG61" s="65" t="str">
        <f>IF(AG60&lt;AH60,AI60,IF(AH60&lt;AG60,AI60," "))</f>
        <v xml:space="preserve"> </v>
      </c>
      <c r="CH61" s="109"/>
      <c r="CI61" s="117"/>
      <c r="CJ61" s="379">
        <f>BE61</f>
        <v>2</v>
      </c>
      <c r="CK61" s="389"/>
      <c r="CL61" s="370">
        <f>IF(BF62="",BF61,BF62)</f>
        <v>3</v>
      </c>
    </row>
    <row r="62" spans="1:90" ht="15" customHeight="1" x14ac:dyDescent="0.25">
      <c r="A62" s="39">
        <v>4</v>
      </c>
      <c r="B62" s="40" t="e">
        <f>SUMIF([1]ш8!$CX$12:$CX$27,2,[1]ш8!$BQ$12:$BQ$27)</f>
        <v>#VALUE!</v>
      </c>
      <c r="C62" s="41">
        <v>2</v>
      </c>
      <c r="D62" s="41">
        <v>3</v>
      </c>
      <c r="E62" s="42">
        <v>2</v>
      </c>
      <c r="F62" s="43">
        <v>1</v>
      </c>
      <c r="G62" s="44">
        <v>1</v>
      </c>
      <c r="H62" s="45">
        <v>2</v>
      </c>
      <c r="I62" s="42">
        <v>2</v>
      </c>
      <c r="J62" s="43">
        <v>1</v>
      </c>
      <c r="K62" s="44">
        <v>1</v>
      </c>
      <c r="L62" s="45">
        <v>2</v>
      </c>
      <c r="M62" s="42">
        <v>1</v>
      </c>
      <c r="N62" s="43">
        <v>2</v>
      </c>
      <c r="O62" s="44"/>
      <c r="P62" s="45"/>
      <c r="Q62" s="42"/>
      <c r="R62" s="43"/>
      <c r="S62" s="46">
        <f t="shared" si="158"/>
        <v>1</v>
      </c>
      <c r="T62" s="46">
        <f t="shared" si="159"/>
        <v>0</v>
      </c>
      <c r="U62" s="46">
        <f t="shared" si="160"/>
        <v>0</v>
      </c>
      <c r="V62" s="46">
        <f t="shared" si="161"/>
        <v>1</v>
      </c>
      <c r="W62" s="46">
        <f t="shared" si="162"/>
        <v>1</v>
      </c>
      <c r="X62" s="46">
        <f t="shared" si="163"/>
        <v>0</v>
      </c>
      <c r="Y62" s="46">
        <f t="shared" si="164"/>
        <v>0</v>
      </c>
      <c r="Z62" s="46">
        <f t="shared" si="165"/>
        <v>1</v>
      </c>
      <c r="AA62" s="46">
        <f t="shared" si="166"/>
        <v>0</v>
      </c>
      <c r="AB62" s="46">
        <f t="shared" si="167"/>
        <v>1</v>
      </c>
      <c r="AC62" s="46">
        <f t="shared" si="168"/>
        <v>0</v>
      </c>
      <c r="AD62" s="46">
        <f t="shared" si="169"/>
        <v>0</v>
      </c>
      <c r="AE62" s="46">
        <f t="shared" si="170"/>
        <v>0</v>
      </c>
      <c r="AF62" s="46">
        <f t="shared" si="171"/>
        <v>0</v>
      </c>
      <c r="AG62" s="47">
        <f t="shared" si="172"/>
        <v>2</v>
      </c>
      <c r="AH62" s="47">
        <f t="shared" si="173"/>
        <v>3</v>
      </c>
      <c r="AI62" s="48">
        <f t="shared" si="174"/>
        <v>1</v>
      </c>
      <c r="AJ62" s="48">
        <f t="shared" si="175"/>
        <v>2</v>
      </c>
      <c r="AK62" s="49">
        <f t="shared" si="176"/>
        <v>1</v>
      </c>
      <c r="AL62" s="49">
        <f t="shared" si="177"/>
        <v>-1</v>
      </c>
      <c r="AM62" s="49">
        <f t="shared" si="178"/>
        <v>1</v>
      </c>
      <c r="AN62" s="49">
        <f t="shared" si="179"/>
        <v>-1</v>
      </c>
      <c r="AO62" s="49">
        <f t="shared" si="180"/>
        <v>-1</v>
      </c>
      <c r="AP62" s="49" t="str">
        <f t="shared" si="181"/>
        <v/>
      </c>
      <c r="AQ62" s="49" t="str">
        <f t="shared" si="182"/>
        <v/>
      </c>
      <c r="AR62" s="50" t="str">
        <f t="shared" si="183"/>
        <v>2 - 3</v>
      </c>
      <c r="AS62" s="51" t="str">
        <f t="shared" si="184"/>
        <v>1,-1,1,-1,-1</v>
      </c>
      <c r="AT62" s="48">
        <f t="shared" si="185"/>
        <v>2</v>
      </c>
      <c r="AU62" s="48">
        <f t="shared" si="186"/>
        <v>1</v>
      </c>
      <c r="AV62" s="49">
        <f t="shared" si="187"/>
        <v>-1</v>
      </c>
      <c r="AW62" s="49">
        <f t="shared" si="188"/>
        <v>1</v>
      </c>
      <c r="AX62" s="49">
        <f t="shared" si="189"/>
        <v>-1</v>
      </c>
      <c r="AY62" s="49">
        <f t="shared" si="190"/>
        <v>1</v>
      </c>
      <c r="AZ62" s="49">
        <f t="shared" si="191"/>
        <v>1</v>
      </c>
      <c r="BA62" s="49" t="str">
        <f t="shared" si="192"/>
        <v/>
      </c>
      <c r="BB62" s="49" t="str">
        <f t="shared" si="193"/>
        <v/>
      </c>
      <c r="BC62" s="50" t="str">
        <f t="shared" si="194"/>
        <v>3 - 2</v>
      </c>
      <c r="BD62" s="51" t="str">
        <f t="shared" si="195"/>
        <v>-1,1,-1,1,1</v>
      </c>
      <c r="BE62" s="60"/>
      <c r="BF62" s="60"/>
      <c r="BG62" s="53" t="e">
        <f>SUMIF(A59:A62,C62,B59:B62)</f>
        <v>#VALUE!</v>
      </c>
      <c r="BH62" s="54" t="e">
        <f>SUMIF(A59:A62,D62,B59:B62)</f>
        <v>#VALUE!</v>
      </c>
      <c r="BI62" s="25">
        <v>1</v>
      </c>
      <c r="BJ62" s="26">
        <f>1+BJ61</f>
        <v>4</v>
      </c>
      <c r="BK62" s="55">
        <v>2</v>
      </c>
      <c r="BL62" s="61" t="str">
        <f t="shared" ref="BL62:BL64" si="197">CONCATENATE(C62," ","-"," ",D62)</f>
        <v>2 - 3</v>
      </c>
      <c r="BM62" s="62"/>
      <c r="BN62" s="63"/>
      <c r="BO62" s="64"/>
      <c r="BP62" s="375"/>
      <c r="BQ62" s="376"/>
      <c r="BR62" s="371" t="s">
        <v>128</v>
      </c>
      <c r="BS62" s="371"/>
      <c r="BT62" s="371"/>
      <c r="BU62" s="82"/>
      <c r="BV62" s="377"/>
      <c r="BW62" s="372" t="str">
        <f>IF(AI63&gt;AJ63,BC63,IF(AJ63&gt;AI63,BD63," "))</f>
        <v>0 - 3</v>
      </c>
      <c r="BX62" s="373"/>
      <c r="BY62" s="374"/>
      <c r="BZ62" s="378"/>
      <c r="CA62" s="378"/>
      <c r="CB62" s="378"/>
      <c r="CC62" s="372" t="str">
        <f>IF(AI62&lt;AJ62,AR62,IF(AJ62&lt;AI62,AS62," "))</f>
        <v>2 - 3</v>
      </c>
      <c r="CD62" s="373"/>
      <c r="CE62" s="374"/>
      <c r="CF62" s="373" t="str">
        <f>IF(AI60&lt;AJ60,AR60,IF(AJ60&lt;AI60,AS60," "))</f>
        <v xml:space="preserve"> </v>
      </c>
      <c r="CG62" s="373"/>
      <c r="CH62" s="373"/>
      <c r="CI62" s="118"/>
      <c r="CJ62" s="379"/>
      <c r="CK62" s="389"/>
      <c r="CL62" s="370"/>
    </row>
    <row r="63" spans="1:90" ht="15" customHeight="1" x14ac:dyDescent="0.25">
      <c r="A63" s="39">
        <v>5</v>
      </c>
      <c r="B63" s="66"/>
      <c r="C63" s="41">
        <v>1</v>
      </c>
      <c r="D63" s="41">
        <v>2</v>
      </c>
      <c r="E63" s="42">
        <v>2</v>
      </c>
      <c r="F63" s="43">
        <v>1</v>
      </c>
      <c r="G63" s="44">
        <v>2</v>
      </c>
      <c r="H63" s="45">
        <v>1</v>
      </c>
      <c r="I63" s="42">
        <v>2</v>
      </c>
      <c r="J63" s="43">
        <v>1</v>
      </c>
      <c r="K63" s="44"/>
      <c r="L63" s="45"/>
      <c r="M63" s="42"/>
      <c r="N63" s="43"/>
      <c r="O63" s="44"/>
      <c r="P63" s="45"/>
      <c r="Q63" s="42"/>
      <c r="R63" s="43"/>
      <c r="S63" s="46">
        <f t="shared" si="158"/>
        <v>1</v>
      </c>
      <c r="T63" s="46">
        <f t="shared" si="159"/>
        <v>0</v>
      </c>
      <c r="U63" s="46">
        <f t="shared" si="160"/>
        <v>1</v>
      </c>
      <c r="V63" s="46">
        <f t="shared" si="161"/>
        <v>0</v>
      </c>
      <c r="W63" s="46">
        <f t="shared" si="162"/>
        <v>1</v>
      </c>
      <c r="X63" s="46">
        <f t="shared" si="163"/>
        <v>0</v>
      </c>
      <c r="Y63" s="46">
        <f t="shared" si="164"/>
        <v>0</v>
      </c>
      <c r="Z63" s="46">
        <f t="shared" si="165"/>
        <v>0</v>
      </c>
      <c r="AA63" s="46">
        <f t="shared" si="166"/>
        <v>0</v>
      </c>
      <c r="AB63" s="46">
        <f t="shared" si="167"/>
        <v>0</v>
      </c>
      <c r="AC63" s="46">
        <f t="shared" si="168"/>
        <v>0</v>
      </c>
      <c r="AD63" s="46">
        <f t="shared" si="169"/>
        <v>0</v>
      </c>
      <c r="AE63" s="46">
        <f t="shared" si="170"/>
        <v>0</v>
      </c>
      <c r="AF63" s="46">
        <f t="shared" si="171"/>
        <v>0</v>
      </c>
      <c r="AG63" s="47">
        <f t="shared" si="172"/>
        <v>3</v>
      </c>
      <c r="AH63" s="47">
        <f t="shared" si="173"/>
        <v>0</v>
      </c>
      <c r="AI63" s="48">
        <f t="shared" si="174"/>
        <v>2</v>
      </c>
      <c r="AJ63" s="48">
        <f t="shared" si="175"/>
        <v>1</v>
      </c>
      <c r="AK63" s="49">
        <f t="shared" si="176"/>
        <v>1</v>
      </c>
      <c r="AL63" s="49">
        <f t="shared" si="177"/>
        <v>1</v>
      </c>
      <c r="AM63" s="49">
        <f t="shared" si="178"/>
        <v>1</v>
      </c>
      <c r="AN63" s="49" t="str">
        <f t="shared" si="179"/>
        <v/>
      </c>
      <c r="AO63" s="49" t="str">
        <f t="shared" si="180"/>
        <v/>
      </c>
      <c r="AP63" s="49" t="str">
        <f t="shared" si="181"/>
        <v/>
      </c>
      <c r="AQ63" s="49" t="str">
        <f t="shared" si="182"/>
        <v/>
      </c>
      <c r="AR63" s="50" t="str">
        <f t="shared" si="183"/>
        <v>3 - 0</v>
      </c>
      <c r="AS63" s="51" t="str">
        <f t="shared" si="184"/>
        <v>1,1,1</v>
      </c>
      <c r="AT63" s="48">
        <f t="shared" si="185"/>
        <v>1</v>
      </c>
      <c r="AU63" s="48">
        <f t="shared" si="186"/>
        <v>2</v>
      </c>
      <c r="AV63" s="49">
        <f t="shared" si="187"/>
        <v>-1</v>
      </c>
      <c r="AW63" s="49">
        <f t="shared" si="188"/>
        <v>-1</v>
      </c>
      <c r="AX63" s="49">
        <f t="shared" si="189"/>
        <v>-1</v>
      </c>
      <c r="AY63" s="49" t="str">
        <f t="shared" si="190"/>
        <v/>
      </c>
      <c r="AZ63" s="49" t="str">
        <f t="shared" si="191"/>
        <v/>
      </c>
      <c r="BA63" s="49" t="str">
        <f t="shared" si="192"/>
        <v/>
      </c>
      <c r="BB63" s="49" t="str">
        <f t="shared" si="193"/>
        <v/>
      </c>
      <c r="BC63" s="50" t="str">
        <f t="shared" si="194"/>
        <v>0 - 3</v>
      </c>
      <c r="BD63" s="51" t="str">
        <f t="shared" si="195"/>
        <v>-1, -1, -1</v>
      </c>
      <c r="BE63" s="52">
        <f>SUMIF(C59:C66,3,AI59:AI66)+SUMIF(D59:D66,3,AJ59:AJ66)</f>
        <v>3</v>
      </c>
      <c r="BF63" s="52">
        <f>IF(BE63&lt;&gt;0,RANK(BE63,BE59:BE65),"")</f>
        <v>2</v>
      </c>
      <c r="BG63" s="53" t="e">
        <f>SUMIF(A59:A62,C63,B59:B62)</f>
        <v>#VALUE!</v>
      </c>
      <c r="BH63" s="54" t="e">
        <f>SUMIF(A59:A62,D63,B59:B62)</f>
        <v>#VALUE!</v>
      </c>
      <c r="BI63" s="25">
        <v>1</v>
      </c>
      <c r="BJ63" s="26">
        <f>1+BJ62</f>
        <v>5</v>
      </c>
      <c r="BK63" s="55">
        <v>3</v>
      </c>
      <c r="BL63" s="67" t="str">
        <f t="shared" si="197"/>
        <v>1 - 2</v>
      </c>
      <c r="BM63" s="57" t="s">
        <v>119</v>
      </c>
      <c r="BN63" s="58" t="s">
        <v>121</v>
      </c>
      <c r="BO63" s="59">
        <v>6</v>
      </c>
      <c r="BP63" s="380">
        <v>3</v>
      </c>
      <c r="BQ63" s="358" t="e">
        <f>B61</f>
        <v>#VALUE!</v>
      </c>
      <c r="BR63" s="360" t="s">
        <v>144</v>
      </c>
      <c r="BS63" s="360"/>
      <c r="BT63" s="360"/>
      <c r="BU63" s="93"/>
      <c r="BV63" s="361"/>
      <c r="BW63" s="170"/>
      <c r="BX63" s="106">
        <f>IF(AG59&lt;AH59,AT59,IF(AH59&lt;AG59,AT59," "))</f>
        <v>1</v>
      </c>
      <c r="BY63" s="111"/>
      <c r="BZ63" s="110"/>
      <c r="CA63" s="106">
        <f>IF(AG62&lt;AH62,AT62,IF(AH62&lt;AG62,AT62," "))</f>
        <v>2</v>
      </c>
      <c r="CB63" s="110"/>
      <c r="CC63" s="363"/>
      <c r="CD63" s="364"/>
      <c r="CE63" s="365"/>
      <c r="CF63" s="113"/>
      <c r="CG63" s="106" t="str">
        <f>IF(AG64&lt;AH64,AI64,IF(AH64&lt;AG64,AI64," "))</f>
        <v xml:space="preserve"> </v>
      </c>
      <c r="CH63" s="110"/>
      <c r="CI63" s="119"/>
      <c r="CJ63" s="346">
        <f>BE63</f>
        <v>3</v>
      </c>
      <c r="CK63" s="387"/>
      <c r="CL63" s="350">
        <f>IF(BF64="",BF63,BF64)</f>
        <v>2</v>
      </c>
    </row>
    <row r="64" spans="1:90" ht="15" customHeight="1" x14ac:dyDescent="0.25">
      <c r="A64" s="39">
        <v>6</v>
      </c>
      <c r="C64" s="41">
        <v>3</v>
      </c>
      <c r="D64" s="41">
        <v>4</v>
      </c>
      <c r="E64" s="42"/>
      <c r="F64" s="43"/>
      <c r="G64" s="44"/>
      <c r="H64" s="45"/>
      <c r="I64" s="42"/>
      <c r="J64" s="43"/>
      <c r="K64" s="44"/>
      <c r="L64" s="45"/>
      <c r="M64" s="42"/>
      <c r="N64" s="43"/>
      <c r="O64" s="44"/>
      <c r="P64" s="45"/>
      <c r="Q64" s="42"/>
      <c r="R64" s="43"/>
      <c r="S64" s="46">
        <f t="shared" si="158"/>
        <v>0</v>
      </c>
      <c r="T64" s="46">
        <f t="shared" si="159"/>
        <v>0</v>
      </c>
      <c r="U64" s="46">
        <f t="shared" si="160"/>
        <v>0</v>
      </c>
      <c r="V64" s="46">
        <f t="shared" si="161"/>
        <v>0</v>
      </c>
      <c r="W64" s="46">
        <f t="shared" si="162"/>
        <v>0</v>
      </c>
      <c r="X64" s="46">
        <f t="shared" si="163"/>
        <v>0</v>
      </c>
      <c r="Y64" s="46">
        <f t="shared" si="164"/>
        <v>0</v>
      </c>
      <c r="Z64" s="46">
        <f t="shared" si="165"/>
        <v>0</v>
      </c>
      <c r="AA64" s="46">
        <f t="shared" si="166"/>
        <v>0</v>
      </c>
      <c r="AB64" s="46">
        <f t="shared" si="167"/>
        <v>0</v>
      </c>
      <c r="AC64" s="46">
        <f t="shared" si="168"/>
        <v>0</v>
      </c>
      <c r="AD64" s="46">
        <f t="shared" si="169"/>
        <v>0</v>
      </c>
      <c r="AE64" s="46">
        <f t="shared" si="170"/>
        <v>0</v>
      </c>
      <c r="AF64" s="46">
        <f t="shared" si="171"/>
        <v>0</v>
      </c>
      <c r="AG64" s="47">
        <f t="shared" si="172"/>
        <v>0</v>
      </c>
      <c r="AH64" s="47">
        <f t="shared" si="173"/>
        <v>0</v>
      </c>
      <c r="AI64" s="48">
        <f t="shared" si="174"/>
        <v>0</v>
      </c>
      <c r="AJ64" s="48">
        <f t="shared" si="175"/>
        <v>0</v>
      </c>
      <c r="AK64" s="49" t="str">
        <f t="shared" si="176"/>
        <v/>
      </c>
      <c r="AL64" s="49" t="str">
        <f t="shared" si="177"/>
        <v/>
      </c>
      <c r="AM64" s="49" t="str">
        <f t="shared" si="178"/>
        <v/>
      </c>
      <c r="AN64" s="49" t="str">
        <f t="shared" si="179"/>
        <v/>
      </c>
      <c r="AO64" s="49" t="str">
        <f t="shared" si="180"/>
        <v/>
      </c>
      <c r="AP64" s="49" t="str">
        <f t="shared" si="181"/>
        <v/>
      </c>
      <c r="AQ64" s="49" t="str">
        <f t="shared" si="182"/>
        <v/>
      </c>
      <c r="AR64" s="50" t="str">
        <f t="shared" si="183"/>
        <v>0 - 0</v>
      </c>
      <c r="AS64" s="51" t="str">
        <f t="shared" si="184"/>
        <v/>
      </c>
      <c r="AT64" s="48">
        <f t="shared" si="185"/>
        <v>0</v>
      </c>
      <c r="AU64" s="48">
        <f t="shared" si="186"/>
        <v>0</v>
      </c>
      <c r="AV64" s="49" t="str">
        <f t="shared" si="187"/>
        <v/>
      </c>
      <c r="AW64" s="49" t="str">
        <f t="shared" si="188"/>
        <v/>
      </c>
      <c r="AX64" s="49" t="str">
        <f t="shared" si="189"/>
        <v/>
      </c>
      <c r="AY64" s="49" t="str">
        <f t="shared" si="190"/>
        <v/>
      </c>
      <c r="AZ64" s="49" t="str">
        <f t="shared" si="191"/>
        <v/>
      </c>
      <c r="BA64" s="49" t="str">
        <f t="shared" si="192"/>
        <v/>
      </c>
      <c r="BB64" s="49" t="str">
        <f t="shared" si="193"/>
        <v/>
      </c>
      <c r="BC64" s="50" t="str">
        <f t="shared" si="194"/>
        <v>0 - 0</v>
      </c>
      <c r="BD64" s="51" t="str">
        <f t="shared" si="195"/>
        <v/>
      </c>
      <c r="BE64" s="60"/>
      <c r="BF64" s="60"/>
      <c r="BG64" s="53" t="e">
        <f>SUMIF(A59:A62,C64,B59:B62)</f>
        <v>#VALUE!</v>
      </c>
      <c r="BH64" s="54" t="e">
        <f>SUMIF(A59:A62,D64,B59:B62)</f>
        <v>#VALUE!</v>
      </c>
      <c r="BI64" s="25">
        <v>1</v>
      </c>
      <c r="BJ64" s="26">
        <f>1+BJ63</f>
        <v>6</v>
      </c>
      <c r="BK64" s="55">
        <v>3</v>
      </c>
      <c r="BL64" s="68" t="str">
        <f t="shared" si="197"/>
        <v>3 - 4</v>
      </c>
      <c r="BM64" s="69" t="s">
        <v>119</v>
      </c>
      <c r="BN64" s="70" t="s">
        <v>121</v>
      </c>
      <c r="BO64" s="71">
        <v>7</v>
      </c>
      <c r="BP64" s="381"/>
      <c r="BQ64" s="359"/>
      <c r="BR64" s="352" t="s">
        <v>128</v>
      </c>
      <c r="BS64" s="352"/>
      <c r="BT64" s="352"/>
      <c r="BU64" s="78"/>
      <c r="BV64" s="362"/>
      <c r="BW64" s="354" t="str">
        <f>IF(AI59&gt;AJ59,BC59,IF(AJ59&gt;AI59,BD59," "))</f>
        <v>0 - 3</v>
      </c>
      <c r="BX64" s="353"/>
      <c r="BY64" s="355"/>
      <c r="BZ64" s="353" t="str">
        <f>IF(AI62&gt;AJ62,BC62,IF(AJ62&gt;AI62,BD62," "))</f>
        <v>-1,1,-1,1,1</v>
      </c>
      <c r="CA64" s="353"/>
      <c r="CB64" s="353"/>
      <c r="CC64" s="366"/>
      <c r="CD64" s="367"/>
      <c r="CE64" s="368"/>
      <c r="CF64" s="353" t="str">
        <f>IF(AI64&lt;AJ64,AR64,IF(AJ64&lt;AI64,AS64," "))</f>
        <v xml:space="preserve"> </v>
      </c>
      <c r="CG64" s="353"/>
      <c r="CH64" s="353"/>
      <c r="CI64" s="120"/>
      <c r="CJ64" s="347"/>
      <c r="CK64" s="388"/>
      <c r="CL64" s="351"/>
    </row>
    <row r="65" spans="1:96" ht="15" customHeight="1" x14ac:dyDescent="0.2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1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V65" s="19"/>
      <c r="AW65" s="19"/>
      <c r="AX65" s="19"/>
      <c r="AY65" s="19"/>
      <c r="AZ65" s="19"/>
      <c r="BE65" s="52">
        <f>SUMIF(C59:C66,4,AI59:AI66)+SUMIF(D59:D66,4,AJ59:AJ66)</f>
        <v>0</v>
      </c>
      <c r="BF65" s="52" t="str">
        <f>IF(BE65&lt;&gt;0,RANK(BE65,BE59:BE65),"")</f>
        <v/>
      </c>
      <c r="BG65" s="72"/>
      <c r="BH65" s="72"/>
      <c r="BK65" s="34"/>
      <c r="BP65" s="375">
        <v>4</v>
      </c>
      <c r="BQ65" s="376" t="e">
        <f>B62</f>
        <v>#VALUE!</v>
      </c>
      <c r="BR65" s="371"/>
      <c r="BS65" s="371"/>
      <c r="BT65" s="371"/>
      <c r="BU65" s="82"/>
      <c r="BV65" s="377"/>
      <c r="BW65" s="169"/>
      <c r="BX65" s="65" t="str">
        <f>IF(AG61&lt;AH61,AT61,IF(AH61&lt;AG61,AT61," "))</f>
        <v xml:space="preserve"> </v>
      </c>
      <c r="BY65" s="112"/>
      <c r="BZ65" s="109"/>
      <c r="CA65" s="65" t="str">
        <f>IF(AG60&lt;AH60,AT60,IF(AH60&lt;AG60,AT60," "))</f>
        <v xml:space="preserve"> </v>
      </c>
      <c r="CB65" s="109"/>
      <c r="CC65" s="114"/>
      <c r="CD65" s="65" t="str">
        <f>IF(AG64&lt;AH64,AT64,IF(AH64&lt;AG64,AT64," "))</f>
        <v xml:space="preserve"> </v>
      </c>
      <c r="CE65" s="112"/>
      <c r="CF65" s="378"/>
      <c r="CG65" s="378"/>
      <c r="CH65" s="378"/>
      <c r="CI65" s="117"/>
      <c r="CJ65" s="379">
        <f>BE65</f>
        <v>0</v>
      </c>
      <c r="CK65" s="389"/>
      <c r="CL65" s="370" t="str">
        <f>IF(BF66="",BF65,BF66)</f>
        <v/>
      </c>
    </row>
    <row r="66" spans="1:96" ht="15" customHeight="1" x14ac:dyDescent="0.2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1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V66" s="19"/>
      <c r="AW66" s="19"/>
      <c r="AX66" s="19"/>
      <c r="AY66" s="19"/>
      <c r="AZ66" s="19"/>
      <c r="BD66" s="21"/>
      <c r="BE66" s="60"/>
      <c r="BF66" s="60"/>
      <c r="BG66" s="72"/>
      <c r="BH66" s="72"/>
      <c r="BK66" s="34"/>
      <c r="BL66" s="74"/>
      <c r="BM66" s="75"/>
      <c r="BN66" s="76"/>
      <c r="BO66" s="77"/>
      <c r="BP66" s="381"/>
      <c r="BQ66" s="359"/>
      <c r="BR66" s="390"/>
      <c r="BS66" s="390"/>
      <c r="BT66" s="390"/>
      <c r="BU66" s="78"/>
      <c r="BV66" s="362"/>
      <c r="BW66" s="354" t="str">
        <f>IF(AI61&gt;AJ61,BC61,IF(AJ61&gt;AI61,BD61," "))</f>
        <v xml:space="preserve"> </v>
      </c>
      <c r="BX66" s="353"/>
      <c r="BY66" s="355"/>
      <c r="BZ66" s="353" t="str">
        <f>IF(AI60&gt;AJ60,BC60,IF(AJ60&gt;AI60,BD60," "))</f>
        <v xml:space="preserve"> </v>
      </c>
      <c r="CA66" s="353"/>
      <c r="CB66" s="353"/>
      <c r="CC66" s="354" t="str">
        <f>IF(AI64&gt;AJ64,BC64,IF(AJ64&gt;AI64,BD64," "))</f>
        <v xml:space="preserve"> </v>
      </c>
      <c r="CD66" s="353"/>
      <c r="CE66" s="355"/>
      <c r="CF66" s="367"/>
      <c r="CG66" s="367"/>
      <c r="CH66" s="367"/>
      <c r="CI66" s="120"/>
      <c r="CJ66" s="347"/>
      <c r="CK66" s="388"/>
      <c r="CL66" s="351"/>
    </row>
    <row r="67" spans="1:96" ht="15" customHeight="1" x14ac:dyDescent="0.25">
      <c r="Z67" s="24"/>
      <c r="BK67" s="34"/>
      <c r="BL67" s="340" t="str">
        <f>C68</f>
        <v xml:space="preserve">Юноши 2  группа </v>
      </c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</row>
    <row r="68" spans="1:96" ht="15" customHeight="1" x14ac:dyDescent="0.25">
      <c r="A68" s="27">
        <v>1</v>
      </c>
      <c r="B68" s="28">
        <v>4</v>
      </c>
      <c r="C68" s="29" t="s">
        <v>140</v>
      </c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>
        <v>1</v>
      </c>
      <c r="Z68" s="24"/>
      <c r="AR68" s="32" t="e">
        <f>IF(B69=0,0,(IF(B70=0,1,IF(B71=0,2,IF(B72=0,3,IF(B72&gt;0,4))))))</f>
        <v>#VALUE!</v>
      </c>
      <c r="BC68" s="32">
        <f>IF(BE68=15,3,IF(BE68&gt;15,4))</f>
        <v>4</v>
      </c>
      <c r="BE68" s="33">
        <f>SUM(BE69,BE71,BE73,BE75)</f>
        <v>18</v>
      </c>
      <c r="BF68" s="33">
        <f>SUM(BF69,BF71,BF73,BF75)</f>
        <v>10</v>
      </c>
      <c r="BK68" s="34"/>
      <c r="BL68" s="35" t="s">
        <v>107</v>
      </c>
      <c r="BM68" s="36" t="s">
        <v>3</v>
      </c>
      <c r="BN68" s="36" t="s">
        <v>108</v>
      </c>
      <c r="BO68" s="37" t="s">
        <v>109</v>
      </c>
      <c r="BP68" s="123" t="s">
        <v>117</v>
      </c>
      <c r="BQ68" s="382" t="s">
        <v>169</v>
      </c>
      <c r="BR68" s="383"/>
      <c r="BS68" s="383"/>
      <c r="BT68" s="383"/>
      <c r="BU68" s="342" t="s">
        <v>118</v>
      </c>
      <c r="BV68" s="342"/>
      <c r="BW68" s="343">
        <v>1</v>
      </c>
      <c r="BX68" s="344"/>
      <c r="BY68" s="345"/>
      <c r="BZ68" s="344">
        <v>2</v>
      </c>
      <c r="CA68" s="344"/>
      <c r="CB68" s="344"/>
      <c r="CC68" s="343">
        <v>3</v>
      </c>
      <c r="CD68" s="344"/>
      <c r="CE68" s="345"/>
      <c r="CF68" s="344">
        <v>4</v>
      </c>
      <c r="CG68" s="344"/>
      <c r="CH68" s="344"/>
      <c r="CI68" s="124"/>
      <c r="CJ68" s="125" t="s">
        <v>105</v>
      </c>
      <c r="CK68" s="126" t="s">
        <v>31</v>
      </c>
      <c r="CL68" s="125" t="s">
        <v>106</v>
      </c>
      <c r="CP68" s="371"/>
      <c r="CQ68" s="371"/>
      <c r="CR68" s="371"/>
    </row>
    <row r="69" spans="1:96" ht="15" customHeight="1" x14ac:dyDescent="0.25">
      <c r="A69" s="39">
        <v>1</v>
      </c>
      <c r="B69" s="40" t="e">
        <f>SUMIF([1]ш8!$CX$12:$CX$27,1,[1]ш8!$BQ$12:$BQ$27)</f>
        <v>#VALUE!</v>
      </c>
      <c r="C69" s="41">
        <v>1</v>
      </c>
      <c r="D69" s="41">
        <v>3</v>
      </c>
      <c r="E69" s="42">
        <v>2</v>
      </c>
      <c r="F69" s="43">
        <v>1</v>
      </c>
      <c r="G69" s="44">
        <v>2</v>
      </c>
      <c r="H69" s="45">
        <v>1</v>
      </c>
      <c r="I69" s="42">
        <v>2</v>
      </c>
      <c r="J69" s="43">
        <v>1</v>
      </c>
      <c r="K69" s="44"/>
      <c r="L69" s="45"/>
      <c r="M69" s="42"/>
      <c r="N69" s="43"/>
      <c r="O69" s="44"/>
      <c r="P69" s="45"/>
      <c r="Q69" s="42"/>
      <c r="R69" s="43"/>
      <c r="S69" s="46">
        <f t="shared" ref="S69:S74" si="198">IF(E69="wo",0,IF(F69="wo",1,IF(E69&gt;F69,1,0)))</f>
        <v>1</v>
      </c>
      <c r="T69" s="46">
        <f t="shared" ref="T69:T74" si="199">IF(E69="wo",1,IF(F69="wo",0,IF(F69&gt;E69,1,0)))</f>
        <v>0</v>
      </c>
      <c r="U69" s="46">
        <f t="shared" ref="U69:U74" si="200">IF(G69="wo",0,IF(H69="wo",1,IF(G69&gt;H69,1,0)))</f>
        <v>1</v>
      </c>
      <c r="V69" s="46">
        <f t="shared" ref="V69:V74" si="201">IF(G69="wo",1,IF(H69="wo",0,IF(H69&gt;G69,1,0)))</f>
        <v>0</v>
      </c>
      <c r="W69" s="46">
        <f t="shared" ref="W69:W74" si="202">IF(I69="wo",0,IF(J69="wo",1,IF(I69&gt;J69,1,0)))</f>
        <v>1</v>
      </c>
      <c r="X69" s="46">
        <f t="shared" ref="X69:X74" si="203">IF(I69="wo",1,IF(J69="wo",0,IF(J69&gt;I69,1,0)))</f>
        <v>0</v>
      </c>
      <c r="Y69" s="46">
        <f t="shared" ref="Y69:Y74" si="204">IF(K69="wo",0,IF(L69="wo",1,IF(K69&gt;L69,1,0)))</f>
        <v>0</v>
      </c>
      <c r="Z69" s="46">
        <f t="shared" ref="Z69:Z74" si="205">IF(K69="wo",1,IF(L69="wo",0,IF(L69&gt;K69,1,0)))</f>
        <v>0</v>
      </c>
      <c r="AA69" s="46">
        <f t="shared" ref="AA69:AA74" si="206">IF(M69="wo",0,IF(N69="wo",1,IF(M69&gt;N69,1,0)))</f>
        <v>0</v>
      </c>
      <c r="AB69" s="46">
        <f t="shared" ref="AB69:AB74" si="207">IF(M69="wo",1,IF(N69="wo",0,IF(N69&gt;M69,1,0)))</f>
        <v>0</v>
      </c>
      <c r="AC69" s="46">
        <f t="shared" ref="AC69:AC74" si="208">IF(O69="wo",0,IF(P69="wo",1,IF(O69&gt;P69,1,0)))</f>
        <v>0</v>
      </c>
      <c r="AD69" s="46">
        <f t="shared" ref="AD69:AD74" si="209">IF(O69="wo",1,IF(P69="wo",0,IF(P69&gt;O69,1,0)))</f>
        <v>0</v>
      </c>
      <c r="AE69" s="46">
        <f t="shared" ref="AE69:AE74" si="210">IF(Q69="wo",0,IF(R69="wo",1,IF(Q69&gt;R69,1,0)))</f>
        <v>0</v>
      </c>
      <c r="AF69" s="46">
        <f t="shared" ref="AF69:AF74" si="211">IF(Q69="wo",1,IF(R69="wo",0,IF(R69&gt;Q69,1,0)))</f>
        <v>0</v>
      </c>
      <c r="AG69" s="47">
        <f t="shared" ref="AG69:AG74" si="212">IF(E69="wo","wo",+S69+U69+W69+Y69+AA69+AC69+AE69)</f>
        <v>3</v>
      </c>
      <c r="AH69" s="47">
        <f t="shared" ref="AH69:AH74" si="213">IF(F69="wo","wo",+T69+V69+X69+Z69+AB69+AD69+AF69)</f>
        <v>0</v>
      </c>
      <c r="AI69" s="48">
        <f t="shared" ref="AI69:AI74" si="214">IF(E69="",0,IF(E69="wo",0,IF(F69="wo",2,IF(AG69=AH69,0,IF(AG69&gt;AH69,2,1)))))</f>
        <v>2</v>
      </c>
      <c r="AJ69" s="48">
        <f t="shared" ref="AJ69:AJ74" si="215">IF(F69="",0,IF(F69="wo",0,IF(E69="wo",2,IF(AH69=AG69,0,IF(AH69&gt;AG69,2,1)))))</f>
        <v>1</v>
      </c>
      <c r="AK69" s="49">
        <f t="shared" ref="AK69:AK74" si="216">IF(E69="","",IF(E69="wo",0,IF(F69="wo",0,IF(E69=F69,"ERROR",IF(E69&gt;F69,F69,-1*E69)))))</f>
        <v>1</v>
      </c>
      <c r="AL69" s="49">
        <f t="shared" ref="AL69:AL74" si="217">IF(G69="","",IF(G69="wo",0,IF(H69="wo",0,IF(G69=H69,"ERROR",IF(G69&gt;H69,H69,-1*G69)))))</f>
        <v>1</v>
      </c>
      <c r="AM69" s="49">
        <f t="shared" ref="AM69:AM74" si="218">IF(I69="","",IF(I69="wo",0,IF(J69="wo",0,IF(I69=J69,"ERROR",IF(I69&gt;J69,J69,-1*I69)))))</f>
        <v>1</v>
      </c>
      <c r="AN69" s="49" t="str">
        <f t="shared" ref="AN69:AN74" si="219">IF(K69="","",IF(K69="wo",0,IF(L69="wo",0,IF(K69=L69,"ERROR",IF(K69&gt;L69,L69,-1*K69)))))</f>
        <v/>
      </c>
      <c r="AO69" s="49" t="str">
        <f t="shared" ref="AO69:AO74" si="220">IF(M69="","",IF(M69="wo",0,IF(N69="wo",0,IF(M69=N69,"ERROR",IF(M69&gt;N69,N69,-1*M69)))))</f>
        <v/>
      </c>
      <c r="AP69" s="49" t="str">
        <f t="shared" ref="AP69:AP74" si="221">IF(O69="","",IF(O69="wo",0,IF(P69="wo",0,IF(O69=P69,"ERROR",IF(O69&gt;P69,P69,-1*O69)))))</f>
        <v/>
      </c>
      <c r="AQ69" s="49" t="str">
        <f t="shared" ref="AQ69:AQ74" si="222">IF(Q69="","",IF(Q69="wo",0,IF(R69="wo",0,IF(Q69=R69,"ERROR",IF(Q69&gt;R69,R69,-1*Q69)))))</f>
        <v/>
      </c>
      <c r="AR69" s="50" t="str">
        <f t="shared" ref="AR69:AR74" si="223">CONCATENATE(AG69," - ",AH69)</f>
        <v>3 - 0</v>
      </c>
      <c r="AS69" s="51" t="str">
        <f t="shared" ref="AS69:AS74" si="224">IF(E69="","",(IF(K69="",AK69&amp;","&amp;AL69&amp;","&amp;AM69,IF(M69="",AK69&amp;","&amp;AL69&amp;","&amp;AM69&amp;","&amp;AN69,IF(O69="",AK69&amp;","&amp;AL69&amp;","&amp;AM69&amp;","&amp;AN69&amp;","&amp;AO69,IF(Q69="",AK69&amp;","&amp;AL69&amp;","&amp;AM69&amp;","&amp;AN69&amp;","&amp;AO69&amp;","&amp;AP69,AK69&amp;","&amp;AL69&amp;","&amp;AM69&amp;","&amp;AN69&amp;","&amp;AO69&amp;","&amp;AP69&amp;","&amp;AQ69))))))</f>
        <v>1,1,1</v>
      </c>
      <c r="AT69" s="48">
        <f t="shared" ref="AT69:AT74" si="225">IF(F69="",0,IF(F69="wo",0,IF(E69="wo",2,IF(AH69=AG69,0,IF(AH69&gt;AG69,2,1)))))</f>
        <v>1</v>
      </c>
      <c r="AU69" s="48">
        <f t="shared" ref="AU69:AU74" si="226">IF(E69="",0,IF(E69="wo",0,IF(F69="wo",2,IF(AG69=AH69,0,IF(AG69&gt;AH69,2,1)))))</f>
        <v>2</v>
      </c>
      <c r="AV69" s="49">
        <f t="shared" ref="AV69:AV74" si="227">IF(F69="","",IF(F69="wo",0,IF(E69="wo",0,IF(F69=E69,"ERROR",IF(F69&gt;E69,E69,-1*F69)))))</f>
        <v>-1</v>
      </c>
      <c r="AW69" s="49">
        <f t="shared" ref="AW69:AW74" si="228">IF(H69="","",IF(H69="wo",0,IF(G69="wo",0,IF(H69=G69,"ERROR",IF(H69&gt;G69,G69,-1*H69)))))</f>
        <v>-1</v>
      </c>
      <c r="AX69" s="49">
        <f t="shared" ref="AX69:AX74" si="229">IF(J69="","",IF(J69="wo",0,IF(I69="wo",0,IF(J69=I69,"ERROR",IF(J69&gt;I69,I69,-1*J69)))))</f>
        <v>-1</v>
      </c>
      <c r="AY69" s="49" t="str">
        <f t="shared" ref="AY69:AY74" si="230">IF(L69="","",IF(L69="wo",0,IF(K69="wo",0,IF(L69=K69,"ERROR",IF(L69&gt;K69,K69,-1*L69)))))</f>
        <v/>
      </c>
      <c r="AZ69" s="49" t="str">
        <f t="shared" ref="AZ69:AZ74" si="231">IF(N69="","",IF(N69="wo",0,IF(M69="wo",0,IF(N69=M69,"ERROR",IF(N69&gt;M69,M69,-1*N69)))))</f>
        <v/>
      </c>
      <c r="BA69" s="49" t="str">
        <f t="shared" ref="BA69:BA74" si="232">IF(P69="","",IF(P69="wo",0,IF(O69="wo",0,IF(P69=O69,"ERROR",IF(P69&gt;O69,O69,-1*P69)))))</f>
        <v/>
      </c>
      <c r="BB69" s="49" t="str">
        <f t="shared" ref="BB69:BB74" si="233">IF(R69="","",IF(R69="wo",0,IF(Q69="wo",0,IF(R69=Q69,"ERROR",IF(R69&gt;Q69,Q69,-1*R69)))))</f>
        <v/>
      </c>
      <c r="BC69" s="50" t="str">
        <f t="shared" ref="BC69:BC74" si="234">CONCATENATE(AH69," - ",AG69)</f>
        <v>0 - 3</v>
      </c>
      <c r="BD69" s="51" t="str">
        <f t="shared" ref="BD69:BD74" si="235">IF(E69="","",(IF(K69="",AV69&amp;", "&amp;AW69&amp;", "&amp;AX69,IF(M69="",AV69&amp;","&amp;AW69&amp;","&amp;AX69&amp;","&amp;AY69,IF(O69="",AV69&amp;","&amp;AW69&amp;","&amp;AX69&amp;","&amp;AY69&amp;","&amp;AZ69,IF(Q69="",AV69&amp;","&amp;AW69&amp;","&amp;AX69&amp;","&amp;AY69&amp;","&amp;AZ69&amp;","&amp;BA69,AV69&amp;","&amp;AW69&amp;","&amp;AX69&amp;","&amp;AY69&amp;","&amp;AZ69&amp;","&amp;BA69&amp;","&amp;BB69))))))</f>
        <v>-1, -1, -1</v>
      </c>
      <c r="BE69" s="52">
        <f>SUMIF(C69:C76,1,AI69:AI76)+SUMIF(D69:D76,1,AJ69:AJ76)</f>
        <v>6</v>
      </c>
      <c r="BF69" s="52">
        <f>IF(BE69&lt;&gt;0,RANK(BE69,BE69:BE75),"")</f>
        <v>1</v>
      </c>
      <c r="BG69" s="53" t="e">
        <f>SUMIF(A69:A72,C69,B69:B72)</f>
        <v>#VALUE!</v>
      </c>
      <c r="BH69" s="54" t="e">
        <f>SUMIF(A69:A72,D69,B69:B72)</f>
        <v>#VALUE!</v>
      </c>
      <c r="BI69" s="25">
        <v>1</v>
      </c>
      <c r="BJ69" s="26">
        <f>1*A68</f>
        <v>1</v>
      </c>
      <c r="BK69" s="55">
        <v>1</v>
      </c>
      <c r="BL69" s="56" t="str">
        <f t="shared" ref="BL69:BL70" si="236">CONCATENATE(C69," ","-"," ",D69)</f>
        <v>1 - 3</v>
      </c>
      <c r="BM69" s="57" t="s">
        <v>119</v>
      </c>
      <c r="BN69" s="58" t="s">
        <v>120</v>
      </c>
      <c r="BO69" s="59">
        <v>2</v>
      </c>
      <c r="BP69" s="356">
        <v>1</v>
      </c>
      <c r="BQ69" s="358" t="e">
        <f>B69</f>
        <v>#VALUE!</v>
      </c>
      <c r="BR69" s="360" t="s">
        <v>53</v>
      </c>
      <c r="BS69" s="360"/>
      <c r="BT69" s="360"/>
      <c r="BU69" s="93"/>
      <c r="BV69" s="361"/>
      <c r="BW69" s="363"/>
      <c r="BX69" s="364"/>
      <c r="BY69" s="365"/>
      <c r="BZ69" s="113"/>
      <c r="CA69" s="106">
        <f>IF(AG73&lt;AH73,AI73,IF(AH73&lt;AG73,AI73," "))</f>
        <v>2</v>
      </c>
      <c r="CB69" s="110"/>
      <c r="CC69" s="115"/>
      <c r="CD69" s="106">
        <f>IF(AG69&lt;AH69,AI69,IF(AH69&lt;AG69,AI69," "))</f>
        <v>2</v>
      </c>
      <c r="CE69" s="111"/>
      <c r="CF69" s="110"/>
      <c r="CG69" s="106">
        <f>IF(AG71&lt;AH71,AI71,IF(AH71&lt;AG71,AI71," "))</f>
        <v>2</v>
      </c>
      <c r="CH69" s="110"/>
      <c r="CI69" s="119"/>
      <c r="CJ69" s="346">
        <f>BE69</f>
        <v>6</v>
      </c>
      <c r="CK69" s="387"/>
      <c r="CL69" s="350">
        <f>IF(BF70="",BF69,BF70)</f>
        <v>1</v>
      </c>
      <c r="CP69" s="371"/>
      <c r="CQ69" s="371"/>
      <c r="CR69" s="371"/>
    </row>
    <row r="70" spans="1:96" ht="15" customHeight="1" x14ac:dyDescent="0.25">
      <c r="A70" s="39">
        <v>2</v>
      </c>
      <c r="B70" s="40" t="e">
        <f>SUMIF([1]ш8!$CX$215:$CX$230,1,[1]ш8!$BQ$215:$BQ$230)</f>
        <v>#VALUE!</v>
      </c>
      <c r="C70" s="41">
        <v>2</v>
      </c>
      <c r="D70" s="41">
        <v>4</v>
      </c>
      <c r="E70" s="42">
        <v>2</v>
      </c>
      <c r="F70" s="43">
        <v>1</v>
      </c>
      <c r="G70" s="44">
        <v>2</v>
      </c>
      <c r="H70" s="45">
        <v>1</v>
      </c>
      <c r="I70" s="42">
        <v>2</v>
      </c>
      <c r="J70" s="43">
        <v>1</v>
      </c>
      <c r="K70" s="44"/>
      <c r="L70" s="45"/>
      <c r="M70" s="42"/>
      <c r="N70" s="43"/>
      <c r="O70" s="44"/>
      <c r="P70" s="45"/>
      <c r="Q70" s="42"/>
      <c r="R70" s="43"/>
      <c r="S70" s="46">
        <f t="shared" si="198"/>
        <v>1</v>
      </c>
      <c r="T70" s="46">
        <f t="shared" si="199"/>
        <v>0</v>
      </c>
      <c r="U70" s="46">
        <f t="shared" si="200"/>
        <v>1</v>
      </c>
      <c r="V70" s="46">
        <f t="shared" si="201"/>
        <v>0</v>
      </c>
      <c r="W70" s="46">
        <f t="shared" si="202"/>
        <v>1</v>
      </c>
      <c r="X70" s="46">
        <f t="shared" si="203"/>
        <v>0</v>
      </c>
      <c r="Y70" s="46">
        <f t="shared" si="204"/>
        <v>0</v>
      </c>
      <c r="Z70" s="46">
        <f t="shared" si="205"/>
        <v>0</v>
      </c>
      <c r="AA70" s="46">
        <f t="shared" si="206"/>
        <v>0</v>
      </c>
      <c r="AB70" s="46">
        <f t="shared" si="207"/>
        <v>0</v>
      </c>
      <c r="AC70" s="46">
        <f t="shared" si="208"/>
        <v>0</v>
      </c>
      <c r="AD70" s="46">
        <f t="shared" si="209"/>
        <v>0</v>
      </c>
      <c r="AE70" s="46">
        <f t="shared" si="210"/>
        <v>0</v>
      </c>
      <c r="AF70" s="46">
        <f t="shared" si="211"/>
        <v>0</v>
      </c>
      <c r="AG70" s="47">
        <f t="shared" si="212"/>
        <v>3</v>
      </c>
      <c r="AH70" s="47">
        <f t="shared" si="213"/>
        <v>0</v>
      </c>
      <c r="AI70" s="48">
        <f t="shared" si="214"/>
        <v>2</v>
      </c>
      <c r="AJ70" s="48">
        <f t="shared" si="215"/>
        <v>1</v>
      </c>
      <c r="AK70" s="49">
        <f t="shared" si="216"/>
        <v>1</v>
      </c>
      <c r="AL70" s="49">
        <f t="shared" si="217"/>
        <v>1</v>
      </c>
      <c r="AM70" s="49">
        <f t="shared" si="218"/>
        <v>1</v>
      </c>
      <c r="AN70" s="49" t="str">
        <f t="shared" si="219"/>
        <v/>
      </c>
      <c r="AO70" s="49" t="str">
        <f t="shared" si="220"/>
        <v/>
      </c>
      <c r="AP70" s="49" t="str">
        <f t="shared" si="221"/>
        <v/>
      </c>
      <c r="AQ70" s="49" t="str">
        <f t="shared" si="222"/>
        <v/>
      </c>
      <c r="AR70" s="50" t="str">
        <f t="shared" si="223"/>
        <v>3 - 0</v>
      </c>
      <c r="AS70" s="51" t="str">
        <f t="shared" si="224"/>
        <v>1,1,1</v>
      </c>
      <c r="AT70" s="48">
        <f t="shared" si="225"/>
        <v>1</v>
      </c>
      <c r="AU70" s="48">
        <f t="shared" si="226"/>
        <v>2</v>
      </c>
      <c r="AV70" s="49">
        <f t="shared" si="227"/>
        <v>-1</v>
      </c>
      <c r="AW70" s="49">
        <f t="shared" si="228"/>
        <v>-1</v>
      </c>
      <c r="AX70" s="49">
        <f t="shared" si="229"/>
        <v>-1</v>
      </c>
      <c r="AY70" s="49" t="str">
        <f t="shared" si="230"/>
        <v/>
      </c>
      <c r="AZ70" s="49" t="str">
        <f t="shared" si="231"/>
        <v/>
      </c>
      <c r="BA70" s="49" t="str">
        <f t="shared" si="232"/>
        <v/>
      </c>
      <c r="BB70" s="49" t="str">
        <f t="shared" si="233"/>
        <v/>
      </c>
      <c r="BC70" s="50" t="str">
        <f t="shared" si="234"/>
        <v>0 - 3</v>
      </c>
      <c r="BD70" s="51" t="str">
        <f t="shared" si="235"/>
        <v>-1, -1, -1</v>
      </c>
      <c r="BE70" s="60"/>
      <c r="BF70" s="60"/>
      <c r="BG70" s="53" t="e">
        <f>SUMIF(A69:A72,C70,B69:B72)</f>
        <v>#VALUE!</v>
      </c>
      <c r="BH70" s="54" t="e">
        <f>SUMIF(A69:A72,D70,B69:B72)</f>
        <v>#VALUE!</v>
      </c>
      <c r="BI70" s="25">
        <v>1</v>
      </c>
      <c r="BJ70" s="26">
        <f>1+BJ69</f>
        <v>2</v>
      </c>
      <c r="BK70" s="55">
        <v>1</v>
      </c>
      <c r="BL70" s="56" t="str">
        <f t="shared" si="236"/>
        <v>2 - 4</v>
      </c>
      <c r="BM70" s="57" t="s">
        <v>119</v>
      </c>
      <c r="BN70" s="58" t="s">
        <v>120</v>
      </c>
      <c r="BO70" s="59">
        <v>3</v>
      </c>
      <c r="BP70" s="357"/>
      <c r="BQ70" s="359"/>
      <c r="BR70" s="352" t="s">
        <v>126</v>
      </c>
      <c r="BS70" s="352"/>
      <c r="BT70" s="352"/>
      <c r="BU70" s="78"/>
      <c r="BV70" s="362"/>
      <c r="BW70" s="366"/>
      <c r="BX70" s="367"/>
      <c r="BY70" s="368"/>
      <c r="BZ70" s="353" t="str">
        <f>IF(AI73&lt;AJ73,AR73,IF(AJ73&lt;AI73,AS73," "))</f>
        <v>1,1,1</v>
      </c>
      <c r="CA70" s="353"/>
      <c r="CB70" s="353"/>
      <c r="CC70" s="354" t="str">
        <f>IF(AI69&lt;AJ69,AR69,IF(AJ69&lt;AI69,AS69," "))</f>
        <v>1,1,1</v>
      </c>
      <c r="CD70" s="353"/>
      <c r="CE70" s="355"/>
      <c r="CF70" s="353" t="str">
        <f>IF(AI71&lt;AJ71,AR71,IF(AJ71&lt;AI71,AS71," "))</f>
        <v>1,1,1</v>
      </c>
      <c r="CG70" s="353"/>
      <c r="CH70" s="353"/>
      <c r="CI70" s="120"/>
      <c r="CJ70" s="347"/>
      <c r="CK70" s="388"/>
      <c r="CL70" s="351"/>
    </row>
    <row r="71" spans="1:96" ht="15" customHeight="1" x14ac:dyDescent="0.25">
      <c r="A71" s="39">
        <v>3</v>
      </c>
      <c r="B71" s="40" t="e">
        <f>SUMIF([1]ш8!$CX$215:$CX$230,2,[1]ш8!$BQ$215:$BQ$230)</f>
        <v>#VALUE!</v>
      </c>
      <c r="C71" s="41">
        <v>1</v>
      </c>
      <c r="D71" s="41">
        <v>4</v>
      </c>
      <c r="E71" s="42">
        <v>2</v>
      </c>
      <c r="F71" s="43">
        <v>1</v>
      </c>
      <c r="G71" s="44">
        <v>2</v>
      </c>
      <c r="H71" s="45">
        <v>1</v>
      </c>
      <c r="I71" s="42">
        <v>2</v>
      </c>
      <c r="J71" s="43">
        <v>1</v>
      </c>
      <c r="K71" s="44"/>
      <c r="L71" s="45"/>
      <c r="M71" s="42"/>
      <c r="N71" s="43"/>
      <c r="O71" s="44"/>
      <c r="P71" s="45"/>
      <c r="Q71" s="42"/>
      <c r="R71" s="43"/>
      <c r="S71" s="46">
        <f t="shared" si="198"/>
        <v>1</v>
      </c>
      <c r="T71" s="46">
        <f t="shared" si="199"/>
        <v>0</v>
      </c>
      <c r="U71" s="46">
        <f t="shared" si="200"/>
        <v>1</v>
      </c>
      <c r="V71" s="46">
        <f t="shared" si="201"/>
        <v>0</v>
      </c>
      <c r="W71" s="46">
        <f t="shared" si="202"/>
        <v>1</v>
      </c>
      <c r="X71" s="46">
        <f t="shared" si="203"/>
        <v>0</v>
      </c>
      <c r="Y71" s="46">
        <f t="shared" si="204"/>
        <v>0</v>
      </c>
      <c r="Z71" s="46">
        <f t="shared" si="205"/>
        <v>0</v>
      </c>
      <c r="AA71" s="46">
        <f t="shared" si="206"/>
        <v>0</v>
      </c>
      <c r="AB71" s="46">
        <f t="shared" si="207"/>
        <v>0</v>
      </c>
      <c r="AC71" s="46">
        <f t="shared" si="208"/>
        <v>0</v>
      </c>
      <c r="AD71" s="46">
        <f t="shared" si="209"/>
        <v>0</v>
      </c>
      <c r="AE71" s="46">
        <f t="shared" si="210"/>
        <v>0</v>
      </c>
      <c r="AF71" s="46">
        <f t="shared" si="211"/>
        <v>0</v>
      </c>
      <c r="AG71" s="47">
        <f t="shared" si="212"/>
        <v>3</v>
      </c>
      <c r="AH71" s="47">
        <f t="shared" si="213"/>
        <v>0</v>
      </c>
      <c r="AI71" s="48">
        <f t="shared" si="214"/>
        <v>2</v>
      </c>
      <c r="AJ71" s="48">
        <f t="shared" si="215"/>
        <v>1</v>
      </c>
      <c r="AK71" s="49">
        <f t="shared" si="216"/>
        <v>1</v>
      </c>
      <c r="AL71" s="49">
        <f t="shared" si="217"/>
        <v>1</v>
      </c>
      <c r="AM71" s="49">
        <f t="shared" si="218"/>
        <v>1</v>
      </c>
      <c r="AN71" s="49" t="str">
        <f t="shared" si="219"/>
        <v/>
      </c>
      <c r="AO71" s="49" t="str">
        <f t="shared" si="220"/>
        <v/>
      </c>
      <c r="AP71" s="49" t="str">
        <f t="shared" si="221"/>
        <v/>
      </c>
      <c r="AQ71" s="49" t="str">
        <f t="shared" si="222"/>
        <v/>
      </c>
      <c r="AR71" s="50" t="str">
        <f t="shared" si="223"/>
        <v>3 - 0</v>
      </c>
      <c r="AS71" s="51" t="str">
        <f t="shared" si="224"/>
        <v>1,1,1</v>
      </c>
      <c r="AT71" s="48">
        <f t="shared" si="225"/>
        <v>1</v>
      </c>
      <c r="AU71" s="48">
        <f t="shared" si="226"/>
        <v>2</v>
      </c>
      <c r="AV71" s="49">
        <f t="shared" si="227"/>
        <v>-1</v>
      </c>
      <c r="AW71" s="49">
        <f t="shared" si="228"/>
        <v>-1</v>
      </c>
      <c r="AX71" s="49">
        <f t="shared" si="229"/>
        <v>-1</v>
      </c>
      <c r="AY71" s="49" t="str">
        <f t="shared" si="230"/>
        <v/>
      </c>
      <c r="AZ71" s="49" t="str">
        <f t="shared" si="231"/>
        <v/>
      </c>
      <c r="BA71" s="49" t="str">
        <f t="shared" si="232"/>
        <v/>
      </c>
      <c r="BB71" s="49" t="str">
        <f t="shared" si="233"/>
        <v/>
      </c>
      <c r="BC71" s="50" t="str">
        <f t="shared" si="234"/>
        <v>0 - 3</v>
      </c>
      <c r="BD71" s="51" t="str">
        <f t="shared" si="235"/>
        <v>-1, -1, -1</v>
      </c>
      <c r="BE71" s="52">
        <f>SUMIF(C69:C76,2,AI69:AI76)+SUMIF(D69:D76,2,AJ69:AJ76)</f>
        <v>5</v>
      </c>
      <c r="BF71" s="52">
        <f>IF(BE71&lt;&gt;0,RANK(BE71,BE69:BE75),"")</f>
        <v>2</v>
      </c>
      <c r="BG71" s="53" t="e">
        <f>SUMIF(A69:A72,C71,B69:B72)</f>
        <v>#VALUE!</v>
      </c>
      <c r="BH71" s="54" t="e">
        <f>SUMIF(A69:A72,D71,B69:B72)</f>
        <v>#VALUE!</v>
      </c>
      <c r="BI71" s="25">
        <v>1</v>
      </c>
      <c r="BJ71" s="26">
        <f>1+BJ70</f>
        <v>3</v>
      </c>
      <c r="BK71" s="55">
        <v>2</v>
      </c>
      <c r="BL71" s="61" t="str">
        <f>CONCATENATE(C71," ","-"," ",D71)</f>
        <v>1 - 4</v>
      </c>
      <c r="BM71" s="62"/>
      <c r="BN71" s="63"/>
      <c r="BO71" s="64"/>
      <c r="BP71" s="375">
        <v>2</v>
      </c>
      <c r="BQ71" s="376" t="e">
        <f>B70</f>
        <v>#VALUE!</v>
      </c>
      <c r="BR71" s="371" t="s">
        <v>134</v>
      </c>
      <c r="BS71" s="371"/>
      <c r="BT71" s="371"/>
      <c r="BU71" s="82"/>
      <c r="BV71" s="377"/>
      <c r="BW71" s="169"/>
      <c r="BX71" s="65">
        <f>IF(AG73&lt;AH73,AT73,IF(AH73&lt;AG73,AT73," "))</f>
        <v>1</v>
      </c>
      <c r="BY71" s="112"/>
      <c r="BZ71" s="378"/>
      <c r="CA71" s="378"/>
      <c r="CB71" s="378"/>
      <c r="CC71" s="114"/>
      <c r="CD71" s="65">
        <f>IF(AG72&lt;AH72,AI72,IF(AH72&lt;AG72,AI72," "))</f>
        <v>2</v>
      </c>
      <c r="CE71" s="112"/>
      <c r="CF71" s="108"/>
      <c r="CG71" s="65">
        <f>IF(AG70&lt;AH70,AI70,IF(AH70&lt;AG70,AI70," "))</f>
        <v>2</v>
      </c>
      <c r="CH71" s="109"/>
      <c r="CI71" s="117"/>
      <c r="CJ71" s="379">
        <f>BE71</f>
        <v>5</v>
      </c>
      <c r="CK71" s="389"/>
      <c r="CL71" s="370">
        <f>IF(BF72="",BF71,BF72)</f>
        <v>2</v>
      </c>
    </row>
    <row r="72" spans="1:96" ht="15" customHeight="1" x14ac:dyDescent="0.25">
      <c r="A72" s="39">
        <v>4</v>
      </c>
      <c r="B72" s="40" t="e">
        <f>SUMIF([1]ш8!$CX$12:$CX$27,2,[1]ш8!$BQ$12:$BQ$27)</f>
        <v>#VALUE!</v>
      </c>
      <c r="C72" s="41">
        <v>2</v>
      </c>
      <c r="D72" s="41">
        <v>3</v>
      </c>
      <c r="E72" s="42">
        <v>2</v>
      </c>
      <c r="F72" s="43">
        <v>1</v>
      </c>
      <c r="G72" s="44">
        <v>2</v>
      </c>
      <c r="H72" s="45">
        <v>1</v>
      </c>
      <c r="I72" s="42">
        <v>2</v>
      </c>
      <c r="J72" s="43">
        <v>1</v>
      </c>
      <c r="K72" s="44"/>
      <c r="L72" s="45"/>
      <c r="M72" s="42"/>
      <c r="N72" s="43"/>
      <c r="O72" s="44"/>
      <c r="P72" s="45"/>
      <c r="Q72" s="42"/>
      <c r="R72" s="43"/>
      <c r="S72" s="46">
        <f t="shared" si="198"/>
        <v>1</v>
      </c>
      <c r="T72" s="46">
        <f t="shared" si="199"/>
        <v>0</v>
      </c>
      <c r="U72" s="46">
        <f t="shared" si="200"/>
        <v>1</v>
      </c>
      <c r="V72" s="46">
        <f t="shared" si="201"/>
        <v>0</v>
      </c>
      <c r="W72" s="46">
        <f t="shared" si="202"/>
        <v>1</v>
      </c>
      <c r="X72" s="46">
        <f t="shared" si="203"/>
        <v>0</v>
      </c>
      <c r="Y72" s="46">
        <f t="shared" si="204"/>
        <v>0</v>
      </c>
      <c r="Z72" s="46">
        <f t="shared" si="205"/>
        <v>0</v>
      </c>
      <c r="AA72" s="46">
        <f t="shared" si="206"/>
        <v>0</v>
      </c>
      <c r="AB72" s="46">
        <f t="shared" si="207"/>
        <v>0</v>
      </c>
      <c r="AC72" s="46">
        <f t="shared" si="208"/>
        <v>0</v>
      </c>
      <c r="AD72" s="46">
        <f t="shared" si="209"/>
        <v>0</v>
      </c>
      <c r="AE72" s="46">
        <f t="shared" si="210"/>
        <v>0</v>
      </c>
      <c r="AF72" s="46">
        <f t="shared" si="211"/>
        <v>0</v>
      </c>
      <c r="AG72" s="47">
        <f t="shared" si="212"/>
        <v>3</v>
      </c>
      <c r="AH72" s="47">
        <f t="shared" si="213"/>
        <v>0</v>
      </c>
      <c r="AI72" s="48">
        <f t="shared" si="214"/>
        <v>2</v>
      </c>
      <c r="AJ72" s="48">
        <f t="shared" si="215"/>
        <v>1</v>
      </c>
      <c r="AK72" s="49">
        <f t="shared" si="216"/>
        <v>1</v>
      </c>
      <c r="AL72" s="49">
        <f t="shared" si="217"/>
        <v>1</v>
      </c>
      <c r="AM72" s="49">
        <f t="shared" si="218"/>
        <v>1</v>
      </c>
      <c r="AN72" s="49" t="str">
        <f t="shared" si="219"/>
        <v/>
      </c>
      <c r="AO72" s="49" t="str">
        <f t="shared" si="220"/>
        <v/>
      </c>
      <c r="AP72" s="49" t="str">
        <f t="shared" si="221"/>
        <v/>
      </c>
      <c r="AQ72" s="49" t="str">
        <f t="shared" si="222"/>
        <v/>
      </c>
      <c r="AR72" s="50" t="str">
        <f t="shared" si="223"/>
        <v>3 - 0</v>
      </c>
      <c r="AS72" s="51" t="str">
        <f t="shared" si="224"/>
        <v>1,1,1</v>
      </c>
      <c r="AT72" s="48">
        <f t="shared" si="225"/>
        <v>1</v>
      </c>
      <c r="AU72" s="48">
        <f t="shared" si="226"/>
        <v>2</v>
      </c>
      <c r="AV72" s="49">
        <f t="shared" si="227"/>
        <v>-1</v>
      </c>
      <c r="AW72" s="49">
        <f t="shared" si="228"/>
        <v>-1</v>
      </c>
      <c r="AX72" s="49">
        <f t="shared" si="229"/>
        <v>-1</v>
      </c>
      <c r="AY72" s="49" t="str">
        <f t="shared" si="230"/>
        <v/>
      </c>
      <c r="AZ72" s="49" t="str">
        <f t="shared" si="231"/>
        <v/>
      </c>
      <c r="BA72" s="49" t="str">
        <f t="shared" si="232"/>
        <v/>
      </c>
      <c r="BB72" s="49" t="str">
        <f t="shared" si="233"/>
        <v/>
      </c>
      <c r="BC72" s="50" t="str">
        <f t="shared" si="234"/>
        <v>0 - 3</v>
      </c>
      <c r="BD72" s="51" t="str">
        <f t="shared" si="235"/>
        <v>-1, -1, -1</v>
      </c>
      <c r="BE72" s="60"/>
      <c r="BF72" s="60"/>
      <c r="BG72" s="53" t="e">
        <f>SUMIF(A69:A72,C72,B69:B72)</f>
        <v>#VALUE!</v>
      </c>
      <c r="BH72" s="54" t="e">
        <f>SUMIF(A69:A72,D72,B69:B72)</f>
        <v>#VALUE!</v>
      </c>
      <c r="BI72" s="25">
        <v>1</v>
      </c>
      <c r="BJ72" s="26">
        <f>1+BJ71</f>
        <v>4</v>
      </c>
      <c r="BK72" s="55">
        <v>2</v>
      </c>
      <c r="BL72" s="61" t="str">
        <f t="shared" ref="BL72:BL74" si="237">CONCATENATE(C72," ","-"," ",D72)</f>
        <v>2 - 3</v>
      </c>
      <c r="BM72" s="62"/>
      <c r="BN72" s="63"/>
      <c r="BO72" s="64"/>
      <c r="BP72" s="375"/>
      <c r="BQ72" s="376"/>
      <c r="BR72" s="371" t="s">
        <v>128</v>
      </c>
      <c r="BS72" s="371"/>
      <c r="BT72" s="371"/>
      <c r="BU72" s="82"/>
      <c r="BV72" s="377"/>
      <c r="BW72" s="372" t="str">
        <f>IF(AI73&gt;AJ73,BC73,IF(AJ73&gt;AI73,BD73," "))</f>
        <v>0 - 3</v>
      </c>
      <c r="BX72" s="373"/>
      <c r="BY72" s="374"/>
      <c r="BZ72" s="378"/>
      <c r="CA72" s="378"/>
      <c r="CB72" s="378"/>
      <c r="CC72" s="372" t="str">
        <f>IF(AI72&lt;AJ72,AR72,IF(AJ72&lt;AI72,AS72," "))</f>
        <v>1,1,1</v>
      </c>
      <c r="CD72" s="373"/>
      <c r="CE72" s="374"/>
      <c r="CF72" s="373" t="str">
        <f>IF(AI70&lt;AJ70,AR70,IF(AJ70&lt;AI70,AS70," "))</f>
        <v>1,1,1</v>
      </c>
      <c r="CG72" s="373"/>
      <c r="CH72" s="373"/>
      <c r="CI72" s="118"/>
      <c r="CJ72" s="379"/>
      <c r="CK72" s="389"/>
      <c r="CL72" s="370"/>
    </row>
    <row r="73" spans="1:96" ht="15" customHeight="1" x14ac:dyDescent="0.25">
      <c r="A73" s="39">
        <v>5</v>
      </c>
      <c r="B73" s="66"/>
      <c r="C73" s="41">
        <v>1</v>
      </c>
      <c r="D73" s="41">
        <v>2</v>
      </c>
      <c r="E73" s="42">
        <v>2</v>
      </c>
      <c r="F73" s="43">
        <v>1</v>
      </c>
      <c r="G73" s="44">
        <v>2</v>
      </c>
      <c r="H73" s="45">
        <v>1</v>
      </c>
      <c r="I73" s="42">
        <v>2</v>
      </c>
      <c r="J73" s="43">
        <v>1</v>
      </c>
      <c r="K73" s="44"/>
      <c r="L73" s="45"/>
      <c r="M73" s="42"/>
      <c r="N73" s="43"/>
      <c r="O73" s="44"/>
      <c r="P73" s="45"/>
      <c r="Q73" s="42"/>
      <c r="R73" s="43"/>
      <c r="S73" s="46">
        <f t="shared" si="198"/>
        <v>1</v>
      </c>
      <c r="T73" s="46">
        <f t="shared" si="199"/>
        <v>0</v>
      </c>
      <c r="U73" s="46">
        <f t="shared" si="200"/>
        <v>1</v>
      </c>
      <c r="V73" s="46">
        <f t="shared" si="201"/>
        <v>0</v>
      </c>
      <c r="W73" s="46">
        <f t="shared" si="202"/>
        <v>1</v>
      </c>
      <c r="X73" s="46">
        <f t="shared" si="203"/>
        <v>0</v>
      </c>
      <c r="Y73" s="46">
        <f t="shared" si="204"/>
        <v>0</v>
      </c>
      <c r="Z73" s="46">
        <f t="shared" si="205"/>
        <v>0</v>
      </c>
      <c r="AA73" s="46">
        <f t="shared" si="206"/>
        <v>0</v>
      </c>
      <c r="AB73" s="46">
        <f t="shared" si="207"/>
        <v>0</v>
      </c>
      <c r="AC73" s="46">
        <f t="shared" si="208"/>
        <v>0</v>
      </c>
      <c r="AD73" s="46">
        <f t="shared" si="209"/>
        <v>0</v>
      </c>
      <c r="AE73" s="46">
        <f t="shared" si="210"/>
        <v>0</v>
      </c>
      <c r="AF73" s="46">
        <f t="shared" si="211"/>
        <v>0</v>
      </c>
      <c r="AG73" s="47">
        <f t="shared" si="212"/>
        <v>3</v>
      </c>
      <c r="AH73" s="47">
        <f t="shared" si="213"/>
        <v>0</v>
      </c>
      <c r="AI73" s="48">
        <f t="shared" si="214"/>
        <v>2</v>
      </c>
      <c r="AJ73" s="48">
        <f t="shared" si="215"/>
        <v>1</v>
      </c>
      <c r="AK73" s="49">
        <f t="shared" si="216"/>
        <v>1</v>
      </c>
      <c r="AL73" s="49">
        <f t="shared" si="217"/>
        <v>1</v>
      </c>
      <c r="AM73" s="49">
        <f t="shared" si="218"/>
        <v>1</v>
      </c>
      <c r="AN73" s="49" t="str">
        <f t="shared" si="219"/>
        <v/>
      </c>
      <c r="AO73" s="49" t="str">
        <f t="shared" si="220"/>
        <v/>
      </c>
      <c r="AP73" s="49" t="str">
        <f t="shared" si="221"/>
        <v/>
      </c>
      <c r="AQ73" s="49" t="str">
        <f t="shared" si="222"/>
        <v/>
      </c>
      <c r="AR73" s="50" t="str">
        <f t="shared" si="223"/>
        <v>3 - 0</v>
      </c>
      <c r="AS73" s="51" t="str">
        <f t="shared" si="224"/>
        <v>1,1,1</v>
      </c>
      <c r="AT73" s="48">
        <f t="shared" si="225"/>
        <v>1</v>
      </c>
      <c r="AU73" s="48">
        <f t="shared" si="226"/>
        <v>2</v>
      </c>
      <c r="AV73" s="49">
        <f t="shared" si="227"/>
        <v>-1</v>
      </c>
      <c r="AW73" s="49">
        <f t="shared" si="228"/>
        <v>-1</v>
      </c>
      <c r="AX73" s="49">
        <f t="shared" si="229"/>
        <v>-1</v>
      </c>
      <c r="AY73" s="49" t="str">
        <f t="shared" si="230"/>
        <v/>
      </c>
      <c r="AZ73" s="49" t="str">
        <f t="shared" si="231"/>
        <v/>
      </c>
      <c r="BA73" s="49" t="str">
        <f t="shared" si="232"/>
        <v/>
      </c>
      <c r="BB73" s="49" t="str">
        <f t="shared" si="233"/>
        <v/>
      </c>
      <c r="BC73" s="50" t="str">
        <f t="shared" si="234"/>
        <v>0 - 3</v>
      </c>
      <c r="BD73" s="51" t="str">
        <f t="shared" si="235"/>
        <v>-1, -1, -1</v>
      </c>
      <c r="BE73" s="52">
        <f>SUMIF(C69:C76,3,AI69:AI76)+SUMIF(D69:D76,3,AJ69:AJ76)</f>
        <v>4</v>
      </c>
      <c r="BF73" s="52">
        <f>IF(BE73&lt;&gt;0,RANK(BE73,BE69:BE75),"")</f>
        <v>3</v>
      </c>
      <c r="BG73" s="53" t="e">
        <f>SUMIF(A69:A72,C73,B69:B72)</f>
        <v>#VALUE!</v>
      </c>
      <c r="BH73" s="54" t="e">
        <f>SUMIF(A69:A72,D73,B69:B72)</f>
        <v>#VALUE!</v>
      </c>
      <c r="BI73" s="25">
        <v>1</v>
      </c>
      <c r="BJ73" s="26">
        <f>1+BJ72</f>
        <v>5</v>
      </c>
      <c r="BK73" s="55">
        <v>3</v>
      </c>
      <c r="BL73" s="67" t="str">
        <f t="shared" si="237"/>
        <v>1 - 2</v>
      </c>
      <c r="BM73" s="57" t="s">
        <v>119</v>
      </c>
      <c r="BN73" s="58" t="s">
        <v>121</v>
      </c>
      <c r="BO73" s="59">
        <v>6</v>
      </c>
      <c r="BP73" s="380">
        <v>3</v>
      </c>
      <c r="BQ73" s="358" t="e">
        <f>B71</f>
        <v>#VALUE!</v>
      </c>
      <c r="BR73" s="360" t="s">
        <v>139</v>
      </c>
      <c r="BS73" s="360"/>
      <c r="BT73" s="360"/>
      <c r="BU73" s="93"/>
      <c r="BV73" s="361"/>
      <c r="BW73" s="170"/>
      <c r="BX73" s="106">
        <f>IF(AG69&lt;AH69,AT69,IF(AH69&lt;AG69,AT69," "))</f>
        <v>1</v>
      </c>
      <c r="BY73" s="111"/>
      <c r="BZ73" s="110"/>
      <c r="CA73" s="106">
        <f>IF(AG72&lt;AH72,AT72,IF(AH72&lt;AG72,AT72," "))</f>
        <v>1</v>
      </c>
      <c r="CB73" s="110"/>
      <c r="CC73" s="363"/>
      <c r="CD73" s="364"/>
      <c r="CE73" s="365"/>
      <c r="CF73" s="113"/>
      <c r="CG73" s="106">
        <f>IF(AG74&lt;AH74,AI74,IF(AH74&lt;AG74,AI74," "))</f>
        <v>2</v>
      </c>
      <c r="CH73" s="110"/>
      <c r="CI73" s="119"/>
      <c r="CJ73" s="346">
        <f>BE73</f>
        <v>4</v>
      </c>
      <c r="CK73" s="387"/>
      <c r="CL73" s="350">
        <f>IF(BF74="",BF73,BF74)</f>
        <v>3</v>
      </c>
    </row>
    <row r="74" spans="1:96" ht="15" customHeight="1" x14ac:dyDescent="0.25">
      <c r="A74" s="39">
        <v>6</v>
      </c>
      <c r="C74" s="41">
        <v>3</v>
      </c>
      <c r="D74" s="41">
        <v>4</v>
      </c>
      <c r="E74" s="42">
        <v>2</v>
      </c>
      <c r="F74" s="43">
        <v>1</v>
      </c>
      <c r="G74" s="44">
        <v>2</v>
      </c>
      <c r="H74" s="45">
        <v>1</v>
      </c>
      <c r="I74" s="42">
        <v>2</v>
      </c>
      <c r="J74" s="43">
        <v>1</v>
      </c>
      <c r="K74" s="44"/>
      <c r="L74" s="45"/>
      <c r="M74" s="42"/>
      <c r="N74" s="43"/>
      <c r="O74" s="44"/>
      <c r="P74" s="45"/>
      <c r="Q74" s="42"/>
      <c r="R74" s="43"/>
      <c r="S74" s="46">
        <f t="shared" si="198"/>
        <v>1</v>
      </c>
      <c r="T74" s="46">
        <f t="shared" si="199"/>
        <v>0</v>
      </c>
      <c r="U74" s="46">
        <f t="shared" si="200"/>
        <v>1</v>
      </c>
      <c r="V74" s="46">
        <f t="shared" si="201"/>
        <v>0</v>
      </c>
      <c r="W74" s="46">
        <f t="shared" si="202"/>
        <v>1</v>
      </c>
      <c r="X74" s="46">
        <f t="shared" si="203"/>
        <v>0</v>
      </c>
      <c r="Y74" s="46">
        <f t="shared" si="204"/>
        <v>0</v>
      </c>
      <c r="Z74" s="46">
        <f t="shared" si="205"/>
        <v>0</v>
      </c>
      <c r="AA74" s="46">
        <f t="shared" si="206"/>
        <v>0</v>
      </c>
      <c r="AB74" s="46">
        <f t="shared" si="207"/>
        <v>0</v>
      </c>
      <c r="AC74" s="46">
        <f t="shared" si="208"/>
        <v>0</v>
      </c>
      <c r="AD74" s="46">
        <f t="shared" si="209"/>
        <v>0</v>
      </c>
      <c r="AE74" s="46">
        <f t="shared" si="210"/>
        <v>0</v>
      </c>
      <c r="AF74" s="46">
        <f t="shared" si="211"/>
        <v>0</v>
      </c>
      <c r="AG74" s="47">
        <f t="shared" si="212"/>
        <v>3</v>
      </c>
      <c r="AH74" s="47">
        <f t="shared" si="213"/>
        <v>0</v>
      </c>
      <c r="AI74" s="48">
        <f t="shared" si="214"/>
        <v>2</v>
      </c>
      <c r="AJ74" s="48">
        <f t="shared" si="215"/>
        <v>1</v>
      </c>
      <c r="AK74" s="49">
        <f t="shared" si="216"/>
        <v>1</v>
      </c>
      <c r="AL74" s="49">
        <f t="shared" si="217"/>
        <v>1</v>
      </c>
      <c r="AM74" s="49">
        <f t="shared" si="218"/>
        <v>1</v>
      </c>
      <c r="AN74" s="49" t="str">
        <f t="shared" si="219"/>
        <v/>
      </c>
      <c r="AO74" s="49" t="str">
        <f t="shared" si="220"/>
        <v/>
      </c>
      <c r="AP74" s="49" t="str">
        <f t="shared" si="221"/>
        <v/>
      </c>
      <c r="AQ74" s="49" t="str">
        <f t="shared" si="222"/>
        <v/>
      </c>
      <c r="AR74" s="50" t="str">
        <f t="shared" si="223"/>
        <v>3 - 0</v>
      </c>
      <c r="AS74" s="51" t="str">
        <f t="shared" si="224"/>
        <v>1,1,1</v>
      </c>
      <c r="AT74" s="48">
        <f t="shared" si="225"/>
        <v>1</v>
      </c>
      <c r="AU74" s="48">
        <f t="shared" si="226"/>
        <v>2</v>
      </c>
      <c r="AV74" s="49">
        <f t="shared" si="227"/>
        <v>-1</v>
      </c>
      <c r="AW74" s="49">
        <f t="shared" si="228"/>
        <v>-1</v>
      </c>
      <c r="AX74" s="49">
        <f t="shared" si="229"/>
        <v>-1</v>
      </c>
      <c r="AY74" s="49" t="str">
        <f t="shared" si="230"/>
        <v/>
      </c>
      <c r="AZ74" s="49" t="str">
        <f t="shared" si="231"/>
        <v/>
      </c>
      <c r="BA74" s="49" t="str">
        <f t="shared" si="232"/>
        <v/>
      </c>
      <c r="BB74" s="49" t="str">
        <f t="shared" si="233"/>
        <v/>
      </c>
      <c r="BC74" s="50" t="str">
        <f t="shared" si="234"/>
        <v>0 - 3</v>
      </c>
      <c r="BD74" s="51" t="str">
        <f t="shared" si="235"/>
        <v>-1, -1, -1</v>
      </c>
      <c r="BE74" s="60"/>
      <c r="BF74" s="60"/>
      <c r="BG74" s="53" t="e">
        <f>SUMIF(A69:A72,C74,B69:B72)</f>
        <v>#VALUE!</v>
      </c>
      <c r="BH74" s="54" t="e">
        <f>SUMIF(A69:A72,D74,B69:B72)</f>
        <v>#VALUE!</v>
      </c>
      <c r="BI74" s="25">
        <v>1</v>
      </c>
      <c r="BJ74" s="26">
        <f>1+BJ73</f>
        <v>6</v>
      </c>
      <c r="BK74" s="55">
        <v>3</v>
      </c>
      <c r="BL74" s="68" t="str">
        <f t="shared" si="237"/>
        <v>3 - 4</v>
      </c>
      <c r="BM74" s="69" t="s">
        <v>119</v>
      </c>
      <c r="BN74" s="70" t="s">
        <v>121</v>
      </c>
      <c r="BO74" s="71">
        <v>7</v>
      </c>
      <c r="BP74" s="381"/>
      <c r="BQ74" s="359"/>
      <c r="BR74" s="352" t="s">
        <v>128</v>
      </c>
      <c r="BS74" s="352"/>
      <c r="BT74" s="352"/>
      <c r="BU74" s="78"/>
      <c r="BV74" s="362"/>
      <c r="BW74" s="354" t="str">
        <f>IF(AI69&gt;AJ69,BC69,IF(AJ69&gt;AI69,BD69," "))</f>
        <v>0 - 3</v>
      </c>
      <c r="BX74" s="353"/>
      <c r="BY74" s="355"/>
      <c r="BZ74" s="353" t="str">
        <f>IF(AI72&gt;AJ72,BC72,IF(AJ72&gt;AI72,BD72," "))</f>
        <v>0 - 3</v>
      </c>
      <c r="CA74" s="353"/>
      <c r="CB74" s="353"/>
      <c r="CC74" s="366"/>
      <c r="CD74" s="367"/>
      <c r="CE74" s="368"/>
      <c r="CF74" s="353" t="str">
        <f>IF(AI74&lt;AJ74,AR74,IF(AJ74&lt;AI74,AS74," "))</f>
        <v>1,1,1</v>
      </c>
      <c r="CG74" s="353"/>
      <c r="CH74" s="353"/>
      <c r="CI74" s="120"/>
      <c r="CJ74" s="347"/>
      <c r="CK74" s="388"/>
      <c r="CL74" s="351"/>
    </row>
    <row r="75" spans="1:96" ht="15" customHeight="1" x14ac:dyDescent="0.2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1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V75" s="19"/>
      <c r="AW75" s="19"/>
      <c r="AX75" s="19"/>
      <c r="AY75" s="19"/>
      <c r="AZ75" s="19"/>
      <c r="BE75" s="52">
        <f>SUMIF(C69:C76,4,AI69:AI76)+SUMIF(D69:D76,4,AJ69:AJ76)</f>
        <v>3</v>
      </c>
      <c r="BF75" s="52">
        <f>IF(BE75&lt;&gt;0,RANK(BE75,BE69:BE75),"")</f>
        <v>4</v>
      </c>
      <c r="BG75" s="72"/>
      <c r="BH75" s="72"/>
      <c r="BK75" s="34"/>
      <c r="BP75" s="375">
        <v>4</v>
      </c>
      <c r="BQ75" s="376" t="e">
        <f>B72</f>
        <v>#VALUE!</v>
      </c>
      <c r="BR75" s="371" t="s">
        <v>135</v>
      </c>
      <c r="BS75" s="371"/>
      <c r="BT75" s="371"/>
      <c r="BU75" s="82"/>
      <c r="BV75" s="377"/>
      <c r="BW75" s="169"/>
      <c r="BX75" s="65">
        <f>IF(AG71&lt;AH71,AT71,IF(AH71&lt;AG71,AT71," "))</f>
        <v>1</v>
      </c>
      <c r="BY75" s="112"/>
      <c r="BZ75" s="109"/>
      <c r="CA75" s="65">
        <f>IF(AG70&lt;AH70,AT70,IF(AH70&lt;AG70,AT70," "))</f>
        <v>1</v>
      </c>
      <c r="CB75" s="109"/>
      <c r="CC75" s="114"/>
      <c r="CD75" s="65">
        <f>IF(AG74&lt;AH74,AT74,IF(AH74&lt;AG74,AT74," "))</f>
        <v>1</v>
      </c>
      <c r="CE75" s="112"/>
      <c r="CF75" s="378"/>
      <c r="CG75" s="378"/>
      <c r="CH75" s="378"/>
      <c r="CI75" s="117"/>
      <c r="CJ75" s="379">
        <f>BE75</f>
        <v>3</v>
      </c>
      <c r="CK75" s="389"/>
      <c r="CL75" s="370">
        <f>IF(BF76="",BF75,BF76)</f>
        <v>4</v>
      </c>
    </row>
    <row r="76" spans="1:96" ht="15" customHeight="1" x14ac:dyDescent="0.2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1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V76" s="19"/>
      <c r="AW76" s="19"/>
      <c r="AX76" s="19"/>
      <c r="AY76" s="19"/>
      <c r="AZ76" s="19"/>
      <c r="BD76" s="21"/>
      <c r="BE76" s="60"/>
      <c r="BF76" s="60"/>
      <c r="BG76" s="72"/>
      <c r="BH76" s="72"/>
      <c r="BK76" s="34"/>
      <c r="BL76" s="74"/>
      <c r="BM76" s="75"/>
      <c r="BN76" s="76"/>
      <c r="BO76" s="77"/>
      <c r="BP76" s="381"/>
      <c r="BQ76" s="359"/>
      <c r="BR76" s="352"/>
      <c r="BS76" s="352"/>
      <c r="BT76" s="352"/>
      <c r="BU76" s="78"/>
      <c r="BV76" s="362"/>
      <c r="BW76" s="354" t="str">
        <f>IF(AI71&gt;AJ71,BC71,IF(AJ71&gt;AI71,BD71," "))</f>
        <v>0 - 3</v>
      </c>
      <c r="BX76" s="353"/>
      <c r="BY76" s="355"/>
      <c r="BZ76" s="353" t="str">
        <f>IF(AI70&gt;AJ70,BC70,IF(AJ70&gt;AI70,BD70," "))</f>
        <v>0 - 3</v>
      </c>
      <c r="CA76" s="353"/>
      <c r="CB76" s="353"/>
      <c r="CC76" s="354" t="str">
        <f>IF(AI74&gt;AJ74,BC74,IF(AJ74&gt;AI74,BD74," "))</f>
        <v>0 - 3</v>
      </c>
      <c r="CD76" s="353"/>
      <c r="CE76" s="355"/>
      <c r="CF76" s="367"/>
      <c r="CG76" s="367"/>
      <c r="CH76" s="367"/>
      <c r="CI76" s="120"/>
      <c r="CJ76" s="347"/>
      <c r="CK76" s="388"/>
      <c r="CL76" s="351"/>
    </row>
    <row r="77" spans="1:96" ht="15" customHeight="1" x14ac:dyDescent="0.25">
      <c r="Z77" s="24"/>
      <c r="BK77" s="34"/>
      <c r="BL77" s="340" t="str">
        <f>C78</f>
        <v xml:space="preserve">Юноши 3  группа </v>
      </c>
      <c r="BM77" s="340"/>
      <c r="BN77" s="340"/>
      <c r="BO77" s="340"/>
      <c r="BP77" s="340"/>
      <c r="BQ77" s="340"/>
      <c r="BR77" s="340"/>
      <c r="BS77" s="340"/>
      <c r="BT77" s="340"/>
      <c r="BU77" s="340"/>
      <c r="BV77" s="340"/>
      <c r="BW77" s="340"/>
      <c r="BX77" s="340"/>
      <c r="BY77" s="340"/>
      <c r="BZ77" s="340"/>
      <c r="CA77" s="340"/>
      <c r="CB77" s="340"/>
      <c r="CC77" s="340"/>
      <c r="CD77" s="340"/>
      <c r="CE77" s="340"/>
      <c r="CF77" s="340"/>
      <c r="CG77" s="340"/>
      <c r="CH77" s="340"/>
      <c r="CI77" s="340"/>
      <c r="CJ77" s="340"/>
      <c r="CK77" s="340"/>
      <c r="CL77" s="340"/>
    </row>
    <row r="78" spans="1:96" ht="15" customHeight="1" x14ac:dyDescent="0.25">
      <c r="A78" s="27">
        <v>1</v>
      </c>
      <c r="B78" s="28">
        <v>4</v>
      </c>
      <c r="C78" s="29" t="s">
        <v>142</v>
      </c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>
        <v>1</v>
      </c>
      <c r="Z78" s="24"/>
      <c r="AR78" s="32" t="e">
        <f>IF(B79=0,0,(IF(B80=0,1,IF(B81=0,2,IF(B82=0,3,IF(B82&gt;0,4))))))</f>
        <v>#VALUE!</v>
      </c>
      <c r="BC78" s="32">
        <f>IF(BE78=15,3,IF(BE78&gt;15,4))</f>
        <v>4</v>
      </c>
      <c r="BE78" s="33">
        <f>SUM(BE79,BE81,BE83,BE85)</f>
        <v>18</v>
      </c>
      <c r="BF78" s="33">
        <f>SUM(BF79,BF81,BF83,BF85)</f>
        <v>10</v>
      </c>
      <c r="BK78" s="34"/>
      <c r="BL78" s="35" t="s">
        <v>107</v>
      </c>
      <c r="BM78" s="36" t="s">
        <v>3</v>
      </c>
      <c r="BN78" s="36" t="s">
        <v>108</v>
      </c>
      <c r="BO78" s="37" t="s">
        <v>109</v>
      </c>
      <c r="BP78" s="123" t="s">
        <v>117</v>
      </c>
      <c r="BQ78" s="382" t="s">
        <v>169</v>
      </c>
      <c r="BR78" s="383"/>
      <c r="BS78" s="383"/>
      <c r="BT78" s="383"/>
      <c r="BU78" s="342" t="s">
        <v>118</v>
      </c>
      <c r="BV78" s="342"/>
      <c r="BW78" s="343">
        <v>1</v>
      </c>
      <c r="BX78" s="344"/>
      <c r="BY78" s="345"/>
      <c r="BZ78" s="344">
        <v>2</v>
      </c>
      <c r="CA78" s="344"/>
      <c r="CB78" s="344"/>
      <c r="CC78" s="343">
        <v>3</v>
      </c>
      <c r="CD78" s="344"/>
      <c r="CE78" s="345"/>
      <c r="CF78" s="344">
        <v>4</v>
      </c>
      <c r="CG78" s="344"/>
      <c r="CH78" s="344"/>
      <c r="CI78" s="124"/>
      <c r="CJ78" s="125" t="s">
        <v>105</v>
      </c>
      <c r="CK78" s="126" t="s">
        <v>31</v>
      </c>
      <c r="CL78" s="125" t="s">
        <v>106</v>
      </c>
    </row>
    <row r="79" spans="1:96" ht="15" customHeight="1" x14ac:dyDescent="0.25">
      <c r="A79" s="39">
        <v>1</v>
      </c>
      <c r="B79" s="40" t="e">
        <f>SUMIF([1]ш8!$CX$12:$CX$27,1,[1]ш8!$BQ$12:$BQ$27)</f>
        <v>#VALUE!</v>
      </c>
      <c r="C79" s="41">
        <v>1</v>
      </c>
      <c r="D79" s="41">
        <v>3</v>
      </c>
      <c r="E79" s="42">
        <v>2</v>
      </c>
      <c r="F79" s="43">
        <v>1</v>
      </c>
      <c r="G79" s="44">
        <v>2</v>
      </c>
      <c r="H79" s="45">
        <v>1</v>
      </c>
      <c r="I79" s="42">
        <v>2</v>
      </c>
      <c r="J79" s="43">
        <v>1</v>
      </c>
      <c r="K79" s="44"/>
      <c r="L79" s="45"/>
      <c r="M79" s="42"/>
      <c r="N79" s="43"/>
      <c r="O79" s="44"/>
      <c r="P79" s="45"/>
      <c r="Q79" s="42"/>
      <c r="R79" s="43"/>
      <c r="S79" s="46">
        <f t="shared" ref="S79:S84" si="238">IF(E79="wo",0,IF(F79="wo",1,IF(E79&gt;F79,1,0)))</f>
        <v>1</v>
      </c>
      <c r="T79" s="46">
        <f t="shared" ref="T79:T84" si="239">IF(E79="wo",1,IF(F79="wo",0,IF(F79&gt;E79,1,0)))</f>
        <v>0</v>
      </c>
      <c r="U79" s="46">
        <f t="shared" ref="U79:U84" si="240">IF(G79="wo",0,IF(H79="wo",1,IF(G79&gt;H79,1,0)))</f>
        <v>1</v>
      </c>
      <c r="V79" s="46">
        <f t="shared" ref="V79:V84" si="241">IF(G79="wo",1,IF(H79="wo",0,IF(H79&gt;G79,1,0)))</f>
        <v>0</v>
      </c>
      <c r="W79" s="46">
        <f t="shared" ref="W79:W84" si="242">IF(I79="wo",0,IF(J79="wo",1,IF(I79&gt;J79,1,0)))</f>
        <v>1</v>
      </c>
      <c r="X79" s="46">
        <f t="shared" ref="X79:X84" si="243">IF(I79="wo",1,IF(J79="wo",0,IF(J79&gt;I79,1,0)))</f>
        <v>0</v>
      </c>
      <c r="Y79" s="46">
        <f t="shared" ref="Y79:Y84" si="244">IF(K79="wo",0,IF(L79="wo",1,IF(K79&gt;L79,1,0)))</f>
        <v>0</v>
      </c>
      <c r="Z79" s="46">
        <f t="shared" ref="Z79:Z84" si="245">IF(K79="wo",1,IF(L79="wo",0,IF(L79&gt;K79,1,0)))</f>
        <v>0</v>
      </c>
      <c r="AA79" s="46">
        <f t="shared" ref="AA79:AA84" si="246">IF(M79="wo",0,IF(N79="wo",1,IF(M79&gt;N79,1,0)))</f>
        <v>0</v>
      </c>
      <c r="AB79" s="46">
        <f t="shared" ref="AB79:AB84" si="247">IF(M79="wo",1,IF(N79="wo",0,IF(N79&gt;M79,1,0)))</f>
        <v>0</v>
      </c>
      <c r="AC79" s="46">
        <f t="shared" ref="AC79:AC84" si="248">IF(O79="wo",0,IF(P79="wo",1,IF(O79&gt;P79,1,0)))</f>
        <v>0</v>
      </c>
      <c r="AD79" s="46">
        <f t="shared" ref="AD79:AD84" si="249">IF(O79="wo",1,IF(P79="wo",0,IF(P79&gt;O79,1,0)))</f>
        <v>0</v>
      </c>
      <c r="AE79" s="46">
        <f t="shared" ref="AE79:AE84" si="250">IF(Q79="wo",0,IF(R79="wo",1,IF(Q79&gt;R79,1,0)))</f>
        <v>0</v>
      </c>
      <c r="AF79" s="46">
        <f t="shared" ref="AF79:AF84" si="251">IF(Q79="wo",1,IF(R79="wo",0,IF(R79&gt;Q79,1,0)))</f>
        <v>0</v>
      </c>
      <c r="AG79" s="47">
        <f t="shared" ref="AG79:AG84" si="252">IF(E79="wo","wo",+S79+U79+W79+Y79+AA79+AC79+AE79)</f>
        <v>3</v>
      </c>
      <c r="AH79" s="47">
        <f t="shared" ref="AH79:AH84" si="253">IF(F79="wo","wo",+T79+V79+X79+Z79+AB79+AD79+AF79)</f>
        <v>0</v>
      </c>
      <c r="AI79" s="48">
        <f t="shared" ref="AI79:AI84" si="254">IF(E79="",0,IF(E79="wo",0,IF(F79="wo",2,IF(AG79=AH79,0,IF(AG79&gt;AH79,2,1)))))</f>
        <v>2</v>
      </c>
      <c r="AJ79" s="48">
        <f t="shared" ref="AJ79:AJ84" si="255">IF(F79="",0,IF(F79="wo",0,IF(E79="wo",2,IF(AH79=AG79,0,IF(AH79&gt;AG79,2,1)))))</f>
        <v>1</v>
      </c>
      <c r="AK79" s="49">
        <f t="shared" ref="AK79:AK84" si="256">IF(E79="","",IF(E79="wo",0,IF(F79="wo",0,IF(E79=F79,"ERROR",IF(E79&gt;F79,F79,-1*E79)))))</f>
        <v>1</v>
      </c>
      <c r="AL79" s="49">
        <f t="shared" ref="AL79:AL84" si="257">IF(G79="","",IF(G79="wo",0,IF(H79="wo",0,IF(G79=H79,"ERROR",IF(G79&gt;H79,H79,-1*G79)))))</f>
        <v>1</v>
      </c>
      <c r="AM79" s="49">
        <f t="shared" ref="AM79:AM84" si="258">IF(I79="","",IF(I79="wo",0,IF(J79="wo",0,IF(I79=J79,"ERROR",IF(I79&gt;J79,J79,-1*I79)))))</f>
        <v>1</v>
      </c>
      <c r="AN79" s="49" t="str">
        <f t="shared" ref="AN79:AN84" si="259">IF(K79="","",IF(K79="wo",0,IF(L79="wo",0,IF(K79=L79,"ERROR",IF(K79&gt;L79,L79,-1*K79)))))</f>
        <v/>
      </c>
      <c r="AO79" s="49" t="str">
        <f t="shared" ref="AO79:AO84" si="260">IF(M79="","",IF(M79="wo",0,IF(N79="wo",0,IF(M79=N79,"ERROR",IF(M79&gt;N79,N79,-1*M79)))))</f>
        <v/>
      </c>
      <c r="AP79" s="49" t="str">
        <f t="shared" ref="AP79:AP84" si="261">IF(O79="","",IF(O79="wo",0,IF(P79="wo",0,IF(O79=P79,"ERROR",IF(O79&gt;P79,P79,-1*O79)))))</f>
        <v/>
      </c>
      <c r="AQ79" s="49" t="str">
        <f t="shared" ref="AQ79:AQ84" si="262">IF(Q79="","",IF(Q79="wo",0,IF(R79="wo",0,IF(Q79=R79,"ERROR",IF(Q79&gt;R79,R79,-1*Q79)))))</f>
        <v/>
      </c>
      <c r="AR79" s="50" t="str">
        <f t="shared" ref="AR79:AR84" si="263">CONCATENATE(AG79," - ",AH79)</f>
        <v>3 - 0</v>
      </c>
      <c r="AS79" s="51" t="str">
        <f t="shared" ref="AS79:AS84" si="264">IF(E79="","",(IF(K79="",AK79&amp;","&amp;AL79&amp;","&amp;AM79,IF(M79="",AK79&amp;","&amp;AL79&amp;","&amp;AM79&amp;","&amp;AN79,IF(O79="",AK79&amp;","&amp;AL79&amp;","&amp;AM79&amp;","&amp;AN79&amp;","&amp;AO79,IF(Q79="",AK79&amp;","&amp;AL79&amp;","&amp;AM79&amp;","&amp;AN79&amp;","&amp;AO79&amp;","&amp;AP79,AK79&amp;","&amp;AL79&amp;","&amp;AM79&amp;","&amp;AN79&amp;","&amp;AO79&amp;","&amp;AP79&amp;","&amp;AQ79))))))</f>
        <v>1,1,1</v>
      </c>
      <c r="AT79" s="48">
        <f t="shared" ref="AT79:AT84" si="265">IF(F79="",0,IF(F79="wo",0,IF(E79="wo",2,IF(AH79=AG79,0,IF(AH79&gt;AG79,2,1)))))</f>
        <v>1</v>
      </c>
      <c r="AU79" s="48">
        <f t="shared" ref="AU79:AU84" si="266">IF(E79="",0,IF(E79="wo",0,IF(F79="wo",2,IF(AG79=AH79,0,IF(AG79&gt;AH79,2,1)))))</f>
        <v>2</v>
      </c>
      <c r="AV79" s="49">
        <f t="shared" ref="AV79:AV84" si="267">IF(F79="","",IF(F79="wo",0,IF(E79="wo",0,IF(F79=E79,"ERROR",IF(F79&gt;E79,E79,-1*F79)))))</f>
        <v>-1</v>
      </c>
      <c r="AW79" s="49">
        <f t="shared" ref="AW79:AW84" si="268">IF(H79="","",IF(H79="wo",0,IF(G79="wo",0,IF(H79=G79,"ERROR",IF(H79&gt;G79,G79,-1*H79)))))</f>
        <v>-1</v>
      </c>
      <c r="AX79" s="49">
        <f t="shared" ref="AX79:AX84" si="269">IF(J79="","",IF(J79="wo",0,IF(I79="wo",0,IF(J79=I79,"ERROR",IF(J79&gt;I79,I79,-1*J79)))))</f>
        <v>-1</v>
      </c>
      <c r="AY79" s="49" t="str">
        <f t="shared" ref="AY79:AY84" si="270">IF(L79="","",IF(L79="wo",0,IF(K79="wo",0,IF(L79=K79,"ERROR",IF(L79&gt;K79,K79,-1*L79)))))</f>
        <v/>
      </c>
      <c r="AZ79" s="49" t="str">
        <f t="shared" ref="AZ79:AZ84" si="271">IF(N79="","",IF(N79="wo",0,IF(M79="wo",0,IF(N79=M79,"ERROR",IF(N79&gt;M79,M79,-1*N79)))))</f>
        <v/>
      </c>
      <c r="BA79" s="49" t="str">
        <f t="shared" ref="BA79:BA84" si="272">IF(P79="","",IF(P79="wo",0,IF(O79="wo",0,IF(P79=O79,"ERROR",IF(P79&gt;O79,O79,-1*P79)))))</f>
        <v/>
      </c>
      <c r="BB79" s="49" t="str">
        <f t="shared" ref="BB79:BB84" si="273">IF(R79="","",IF(R79="wo",0,IF(Q79="wo",0,IF(R79=Q79,"ERROR",IF(R79&gt;Q79,Q79,-1*R79)))))</f>
        <v/>
      </c>
      <c r="BC79" s="50" t="str">
        <f t="shared" ref="BC79:BC84" si="274">CONCATENATE(AH79," - ",AG79)</f>
        <v>0 - 3</v>
      </c>
      <c r="BD79" s="51" t="str">
        <f t="shared" ref="BD79:BD84" si="275">IF(E79="","",(IF(K79="",AV79&amp;", "&amp;AW79&amp;", "&amp;AX79,IF(M79="",AV79&amp;","&amp;AW79&amp;","&amp;AX79&amp;","&amp;AY79,IF(O79="",AV79&amp;","&amp;AW79&amp;","&amp;AX79&amp;","&amp;AY79&amp;","&amp;AZ79,IF(Q79="",AV79&amp;","&amp;AW79&amp;","&amp;AX79&amp;","&amp;AY79&amp;","&amp;AZ79&amp;","&amp;BA79,AV79&amp;","&amp;AW79&amp;","&amp;AX79&amp;","&amp;AY79&amp;","&amp;AZ79&amp;","&amp;BA79&amp;","&amp;BB79))))))</f>
        <v>-1, -1, -1</v>
      </c>
      <c r="BE79" s="52">
        <f>SUMIF(C79:C86,1,AI79:AI86)+SUMIF(D79:D86,1,AJ79:AJ86)</f>
        <v>6</v>
      </c>
      <c r="BF79" s="52">
        <f>IF(BE79&lt;&gt;0,RANK(BE79,BE79:BE85),"")</f>
        <v>1</v>
      </c>
      <c r="BG79" s="53" t="e">
        <f>SUMIF(A79:A82,C79,B79:B82)</f>
        <v>#VALUE!</v>
      </c>
      <c r="BH79" s="54" t="e">
        <f>SUMIF(A79:A82,D79,B79:B82)</f>
        <v>#VALUE!</v>
      </c>
      <c r="BI79" s="25">
        <v>1</v>
      </c>
      <c r="BJ79" s="26">
        <f>1*A78</f>
        <v>1</v>
      </c>
      <c r="BK79" s="55">
        <v>1</v>
      </c>
      <c r="BL79" s="56" t="str">
        <f t="shared" ref="BL79:BL80" si="276">CONCATENATE(C79," ","-"," ",D79)</f>
        <v>1 - 3</v>
      </c>
      <c r="BM79" s="57" t="s">
        <v>119</v>
      </c>
      <c r="BN79" s="58" t="s">
        <v>120</v>
      </c>
      <c r="BO79" s="59">
        <v>2</v>
      </c>
      <c r="BP79" s="356">
        <v>1</v>
      </c>
      <c r="BQ79" s="358" t="e">
        <f>B79</f>
        <v>#VALUE!</v>
      </c>
      <c r="BR79" s="360" t="s">
        <v>131</v>
      </c>
      <c r="BS79" s="360"/>
      <c r="BT79" s="360"/>
      <c r="BU79" s="93"/>
      <c r="BV79" s="361"/>
      <c r="BW79" s="363"/>
      <c r="BX79" s="364"/>
      <c r="BY79" s="365"/>
      <c r="BZ79" s="113"/>
      <c r="CA79" s="106">
        <f>IF(AG83&lt;AH83,AI83,IF(AH83&lt;AG83,AI83," "))</f>
        <v>2</v>
      </c>
      <c r="CB79" s="110"/>
      <c r="CC79" s="115"/>
      <c r="CD79" s="106">
        <f>IF(AG79&lt;AH79,AI79,IF(AH79&lt;AG79,AI79," "))</f>
        <v>2</v>
      </c>
      <c r="CE79" s="111"/>
      <c r="CF79" s="110"/>
      <c r="CG79" s="106">
        <f>IF(AG81&lt;AH81,AI81,IF(AH81&lt;AG81,AI81," "))</f>
        <v>2</v>
      </c>
      <c r="CH79" s="110"/>
      <c r="CI79" s="119"/>
      <c r="CJ79" s="346">
        <f>BE79</f>
        <v>6</v>
      </c>
      <c r="CK79" s="387"/>
      <c r="CL79" s="350">
        <f>IF(BF80="",BF79,BF80)</f>
        <v>1</v>
      </c>
    </row>
    <row r="80" spans="1:96" ht="15" customHeight="1" x14ac:dyDescent="0.25">
      <c r="A80" s="39">
        <v>2</v>
      </c>
      <c r="B80" s="40" t="e">
        <f>SUMIF([1]ш8!$CX$215:$CX$230,1,[1]ш8!$BQ$215:$BQ$230)</f>
        <v>#VALUE!</v>
      </c>
      <c r="C80" s="41">
        <v>2</v>
      </c>
      <c r="D80" s="41">
        <v>4</v>
      </c>
      <c r="E80" s="42">
        <v>2</v>
      </c>
      <c r="F80" s="43">
        <v>1</v>
      </c>
      <c r="G80" s="44">
        <v>2</v>
      </c>
      <c r="H80" s="45">
        <v>1</v>
      </c>
      <c r="I80" s="42">
        <v>1</v>
      </c>
      <c r="J80" s="43">
        <v>2</v>
      </c>
      <c r="K80" s="44">
        <v>2</v>
      </c>
      <c r="L80" s="45">
        <v>1</v>
      </c>
      <c r="M80" s="42"/>
      <c r="N80" s="43"/>
      <c r="O80" s="44"/>
      <c r="P80" s="45"/>
      <c r="Q80" s="42"/>
      <c r="R80" s="43"/>
      <c r="S80" s="46">
        <f t="shared" si="238"/>
        <v>1</v>
      </c>
      <c r="T80" s="46">
        <f t="shared" si="239"/>
        <v>0</v>
      </c>
      <c r="U80" s="46">
        <f t="shared" si="240"/>
        <v>1</v>
      </c>
      <c r="V80" s="46">
        <f t="shared" si="241"/>
        <v>0</v>
      </c>
      <c r="W80" s="46">
        <f t="shared" si="242"/>
        <v>0</v>
      </c>
      <c r="X80" s="46">
        <f t="shared" si="243"/>
        <v>1</v>
      </c>
      <c r="Y80" s="46">
        <f t="shared" si="244"/>
        <v>1</v>
      </c>
      <c r="Z80" s="46">
        <f t="shared" si="245"/>
        <v>0</v>
      </c>
      <c r="AA80" s="46">
        <f t="shared" si="246"/>
        <v>0</v>
      </c>
      <c r="AB80" s="46">
        <f t="shared" si="247"/>
        <v>0</v>
      </c>
      <c r="AC80" s="46">
        <f t="shared" si="248"/>
        <v>0</v>
      </c>
      <c r="AD80" s="46">
        <f t="shared" si="249"/>
        <v>0</v>
      </c>
      <c r="AE80" s="46">
        <f t="shared" si="250"/>
        <v>0</v>
      </c>
      <c r="AF80" s="46">
        <f t="shared" si="251"/>
        <v>0</v>
      </c>
      <c r="AG80" s="47">
        <f t="shared" si="252"/>
        <v>3</v>
      </c>
      <c r="AH80" s="47">
        <f t="shared" si="253"/>
        <v>1</v>
      </c>
      <c r="AI80" s="48">
        <f t="shared" si="254"/>
        <v>2</v>
      </c>
      <c r="AJ80" s="48">
        <f t="shared" si="255"/>
        <v>1</v>
      </c>
      <c r="AK80" s="49">
        <f t="shared" si="256"/>
        <v>1</v>
      </c>
      <c r="AL80" s="49">
        <f t="shared" si="257"/>
        <v>1</v>
      </c>
      <c r="AM80" s="49">
        <f t="shared" si="258"/>
        <v>-1</v>
      </c>
      <c r="AN80" s="49">
        <f t="shared" si="259"/>
        <v>1</v>
      </c>
      <c r="AO80" s="49" t="str">
        <f t="shared" si="260"/>
        <v/>
      </c>
      <c r="AP80" s="49" t="str">
        <f t="shared" si="261"/>
        <v/>
      </c>
      <c r="AQ80" s="49" t="str">
        <f t="shared" si="262"/>
        <v/>
      </c>
      <c r="AR80" s="50" t="str">
        <f t="shared" si="263"/>
        <v>3 - 1</v>
      </c>
      <c r="AS80" s="51" t="str">
        <f t="shared" si="264"/>
        <v>1,1,-1,1</v>
      </c>
      <c r="AT80" s="48">
        <f t="shared" si="265"/>
        <v>1</v>
      </c>
      <c r="AU80" s="48">
        <f t="shared" si="266"/>
        <v>2</v>
      </c>
      <c r="AV80" s="49">
        <f t="shared" si="267"/>
        <v>-1</v>
      </c>
      <c r="AW80" s="49">
        <f t="shared" si="268"/>
        <v>-1</v>
      </c>
      <c r="AX80" s="49">
        <f t="shared" si="269"/>
        <v>1</v>
      </c>
      <c r="AY80" s="49">
        <f t="shared" si="270"/>
        <v>-1</v>
      </c>
      <c r="AZ80" s="49" t="str">
        <f t="shared" si="271"/>
        <v/>
      </c>
      <c r="BA80" s="49" t="str">
        <f t="shared" si="272"/>
        <v/>
      </c>
      <c r="BB80" s="49" t="str">
        <f t="shared" si="273"/>
        <v/>
      </c>
      <c r="BC80" s="50" t="str">
        <f t="shared" si="274"/>
        <v>1 - 3</v>
      </c>
      <c r="BD80" s="51" t="str">
        <f t="shared" si="275"/>
        <v>-1,-1,1,-1</v>
      </c>
      <c r="BE80" s="60"/>
      <c r="BF80" s="60"/>
      <c r="BG80" s="53" t="e">
        <f>SUMIF(A79:A82,C80,B79:B82)</f>
        <v>#VALUE!</v>
      </c>
      <c r="BH80" s="54" t="e">
        <f>SUMIF(A79:A82,D80,B79:B82)</f>
        <v>#VALUE!</v>
      </c>
      <c r="BI80" s="25">
        <v>1</v>
      </c>
      <c r="BJ80" s="26">
        <f>1+BJ79</f>
        <v>2</v>
      </c>
      <c r="BK80" s="55">
        <v>1</v>
      </c>
      <c r="BL80" s="56" t="str">
        <f t="shared" si="276"/>
        <v>2 - 4</v>
      </c>
      <c r="BM80" s="57" t="s">
        <v>119</v>
      </c>
      <c r="BN80" s="58" t="s">
        <v>120</v>
      </c>
      <c r="BO80" s="59">
        <v>3</v>
      </c>
      <c r="BP80" s="357"/>
      <c r="BQ80" s="359"/>
      <c r="BR80" s="352" t="s">
        <v>128</v>
      </c>
      <c r="BS80" s="352"/>
      <c r="BT80" s="352"/>
      <c r="BU80" s="78"/>
      <c r="BV80" s="362"/>
      <c r="BW80" s="366"/>
      <c r="BX80" s="367"/>
      <c r="BY80" s="368"/>
      <c r="BZ80" s="353" t="str">
        <f>IF(AI83&lt;AJ83,AR83,IF(AJ83&lt;AI83,AS83," "))</f>
        <v>1,-1,1,1</v>
      </c>
      <c r="CA80" s="353"/>
      <c r="CB80" s="353"/>
      <c r="CC80" s="354" t="str">
        <f>IF(AI79&lt;AJ79,AR79,IF(AJ79&lt;AI79,AS79," "))</f>
        <v>1,1,1</v>
      </c>
      <c r="CD80" s="353"/>
      <c r="CE80" s="355"/>
      <c r="CF80" s="353" t="str">
        <f>IF(AI81&lt;AJ81,AR81,IF(AJ81&lt;AI81,AS81," "))</f>
        <v>1,1,-1,1</v>
      </c>
      <c r="CG80" s="353"/>
      <c r="CH80" s="353"/>
      <c r="CI80" s="120"/>
      <c r="CJ80" s="347"/>
      <c r="CK80" s="388"/>
      <c r="CL80" s="351"/>
    </row>
    <row r="81" spans="1:90" ht="15" customHeight="1" x14ac:dyDescent="0.25">
      <c r="A81" s="39">
        <v>3</v>
      </c>
      <c r="B81" s="40" t="e">
        <f>SUMIF([1]ш8!$CX$215:$CX$230,2,[1]ш8!$BQ$215:$BQ$230)</f>
        <v>#VALUE!</v>
      </c>
      <c r="C81" s="41">
        <v>1</v>
      </c>
      <c r="D81" s="41">
        <v>4</v>
      </c>
      <c r="E81" s="42">
        <v>2</v>
      </c>
      <c r="F81" s="43">
        <v>1</v>
      </c>
      <c r="G81" s="44">
        <v>2</v>
      </c>
      <c r="H81" s="45">
        <v>1</v>
      </c>
      <c r="I81" s="42">
        <v>1</v>
      </c>
      <c r="J81" s="43">
        <v>2</v>
      </c>
      <c r="K81" s="44">
        <v>2</v>
      </c>
      <c r="L81" s="45">
        <v>1</v>
      </c>
      <c r="M81" s="42"/>
      <c r="N81" s="43"/>
      <c r="O81" s="44"/>
      <c r="P81" s="45"/>
      <c r="Q81" s="42"/>
      <c r="R81" s="43"/>
      <c r="S81" s="46">
        <f t="shared" si="238"/>
        <v>1</v>
      </c>
      <c r="T81" s="46">
        <f t="shared" si="239"/>
        <v>0</v>
      </c>
      <c r="U81" s="46">
        <f t="shared" si="240"/>
        <v>1</v>
      </c>
      <c r="V81" s="46">
        <f t="shared" si="241"/>
        <v>0</v>
      </c>
      <c r="W81" s="46">
        <f t="shared" si="242"/>
        <v>0</v>
      </c>
      <c r="X81" s="46">
        <f t="shared" si="243"/>
        <v>1</v>
      </c>
      <c r="Y81" s="46">
        <f t="shared" si="244"/>
        <v>1</v>
      </c>
      <c r="Z81" s="46">
        <f t="shared" si="245"/>
        <v>0</v>
      </c>
      <c r="AA81" s="46">
        <f t="shared" si="246"/>
        <v>0</v>
      </c>
      <c r="AB81" s="46">
        <f t="shared" si="247"/>
        <v>0</v>
      </c>
      <c r="AC81" s="46">
        <f t="shared" si="248"/>
        <v>0</v>
      </c>
      <c r="AD81" s="46">
        <f t="shared" si="249"/>
        <v>0</v>
      </c>
      <c r="AE81" s="46">
        <f t="shared" si="250"/>
        <v>0</v>
      </c>
      <c r="AF81" s="46">
        <f t="shared" si="251"/>
        <v>0</v>
      </c>
      <c r="AG81" s="47">
        <f t="shared" si="252"/>
        <v>3</v>
      </c>
      <c r="AH81" s="47">
        <f t="shared" si="253"/>
        <v>1</v>
      </c>
      <c r="AI81" s="48">
        <f t="shared" si="254"/>
        <v>2</v>
      </c>
      <c r="AJ81" s="48">
        <f t="shared" si="255"/>
        <v>1</v>
      </c>
      <c r="AK81" s="49">
        <f t="shared" si="256"/>
        <v>1</v>
      </c>
      <c r="AL81" s="49">
        <f t="shared" si="257"/>
        <v>1</v>
      </c>
      <c r="AM81" s="49">
        <f t="shared" si="258"/>
        <v>-1</v>
      </c>
      <c r="AN81" s="49">
        <f t="shared" si="259"/>
        <v>1</v>
      </c>
      <c r="AO81" s="49" t="str">
        <f t="shared" si="260"/>
        <v/>
      </c>
      <c r="AP81" s="49" t="str">
        <f t="shared" si="261"/>
        <v/>
      </c>
      <c r="AQ81" s="49" t="str">
        <f t="shared" si="262"/>
        <v/>
      </c>
      <c r="AR81" s="50" t="str">
        <f t="shared" si="263"/>
        <v>3 - 1</v>
      </c>
      <c r="AS81" s="51" t="str">
        <f t="shared" si="264"/>
        <v>1,1,-1,1</v>
      </c>
      <c r="AT81" s="48">
        <f t="shared" si="265"/>
        <v>1</v>
      </c>
      <c r="AU81" s="48">
        <f t="shared" si="266"/>
        <v>2</v>
      </c>
      <c r="AV81" s="49">
        <f t="shared" si="267"/>
        <v>-1</v>
      </c>
      <c r="AW81" s="49">
        <f t="shared" si="268"/>
        <v>-1</v>
      </c>
      <c r="AX81" s="49">
        <f t="shared" si="269"/>
        <v>1</v>
      </c>
      <c r="AY81" s="49">
        <f t="shared" si="270"/>
        <v>-1</v>
      </c>
      <c r="AZ81" s="49" t="str">
        <f t="shared" si="271"/>
        <v/>
      </c>
      <c r="BA81" s="49" t="str">
        <f t="shared" si="272"/>
        <v/>
      </c>
      <c r="BB81" s="49" t="str">
        <f t="shared" si="273"/>
        <v/>
      </c>
      <c r="BC81" s="50" t="str">
        <f t="shared" si="274"/>
        <v>1 - 3</v>
      </c>
      <c r="BD81" s="51" t="str">
        <f t="shared" si="275"/>
        <v>-1,-1,1,-1</v>
      </c>
      <c r="BE81" s="52">
        <f>SUMIF(C79:C86,2,AI79:AI86)+SUMIF(D79:D86,2,AJ79:AJ86)</f>
        <v>5</v>
      </c>
      <c r="BF81" s="52">
        <f>IF(BE81&lt;&gt;0,RANK(BE81,BE79:BE85),"")</f>
        <v>2</v>
      </c>
      <c r="BG81" s="53" t="e">
        <f>SUMIF(A79:A82,C81,B79:B82)</f>
        <v>#VALUE!</v>
      </c>
      <c r="BH81" s="54" t="e">
        <f>SUMIF(A79:A82,D81,B79:B82)</f>
        <v>#VALUE!</v>
      </c>
      <c r="BI81" s="25">
        <v>1</v>
      </c>
      <c r="BJ81" s="26">
        <f>1+BJ80</f>
        <v>3</v>
      </c>
      <c r="BK81" s="55">
        <v>2</v>
      </c>
      <c r="BL81" s="61" t="str">
        <f>CONCATENATE(C81," ","-"," ",D81)</f>
        <v>1 - 4</v>
      </c>
      <c r="BM81" s="62"/>
      <c r="BN81" s="63"/>
      <c r="BO81" s="64"/>
      <c r="BP81" s="375">
        <v>2</v>
      </c>
      <c r="BQ81" s="376" t="e">
        <f>B80</f>
        <v>#VALUE!</v>
      </c>
      <c r="BR81" s="371" t="s">
        <v>129</v>
      </c>
      <c r="BS81" s="371"/>
      <c r="BT81" s="371"/>
      <c r="BU81" s="82"/>
      <c r="BV81" s="377"/>
      <c r="BW81" s="169"/>
      <c r="BX81" s="65">
        <f>IF(AG83&lt;AH83,AT83,IF(AH83&lt;AG83,AT83," "))</f>
        <v>1</v>
      </c>
      <c r="BY81" s="112"/>
      <c r="BZ81" s="378"/>
      <c r="CA81" s="378"/>
      <c r="CB81" s="378"/>
      <c r="CC81" s="114"/>
      <c r="CD81" s="65">
        <f>IF(AG82&lt;AH82,AI82,IF(AH82&lt;AG82,AI82," "))</f>
        <v>2</v>
      </c>
      <c r="CE81" s="112"/>
      <c r="CF81" s="108"/>
      <c r="CG81" s="65">
        <f>IF(AG80&lt;AH80,AI80,IF(AH80&lt;AG80,AI80," "))</f>
        <v>2</v>
      </c>
      <c r="CH81" s="109"/>
      <c r="CI81" s="117"/>
      <c r="CJ81" s="379">
        <f>BE81</f>
        <v>5</v>
      </c>
      <c r="CK81" s="389"/>
      <c r="CL81" s="370">
        <f>IF(BF82="",BF81,BF82)</f>
        <v>2</v>
      </c>
    </row>
    <row r="82" spans="1:90" ht="15" customHeight="1" x14ac:dyDescent="0.25">
      <c r="A82" s="39">
        <v>4</v>
      </c>
      <c r="B82" s="40" t="e">
        <f>SUMIF([1]ш8!$CX$12:$CX$27,2,[1]ш8!$BQ$12:$BQ$27)</f>
        <v>#VALUE!</v>
      </c>
      <c r="C82" s="41">
        <v>2</v>
      </c>
      <c r="D82" s="41">
        <v>3</v>
      </c>
      <c r="E82" s="42">
        <v>2</v>
      </c>
      <c r="F82" s="43">
        <v>1</v>
      </c>
      <c r="G82" s="44">
        <v>2</v>
      </c>
      <c r="H82" s="45">
        <v>1</v>
      </c>
      <c r="I82" s="42">
        <v>2</v>
      </c>
      <c r="J82" s="43">
        <v>1</v>
      </c>
      <c r="K82" s="44"/>
      <c r="L82" s="45"/>
      <c r="M82" s="42"/>
      <c r="N82" s="43"/>
      <c r="O82" s="44"/>
      <c r="P82" s="45"/>
      <c r="Q82" s="42"/>
      <c r="R82" s="43"/>
      <c r="S82" s="46">
        <f t="shared" si="238"/>
        <v>1</v>
      </c>
      <c r="T82" s="46">
        <f t="shared" si="239"/>
        <v>0</v>
      </c>
      <c r="U82" s="46">
        <f t="shared" si="240"/>
        <v>1</v>
      </c>
      <c r="V82" s="46">
        <f t="shared" si="241"/>
        <v>0</v>
      </c>
      <c r="W82" s="46">
        <f t="shared" si="242"/>
        <v>1</v>
      </c>
      <c r="X82" s="46">
        <f t="shared" si="243"/>
        <v>0</v>
      </c>
      <c r="Y82" s="46">
        <f t="shared" si="244"/>
        <v>0</v>
      </c>
      <c r="Z82" s="46">
        <f t="shared" si="245"/>
        <v>0</v>
      </c>
      <c r="AA82" s="46">
        <f t="shared" si="246"/>
        <v>0</v>
      </c>
      <c r="AB82" s="46">
        <f t="shared" si="247"/>
        <v>0</v>
      </c>
      <c r="AC82" s="46">
        <f t="shared" si="248"/>
        <v>0</v>
      </c>
      <c r="AD82" s="46">
        <f t="shared" si="249"/>
        <v>0</v>
      </c>
      <c r="AE82" s="46">
        <f t="shared" si="250"/>
        <v>0</v>
      </c>
      <c r="AF82" s="46">
        <f t="shared" si="251"/>
        <v>0</v>
      </c>
      <c r="AG82" s="47">
        <f t="shared" si="252"/>
        <v>3</v>
      </c>
      <c r="AH82" s="47">
        <f t="shared" si="253"/>
        <v>0</v>
      </c>
      <c r="AI82" s="48">
        <f t="shared" si="254"/>
        <v>2</v>
      </c>
      <c r="AJ82" s="48">
        <f t="shared" si="255"/>
        <v>1</v>
      </c>
      <c r="AK82" s="49">
        <f t="shared" si="256"/>
        <v>1</v>
      </c>
      <c r="AL82" s="49">
        <f t="shared" si="257"/>
        <v>1</v>
      </c>
      <c r="AM82" s="49">
        <f t="shared" si="258"/>
        <v>1</v>
      </c>
      <c r="AN82" s="49" t="str">
        <f t="shared" si="259"/>
        <v/>
      </c>
      <c r="AO82" s="49" t="str">
        <f t="shared" si="260"/>
        <v/>
      </c>
      <c r="AP82" s="49" t="str">
        <f t="shared" si="261"/>
        <v/>
      </c>
      <c r="AQ82" s="49" t="str">
        <f t="shared" si="262"/>
        <v/>
      </c>
      <c r="AR82" s="50" t="str">
        <f t="shared" si="263"/>
        <v>3 - 0</v>
      </c>
      <c r="AS82" s="51" t="str">
        <f t="shared" si="264"/>
        <v>1,1,1</v>
      </c>
      <c r="AT82" s="48">
        <f t="shared" si="265"/>
        <v>1</v>
      </c>
      <c r="AU82" s="48">
        <f t="shared" si="266"/>
        <v>2</v>
      </c>
      <c r="AV82" s="49">
        <f t="shared" si="267"/>
        <v>-1</v>
      </c>
      <c r="AW82" s="49">
        <f t="shared" si="268"/>
        <v>-1</v>
      </c>
      <c r="AX82" s="49">
        <f t="shared" si="269"/>
        <v>-1</v>
      </c>
      <c r="AY82" s="49" t="str">
        <f t="shared" si="270"/>
        <v/>
      </c>
      <c r="AZ82" s="49" t="str">
        <f t="shared" si="271"/>
        <v/>
      </c>
      <c r="BA82" s="49" t="str">
        <f t="shared" si="272"/>
        <v/>
      </c>
      <c r="BB82" s="49" t="str">
        <f t="shared" si="273"/>
        <v/>
      </c>
      <c r="BC82" s="50" t="str">
        <f t="shared" si="274"/>
        <v>0 - 3</v>
      </c>
      <c r="BD82" s="51" t="str">
        <f t="shared" si="275"/>
        <v>-1, -1, -1</v>
      </c>
      <c r="BE82" s="60"/>
      <c r="BF82" s="60"/>
      <c r="BG82" s="53" t="e">
        <f>SUMIF(A79:A82,C82,B79:B82)</f>
        <v>#VALUE!</v>
      </c>
      <c r="BH82" s="54" t="e">
        <f>SUMIF(A79:A82,D82,B79:B82)</f>
        <v>#VALUE!</v>
      </c>
      <c r="BI82" s="25">
        <v>1</v>
      </c>
      <c r="BJ82" s="26">
        <f>1+BJ81</f>
        <v>4</v>
      </c>
      <c r="BK82" s="55">
        <v>2</v>
      </c>
      <c r="BL82" s="61" t="str">
        <f t="shared" ref="BL82:BL84" si="277">CONCATENATE(C82," ","-"," ",D82)</f>
        <v>2 - 3</v>
      </c>
      <c r="BM82" s="62"/>
      <c r="BN82" s="63"/>
      <c r="BO82" s="64"/>
      <c r="BP82" s="375"/>
      <c r="BQ82" s="376"/>
      <c r="BR82" s="371" t="s">
        <v>128</v>
      </c>
      <c r="BS82" s="371"/>
      <c r="BT82" s="371"/>
      <c r="BU82" s="82"/>
      <c r="BV82" s="377"/>
      <c r="BW82" s="372" t="str">
        <f>IF(AI83&gt;AJ83,BC83,IF(AJ83&gt;AI83,BD83," "))</f>
        <v>1 - 3</v>
      </c>
      <c r="BX82" s="373"/>
      <c r="BY82" s="374"/>
      <c r="BZ82" s="378"/>
      <c r="CA82" s="378"/>
      <c r="CB82" s="378"/>
      <c r="CC82" s="372" t="str">
        <f>IF(AI82&lt;AJ82,AR82,IF(AJ82&lt;AI82,AS82," "))</f>
        <v>1,1,1</v>
      </c>
      <c r="CD82" s="373"/>
      <c r="CE82" s="374"/>
      <c r="CF82" s="373" t="str">
        <f>IF(AI80&lt;AJ80,AR80,IF(AJ80&lt;AI80,AS80," "))</f>
        <v>1,1,-1,1</v>
      </c>
      <c r="CG82" s="373"/>
      <c r="CH82" s="373"/>
      <c r="CI82" s="118"/>
      <c r="CJ82" s="379"/>
      <c r="CK82" s="389"/>
      <c r="CL82" s="370"/>
    </row>
    <row r="83" spans="1:90" ht="15" customHeight="1" x14ac:dyDescent="0.25">
      <c r="A83" s="39">
        <v>5</v>
      </c>
      <c r="B83" s="66"/>
      <c r="C83" s="41">
        <v>1</v>
      </c>
      <c r="D83" s="41">
        <v>2</v>
      </c>
      <c r="E83" s="42">
        <v>2</v>
      </c>
      <c r="F83" s="43">
        <v>1</v>
      </c>
      <c r="G83" s="44">
        <v>1</v>
      </c>
      <c r="H83" s="45">
        <v>2</v>
      </c>
      <c r="I83" s="42">
        <v>2</v>
      </c>
      <c r="J83" s="43">
        <v>1</v>
      </c>
      <c r="K83" s="44">
        <v>2</v>
      </c>
      <c r="L83" s="45">
        <v>1</v>
      </c>
      <c r="M83" s="42"/>
      <c r="N83" s="43"/>
      <c r="O83" s="44"/>
      <c r="P83" s="45"/>
      <c r="Q83" s="42"/>
      <c r="R83" s="43"/>
      <c r="S83" s="46">
        <f t="shared" si="238"/>
        <v>1</v>
      </c>
      <c r="T83" s="46">
        <f t="shared" si="239"/>
        <v>0</v>
      </c>
      <c r="U83" s="46">
        <f t="shared" si="240"/>
        <v>0</v>
      </c>
      <c r="V83" s="46">
        <f t="shared" si="241"/>
        <v>1</v>
      </c>
      <c r="W83" s="46">
        <f t="shared" si="242"/>
        <v>1</v>
      </c>
      <c r="X83" s="46">
        <f t="shared" si="243"/>
        <v>0</v>
      </c>
      <c r="Y83" s="46">
        <f t="shared" si="244"/>
        <v>1</v>
      </c>
      <c r="Z83" s="46">
        <f t="shared" si="245"/>
        <v>0</v>
      </c>
      <c r="AA83" s="46">
        <f t="shared" si="246"/>
        <v>0</v>
      </c>
      <c r="AB83" s="46">
        <f t="shared" si="247"/>
        <v>0</v>
      </c>
      <c r="AC83" s="46">
        <f t="shared" si="248"/>
        <v>0</v>
      </c>
      <c r="AD83" s="46">
        <f t="shared" si="249"/>
        <v>0</v>
      </c>
      <c r="AE83" s="46">
        <f t="shared" si="250"/>
        <v>0</v>
      </c>
      <c r="AF83" s="46">
        <f t="shared" si="251"/>
        <v>0</v>
      </c>
      <c r="AG83" s="47">
        <f t="shared" si="252"/>
        <v>3</v>
      </c>
      <c r="AH83" s="47">
        <f t="shared" si="253"/>
        <v>1</v>
      </c>
      <c r="AI83" s="48">
        <f t="shared" si="254"/>
        <v>2</v>
      </c>
      <c r="AJ83" s="48">
        <f t="shared" si="255"/>
        <v>1</v>
      </c>
      <c r="AK83" s="49">
        <f t="shared" si="256"/>
        <v>1</v>
      </c>
      <c r="AL83" s="49">
        <f t="shared" si="257"/>
        <v>-1</v>
      </c>
      <c r="AM83" s="49">
        <f t="shared" si="258"/>
        <v>1</v>
      </c>
      <c r="AN83" s="49">
        <f t="shared" si="259"/>
        <v>1</v>
      </c>
      <c r="AO83" s="49" t="str">
        <f t="shared" si="260"/>
        <v/>
      </c>
      <c r="AP83" s="49" t="str">
        <f t="shared" si="261"/>
        <v/>
      </c>
      <c r="AQ83" s="49" t="str">
        <f t="shared" si="262"/>
        <v/>
      </c>
      <c r="AR83" s="50" t="str">
        <f t="shared" si="263"/>
        <v>3 - 1</v>
      </c>
      <c r="AS83" s="51" t="str">
        <f t="shared" si="264"/>
        <v>1,-1,1,1</v>
      </c>
      <c r="AT83" s="48">
        <f t="shared" si="265"/>
        <v>1</v>
      </c>
      <c r="AU83" s="48">
        <f t="shared" si="266"/>
        <v>2</v>
      </c>
      <c r="AV83" s="49">
        <f t="shared" si="267"/>
        <v>-1</v>
      </c>
      <c r="AW83" s="49">
        <f t="shared" si="268"/>
        <v>1</v>
      </c>
      <c r="AX83" s="49">
        <f t="shared" si="269"/>
        <v>-1</v>
      </c>
      <c r="AY83" s="49">
        <f t="shared" si="270"/>
        <v>-1</v>
      </c>
      <c r="AZ83" s="49" t="str">
        <f t="shared" si="271"/>
        <v/>
      </c>
      <c r="BA83" s="49" t="str">
        <f t="shared" si="272"/>
        <v/>
      </c>
      <c r="BB83" s="49" t="str">
        <f t="shared" si="273"/>
        <v/>
      </c>
      <c r="BC83" s="50" t="str">
        <f t="shared" si="274"/>
        <v>1 - 3</v>
      </c>
      <c r="BD83" s="51" t="str">
        <f t="shared" si="275"/>
        <v>-1,1,-1,-1</v>
      </c>
      <c r="BE83" s="52">
        <f>SUMIF(C79:C86,3,AI79:AI86)+SUMIF(D79:D86,3,AJ79:AJ86)</f>
        <v>3</v>
      </c>
      <c r="BF83" s="52">
        <f>IF(BE83&lt;&gt;0,RANK(BE83,BE79:BE85),"")</f>
        <v>4</v>
      </c>
      <c r="BG83" s="53" t="e">
        <f>SUMIF(A79:A82,C83,B79:B82)</f>
        <v>#VALUE!</v>
      </c>
      <c r="BH83" s="54" t="e">
        <f>SUMIF(A79:A82,D83,B79:B82)</f>
        <v>#VALUE!</v>
      </c>
      <c r="BI83" s="25">
        <v>1</v>
      </c>
      <c r="BJ83" s="26">
        <f>1+BJ82</f>
        <v>5</v>
      </c>
      <c r="BK83" s="55">
        <v>3</v>
      </c>
      <c r="BL83" s="67" t="str">
        <f t="shared" si="277"/>
        <v>1 - 2</v>
      </c>
      <c r="BM83" s="57" t="s">
        <v>119</v>
      </c>
      <c r="BN83" s="58" t="s">
        <v>121</v>
      </c>
      <c r="BO83" s="59">
        <v>6</v>
      </c>
      <c r="BP83" s="380">
        <v>3</v>
      </c>
      <c r="BQ83" s="358" t="e">
        <f>B81</f>
        <v>#VALUE!</v>
      </c>
      <c r="BR83" s="360" t="s">
        <v>53</v>
      </c>
      <c r="BS83" s="360"/>
      <c r="BT83" s="360"/>
      <c r="BU83" s="93"/>
      <c r="BV83" s="361"/>
      <c r="BW83" s="170"/>
      <c r="BX83" s="106">
        <f>IF(AG79&lt;AH79,AT79,IF(AH79&lt;AG79,AT79," "))</f>
        <v>1</v>
      </c>
      <c r="BY83" s="111"/>
      <c r="BZ83" s="110"/>
      <c r="CA83" s="106">
        <f>IF(AG82&lt;AH82,AT82,IF(AH82&lt;AG82,AT82," "))</f>
        <v>1</v>
      </c>
      <c r="CB83" s="110"/>
      <c r="CC83" s="363"/>
      <c r="CD83" s="364"/>
      <c r="CE83" s="365"/>
      <c r="CF83" s="113"/>
      <c r="CG83" s="106">
        <f>IF(AG84&lt;AH84,AI84,IF(AH84&lt;AG84,AI84," "))</f>
        <v>1</v>
      </c>
      <c r="CH83" s="110"/>
      <c r="CI83" s="119"/>
      <c r="CJ83" s="346">
        <f>BE83</f>
        <v>3</v>
      </c>
      <c r="CK83" s="387"/>
      <c r="CL83" s="350">
        <f>IF(BF84="",BF83,BF84)</f>
        <v>4</v>
      </c>
    </row>
    <row r="84" spans="1:90" ht="15" customHeight="1" x14ac:dyDescent="0.25">
      <c r="A84" s="39">
        <v>6</v>
      </c>
      <c r="C84" s="41">
        <v>3</v>
      </c>
      <c r="D84" s="41">
        <v>4</v>
      </c>
      <c r="E84" s="42">
        <v>1</v>
      </c>
      <c r="F84" s="43">
        <v>2</v>
      </c>
      <c r="G84" s="44">
        <v>2</v>
      </c>
      <c r="H84" s="45">
        <v>1</v>
      </c>
      <c r="I84" s="42">
        <v>1</v>
      </c>
      <c r="J84" s="43">
        <v>2</v>
      </c>
      <c r="K84" s="44">
        <v>1</v>
      </c>
      <c r="L84" s="45">
        <v>2</v>
      </c>
      <c r="M84" s="42"/>
      <c r="N84" s="43"/>
      <c r="O84" s="44"/>
      <c r="P84" s="45"/>
      <c r="Q84" s="42"/>
      <c r="R84" s="43"/>
      <c r="S84" s="46">
        <f t="shared" si="238"/>
        <v>0</v>
      </c>
      <c r="T84" s="46">
        <f t="shared" si="239"/>
        <v>1</v>
      </c>
      <c r="U84" s="46">
        <f t="shared" si="240"/>
        <v>1</v>
      </c>
      <c r="V84" s="46">
        <f t="shared" si="241"/>
        <v>0</v>
      </c>
      <c r="W84" s="46">
        <f t="shared" si="242"/>
        <v>0</v>
      </c>
      <c r="X84" s="46">
        <f t="shared" si="243"/>
        <v>1</v>
      </c>
      <c r="Y84" s="46">
        <f t="shared" si="244"/>
        <v>0</v>
      </c>
      <c r="Z84" s="46">
        <f t="shared" si="245"/>
        <v>1</v>
      </c>
      <c r="AA84" s="46">
        <f t="shared" si="246"/>
        <v>0</v>
      </c>
      <c r="AB84" s="46">
        <f t="shared" si="247"/>
        <v>0</v>
      </c>
      <c r="AC84" s="46">
        <f t="shared" si="248"/>
        <v>0</v>
      </c>
      <c r="AD84" s="46">
        <f t="shared" si="249"/>
        <v>0</v>
      </c>
      <c r="AE84" s="46">
        <f t="shared" si="250"/>
        <v>0</v>
      </c>
      <c r="AF84" s="46">
        <f t="shared" si="251"/>
        <v>0</v>
      </c>
      <c r="AG84" s="47">
        <f t="shared" si="252"/>
        <v>1</v>
      </c>
      <c r="AH84" s="47">
        <f t="shared" si="253"/>
        <v>3</v>
      </c>
      <c r="AI84" s="48">
        <f t="shared" si="254"/>
        <v>1</v>
      </c>
      <c r="AJ84" s="48">
        <f t="shared" si="255"/>
        <v>2</v>
      </c>
      <c r="AK84" s="49">
        <f t="shared" si="256"/>
        <v>-1</v>
      </c>
      <c r="AL84" s="49">
        <f t="shared" si="257"/>
        <v>1</v>
      </c>
      <c r="AM84" s="49">
        <f t="shared" si="258"/>
        <v>-1</v>
      </c>
      <c r="AN84" s="49">
        <f t="shared" si="259"/>
        <v>-1</v>
      </c>
      <c r="AO84" s="49" t="str">
        <f t="shared" si="260"/>
        <v/>
      </c>
      <c r="AP84" s="49" t="str">
        <f t="shared" si="261"/>
        <v/>
      </c>
      <c r="AQ84" s="49" t="str">
        <f t="shared" si="262"/>
        <v/>
      </c>
      <c r="AR84" s="50" t="str">
        <f t="shared" si="263"/>
        <v>1 - 3</v>
      </c>
      <c r="AS84" s="51" t="str">
        <f t="shared" si="264"/>
        <v>-1,1,-1,-1</v>
      </c>
      <c r="AT84" s="48">
        <f t="shared" si="265"/>
        <v>2</v>
      </c>
      <c r="AU84" s="48">
        <f t="shared" si="266"/>
        <v>1</v>
      </c>
      <c r="AV84" s="49">
        <f t="shared" si="267"/>
        <v>1</v>
      </c>
      <c r="AW84" s="49">
        <f t="shared" si="268"/>
        <v>-1</v>
      </c>
      <c r="AX84" s="49">
        <f t="shared" si="269"/>
        <v>1</v>
      </c>
      <c r="AY84" s="49">
        <f t="shared" si="270"/>
        <v>1</v>
      </c>
      <c r="AZ84" s="49" t="str">
        <f t="shared" si="271"/>
        <v/>
      </c>
      <c r="BA84" s="49" t="str">
        <f t="shared" si="272"/>
        <v/>
      </c>
      <c r="BB84" s="49" t="str">
        <f t="shared" si="273"/>
        <v/>
      </c>
      <c r="BC84" s="50" t="str">
        <f t="shared" si="274"/>
        <v>3 - 1</v>
      </c>
      <c r="BD84" s="51" t="str">
        <f t="shared" si="275"/>
        <v>1,-1,1,1</v>
      </c>
      <c r="BE84" s="60"/>
      <c r="BF84" s="60"/>
      <c r="BG84" s="53" t="e">
        <f>SUMIF(A79:A82,C84,B79:B82)</f>
        <v>#VALUE!</v>
      </c>
      <c r="BH84" s="54" t="e">
        <f>SUMIF(A79:A82,D84,B79:B82)</f>
        <v>#VALUE!</v>
      </c>
      <c r="BI84" s="25">
        <v>1</v>
      </c>
      <c r="BJ84" s="26">
        <f>1+BJ83</f>
        <v>6</v>
      </c>
      <c r="BK84" s="55">
        <v>3</v>
      </c>
      <c r="BL84" s="68" t="str">
        <f t="shared" si="277"/>
        <v>3 - 4</v>
      </c>
      <c r="BM84" s="69" t="s">
        <v>119</v>
      </c>
      <c r="BN84" s="70" t="s">
        <v>121</v>
      </c>
      <c r="BO84" s="71">
        <v>7</v>
      </c>
      <c r="BP84" s="381"/>
      <c r="BQ84" s="359"/>
      <c r="BR84" s="371" t="s">
        <v>132</v>
      </c>
      <c r="BS84" s="371"/>
      <c r="BT84" s="371"/>
      <c r="BU84" s="78"/>
      <c r="BV84" s="362"/>
      <c r="BW84" s="354" t="str">
        <f>IF(AI79&gt;AJ79,BC79,IF(AJ79&gt;AI79,BD79," "))</f>
        <v>0 - 3</v>
      </c>
      <c r="BX84" s="353"/>
      <c r="BY84" s="355"/>
      <c r="BZ84" s="353" t="str">
        <f>IF(AI82&gt;AJ82,BC82,IF(AJ82&gt;AI82,BD82," "))</f>
        <v>0 - 3</v>
      </c>
      <c r="CA84" s="353"/>
      <c r="CB84" s="353"/>
      <c r="CC84" s="366"/>
      <c r="CD84" s="367"/>
      <c r="CE84" s="368"/>
      <c r="CF84" s="353" t="str">
        <f>IF(AI84&lt;AJ84,AR84,IF(AJ84&lt;AI84,AS84," "))</f>
        <v>1 - 3</v>
      </c>
      <c r="CG84" s="353"/>
      <c r="CH84" s="353"/>
      <c r="CI84" s="120"/>
      <c r="CJ84" s="347"/>
      <c r="CK84" s="388"/>
      <c r="CL84" s="351"/>
    </row>
    <row r="85" spans="1:90" ht="15" customHeight="1" x14ac:dyDescent="0.2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1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V85" s="19"/>
      <c r="AW85" s="19"/>
      <c r="AX85" s="19"/>
      <c r="AY85" s="19"/>
      <c r="AZ85" s="19"/>
      <c r="BE85" s="52">
        <f>SUMIF(C79:C86,4,AI79:AI86)+SUMIF(D79:D86,4,AJ79:AJ86)</f>
        <v>4</v>
      </c>
      <c r="BF85" s="52">
        <f>IF(BE85&lt;&gt;0,RANK(BE85,BE79:BE85),"")</f>
        <v>3</v>
      </c>
      <c r="BG85" s="72"/>
      <c r="BH85" s="72"/>
      <c r="BK85" s="34"/>
      <c r="BP85" s="380">
        <v>4</v>
      </c>
      <c r="BQ85" s="358" t="e">
        <f>B82</f>
        <v>#VALUE!</v>
      </c>
      <c r="BR85" s="360" t="s">
        <v>138</v>
      </c>
      <c r="BS85" s="360"/>
      <c r="BT85" s="360"/>
      <c r="BU85" s="93"/>
      <c r="BV85" s="361"/>
      <c r="BW85" s="170"/>
      <c r="BX85" s="106">
        <f>IF(AG81&lt;AH81,AT81,IF(AH81&lt;AG81,AT81," "))</f>
        <v>1</v>
      </c>
      <c r="BY85" s="111"/>
      <c r="BZ85" s="110"/>
      <c r="CA85" s="106">
        <f>IF(AG80&lt;AH80,AT80,IF(AH80&lt;AG80,AT80," "))</f>
        <v>1</v>
      </c>
      <c r="CB85" s="110"/>
      <c r="CC85" s="115"/>
      <c r="CD85" s="106">
        <f>IF(AG84&lt;AH84,AT84,IF(AH84&lt;AG84,AT84," "))</f>
        <v>2</v>
      </c>
      <c r="CE85" s="111"/>
      <c r="CF85" s="364"/>
      <c r="CG85" s="364"/>
      <c r="CH85" s="364"/>
      <c r="CI85" s="119"/>
      <c r="CJ85" s="346">
        <f>BE85</f>
        <v>4</v>
      </c>
      <c r="CK85" s="387"/>
      <c r="CL85" s="350">
        <f>IF(BF86="",BF85,BF86)</f>
        <v>3</v>
      </c>
    </row>
    <row r="86" spans="1:90" ht="15" customHeight="1" x14ac:dyDescent="0.2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1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V86" s="19"/>
      <c r="AW86" s="19"/>
      <c r="AX86" s="19"/>
      <c r="AY86" s="19"/>
      <c r="AZ86" s="19"/>
      <c r="BD86" s="21"/>
      <c r="BE86" s="60"/>
      <c r="BF86" s="60"/>
      <c r="BG86" s="72"/>
      <c r="BH86" s="72"/>
      <c r="BK86" s="34"/>
      <c r="BL86" s="74"/>
      <c r="BM86" s="75"/>
      <c r="BN86" s="76"/>
      <c r="BO86" s="77"/>
      <c r="BP86" s="381"/>
      <c r="BQ86" s="359"/>
      <c r="BR86" s="352" t="s">
        <v>128</v>
      </c>
      <c r="BS86" s="352"/>
      <c r="BT86" s="352"/>
      <c r="BU86" s="78"/>
      <c r="BV86" s="362"/>
      <c r="BW86" s="354" t="str">
        <f>IF(AI81&gt;AJ81,BC81,IF(AJ81&gt;AI81,BD81," "))</f>
        <v>1 - 3</v>
      </c>
      <c r="BX86" s="353"/>
      <c r="BY86" s="355"/>
      <c r="BZ86" s="353" t="str">
        <f>IF(AI80&gt;AJ80,BC80,IF(AJ80&gt;AI80,BD80," "))</f>
        <v>1 - 3</v>
      </c>
      <c r="CA86" s="353"/>
      <c r="CB86" s="353"/>
      <c r="CC86" s="354" t="str">
        <f>IF(AI84&gt;AJ84,BC84,IF(AJ84&gt;AI84,BD84," "))</f>
        <v>1,-1,1,1</v>
      </c>
      <c r="CD86" s="353"/>
      <c r="CE86" s="355"/>
      <c r="CF86" s="367"/>
      <c r="CG86" s="367"/>
      <c r="CH86" s="367"/>
      <c r="CI86" s="120"/>
      <c r="CJ86" s="347"/>
      <c r="CK86" s="388"/>
      <c r="CL86" s="351"/>
    </row>
    <row r="87" spans="1:90" ht="15" customHeight="1" x14ac:dyDescent="0.25">
      <c r="Z87" s="24"/>
      <c r="BK87" s="34"/>
      <c r="BL87" s="340" t="str">
        <f>C88</f>
        <v xml:space="preserve">Юноши 4  группа </v>
      </c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0"/>
    </row>
    <row r="88" spans="1:90" ht="15" customHeight="1" x14ac:dyDescent="0.25">
      <c r="A88" s="27">
        <v>1</v>
      </c>
      <c r="B88" s="28">
        <v>4</v>
      </c>
      <c r="C88" s="29" t="s">
        <v>143</v>
      </c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>
        <v>1</v>
      </c>
      <c r="Z88" s="24"/>
      <c r="AR88" s="32" t="e">
        <f>IF(B89=0,0,(IF(B90=0,1,IF(B91=0,2,IF(B92=0,3,IF(B92&gt;0,4))))))</f>
        <v>#VALUE!</v>
      </c>
      <c r="BC88" s="32">
        <f>IF(BE88=15,3,IF(BE88&gt;15,4))</f>
        <v>4</v>
      </c>
      <c r="BE88" s="33">
        <f>SUM(BE89,BE91,BE93,BE95)</f>
        <v>18</v>
      </c>
      <c r="BF88" s="33">
        <f>SUM(BF89,BF91,BF93,BF95)</f>
        <v>10</v>
      </c>
      <c r="BK88" s="34"/>
      <c r="BL88" s="35" t="s">
        <v>107</v>
      </c>
      <c r="BM88" s="36" t="s">
        <v>3</v>
      </c>
      <c r="BN88" s="36" t="s">
        <v>108</v>
      </c>
      <c r="BO88" s="37" t="s">
        <v>109</v>
      </c>
      <c r="BP88" s="107" t="s">
        <v>117</v>
      </c>
      <c r="BQ88" s="382" t="s">
        <v>169</v>
      </c>
      <c r="BR88" s="383"/>
      <c r="BS88" s="383"/>
      <c r="BT88" s="383"/>
      <c r="BU88" s="402" t="s">
        <v>118</v>
      </c>
      <c r="BV88" s="402"/>
      <c r="BW88" s="392">
        <v>1</v>
      </c>
      <c r="BX88" s="391"/>
      <c r="BY88" s="393"/>
      <c r="BZ88" s="391">
        <v>2</v>
      </c>
      <c r="CA88" s="391"/>
      <c r="CB88" s="391"/>
      <c r="CC88" s="392">
        <v>3</v>
      </c>
      <c r="CD88" s="391"/>
      <c r="CE88" s="393"/>
      <c r="CF88" s="391">
        <v>4</v>
      </c>
      <c r="CG88" s="391"/>
      <c r="CH88" s="391"/>
      <c r="CI88" s="116"/>
      <c r="CJ88" s="122" t="s">
        <v>105</v>
      </c>
      <c r="CK88" s="121" t="s">
        <v>31</v>
      </c>
      <c r="CL88" s="122" t="s">
        <v>106</v>
      </c>
    </row>
    <row r="89" spans="1:90" ht="15" customHeight="1" x14ac:dyDescent="0.25">
      <c r="A89" s="39">
        <v>1</v>
      </c>
      <c r="B89" s="40" t="e">
        <f>SUMIF([1]ш8!$CX$12:$CX$27,1,[1]ш8!$BQ$12:$BQ$27)</f>
        <v>#VALUE!</v>
      </c>
      <c r="C89" s="41">
        <v>1</v>
      </c>
      <c r="D89" s="41">
        <v>3</v>
      </c>
      <c r="E89" s="42">
        <v>2</v>
      </c>
      <c r="F89" s="43">
        <v>1</v>
      </c>
      <c r="G89" s="44">
        <v>2</v>
      </c>
      <c r="H89" s="45">
        <v>1</v>
      </c>
      <c r="I89" s="42">
        <v>2</v>
      </c>
      <c r="J89" s="43">
        <v>1</v>
      </c>
      <c r="K89" s="44"/>
      <c r="L89" s="45"/>
      <c r="M89" s="42"/>
      <c r="N89" s="43"/>
      <c r="O89" s="44"/>
      <c r="P89" s="45"/>
      <c r="Q89" s="42"/>
      <c r="R89" s="43"/>
      <c r="S89" s="46">
        <f t="shared" ref="S89:S94" si="278">IF(E89="wo",0,IF(F89="wo",1,IF(E89&gt;F89,1,0)))</f>
        <v>1</v>
      </c>
      <c r="T89" s="46">
        <f t="shared" ref="T89:T94" si="279">IF(E89="wo",1,IF(F89="wo",0,IF(F89&gt;E89,1,0)))</f>
        <v>0</v>
      </c>
      <c r="U89" s="46">
        <f t="shared" ref="U89:U94" si="280">IF(G89="wo",0,IF(H89="wo",1,IF(G89&gt;H89,1,0)))</f>
        <v>1</v>
      </c>
      <c r="V89" s="46">
        <f t="shared" ref="V89:V94" si="281">IF(G89="wo",1,IF(H89="wo",0,IF(H89&gt;G89,1,0)))</f>
        <v>0</v>
      </c>
      <c r="W89" s="46">
        <f t="shared" ref="W89:W94" si="282">IF(I89="wo",0,IF(J89="wo",1,IF(I89&gt;J89,1,0)))</f>
        <v>1</v>
      </c>
      <c r="X89" s="46">
        <f t="shared" ref="X89:X94" si="283">IF(I89="wo",1,IF(J89="wo",0,IF(J89&gt;I89,1,0)))</f>
        <v>0</v>
      </c>
      <c r="Y89" s="46">
        <f t="shared" ref="Y89:Y94" si="284">IF(K89="wo",0,IF(L89="wo",1,IF(K89&gt;L89,1,0)))</f>
        <v>0</v>
      </c>
      <c r="Z89" s="46">
        <f t="shared" ref="Z89:Z94" si="285">IF(K89="wo",1,IF(L89="wo",0,IF(L89&gt;K89,1,0)))</f>
        <v>0</v>
      </c>
      <c r="AA89" s="46">
        <f t="shared" ref="AA89:AA94" si="286">IF(M89="wo",0,IF(N89="wo",1,IF(M89&gt;N89,1,0)))</f>
        <v>0</v>
      </c>
      <c r="AB89" s="46">
        <f t="shared" ref="AB89:AB94" si="287">IF(M89="wo",1,IF(N89="wo",0,IF(N89&gt;M89,1,0)))</f>
        <v>0</v>
      </c>
      <c r="AC89" s="46">
        <f t="shared" ref="AC89:AC94" si="288">IF(O89="wo",0,IF(P89="wo",1,IF(O89&gt;P89,1,0)))</f>
        <v>0</v>
      </c>
      <c r="AD89" s="46">
        <f t="shared" ref="AD89:AD94" si="289">IF(O89="wo",1,IF(P89="wo",0,IF(P89&gt;O89,1,0)))</f>
        <v>0</v>
      </c>
      <c r="AE89" s="46">
        <f t="shared" ref="AE89:AE94" si="290">IF(Q89="wo",0,IF(R89="wo",1,IF(Q89&gt;R89,1,0)))</f>
        <v>0</v>
      </c>
      <c r="AF89" s="46">
        <f t="shared" ref="AF89:AF94" si="291">IF(Q89="wo",1,IF(R89="wo",0,IF(R89&gt;Q89,1,0)))</f>
        <v>0</v>
      </c>
      <c r="AG89" s="47">
        <f t="shared" ref="AG89:AG94" si="292">IF(E89="wo","wo",+S89+U89+W89+Y89+AA89+AC89+AE89)</f>
        <v>3</v>
      </c>
      <c r="AH89" s="47">
        <f t="shared" ref="AH89:AH94" si="293">IF(F89="wo","wo",+T89+V89+X89+Z89+AB89+AD89+AF89)</f>
        <v>0</v>
      </c>
      <c r="AI89" s="48">
        <f t="shared" ref="AI89:AI94" si="294">IF(E89="",0,IF(E89="wo",0,IF(F89="wo",2,IF(AG89=AH89,0,IF(AG89&gt;AH89,2,1)))))</f>
        <v>2</v>
      </c>
      <c r="AJ89" s="48">
        <f t="shared" ref="AJ89:AJ94" si="295">IF(F89="",0,IF(F89="wo",0,IF(E89="wo",2,IF(AH89=AG89,0,IF(AH89&gt;AG89,2,1)))))</f>
        <v>1</v>
      </c>
      <c r="AK89" s="49">
        <f t="shared" ref="AK89:AK94" si="296">IF(E89="","",IF(E89="wo",0,IF(F89="wo",0,IF(E89=F89,"ERROR",IF(E89&gt;F89,F89,-1*E89)))))</f>
        <v>1</v>
      </c>
      <c r="AL89" s="49">
        <f t="shared" ref="AL89:AL94" si="297">IF(G89="","",IF(G89="wo",0,IF(H89="wo",0,IF(G89=H89,"ERROR",IF(G89&gt;H89,H89,-1*G89)))))</f>
        <v>1</v>
      </c>
      <c r="AM89" s="49">
        <f t="shared" ref="AM89:AM94" si="298">IF(I89="","",IF(I89="wo",0,IF(J89="wo",0,IF(I89=J89,"ERROR",IF(I89&gt;J89,J89,-1*I89)))))</f>
        <v>1</v>
      </c>
      <c r="AN89" s="49" t="str">
        <f t="shared" ref="AN89:AN94" si="299">IF(K89="","",IF(K89="wo",0,IF(L89="wo",0,IF(K89=L89,"ERROR",IF(K89&gt;L89,L89,-1*K89)))))</f>
        <v/>
      </c>
      <c r="AO89" s="49" t="str">
        <f t="shared" ref="AO89:AO94" si="300">IF(M89="","",IF(M89="wo",0,IF(N89="wo",0,IF(M89=N89,"ERROR",IF(M89&gt;N89,N89,-1*M89)))))</f>
        <v/>
      </c>
      <c r="AP89" s="49" t="str">
        <f t="shared" ref="AP89:AP94" si="301">IF(O89="","",IF(O89="wo",0,IF(P89="wo",0,IF(O89=P89,"ERROR",IF(O89&gt;P89,P89,-1*O89)))))</f>
        <v/>
      </c>
      <c r="AQ89" s="49" t="str">
        <f t="shared" ref="AQ89:AQ94" si="302">IF(Q89="","",IF(Q89="wo",0,IF(R89="wo",0,IF(Q89=R89,"ERROR",IF(Q89&gt;R89,R89,-1*Q89)))))</f>
        <v/>
      </c>
      <c r="AR89" s="50" t="str">
        <f t="shared" ref="AR89:AR94" si="303">CONCATENATE(AG89," - ",AH89)</f>
        <v>3 - 0</v>
      </c>
      <c r="AS89" s="51" t="str">
        <f t="shared" ref="AS89:AS94" si="304">IF(E89="","",(IF(K89="",AK89&amp;","&amp;AL89&amp;","&amp;AM89,IF(M89="",AK89&amp;","&amp;AL89&amp;","&amp;AM89&amp;","&amp;AN89,IF(O89="",AK89&amp;","&amp;AL89&amp;","&amp;AM89&amp;","&amp;AN89&amp;","&amp;AO89,IF(Q89="",AK89&amp;","&amp;AL89&amp;","&amp;AM89&amp;","&amp;AN89&amp;","&amp;AO89&amp;","&amp;AP89,AK89&amp;","&amp;AL89&amp;","&amp;AM89&amp;","&amp;AN89&amp;","&amp;AO89&amp;","&amp;AP89&amp;","&amp;AQ89))))))</f>
        <v>1,1,1</v>
      </c>
      <c r="AT89" s="48">
        <f t="shared" ref="AT89:AT94" si="305">IF(F89="",0,IF(F89="wo",0,IF(E89="wo",2,IF(AH89=AG89,0,IF(AH89&gt;AG89,2,1)))))</f>
        <v>1</v>
      </c>
      <c r="AU89" s="48">
        <f t="shared" ref="AU89:AU94" si="306">IF(E89="",0,IF(E89="wo",0,IF(F89="wo",2,IF(AG89=AH89,0,IF(AG89&gt;AH89,2,1)))))</f>
        <v>2</v>
      </c>
      <c r="AV89" s="49">
        <f t="shared" ref="AV89:AV94" si="307">IF(F89="","",IF(F89="wo",0,IF(E89="wo",0,IF(F89=E89,"ERROR",IF(F89&gt;E89,E89,-1*F89)))))</f>
        <v>-1</v>
      </c>
      <c r="AW89" s="49">
        <f t="shared" ref="AW89:AW94" si="308">IF(H89="","",IF(H89="wo",0,IF(G89="wo",0,IF(H89=G89,"ERROR",IF(H89&gt;G89,G89,-1*H89)))))</f>
        <v>-1</v>
      </c>
      <c r="AX89" s="49">
        <f t="shared" ref="AX89:AX94" si="309">IF(J89="","",IF(J89="wo",0,IF(I89="wo",0,IF(J89=I89,"ERROR",IF(J89&gt;I89,I89,-1*J89)))))</f>
        <v>-1</v>
      </c>
      <c r="AY89" s="49" t="str">
        <f t="shared" ref="AY89:AY94" si="310">IF(L89="","",IF(L89="wo",0,IF(K89="wo",0,IF(L89=K89,"ERROR",IF(L89&gt;K89,K89,-1*L89)))))</f>
        <v/>
      </c>
      <c r="AZ89" s="49" t="str">
        <f t="shared" ref="AZ89:AZ94" si="311">IF(N89="","",IF(N89="wo",0,IF(M89="wo",0,IF(N89=M89,"ERROR",IF(N89&gt;M89,M89,-1*N89)))))</f>
        <v/>
      </c>
      <c r="BA89" s="49" t="str">
        <f t="shared" ref="BA89:BA94" si="312">IF(P89="","",IF(P89="wo",0,IF(O89="wo",0,IF(P89=O89,"ERROR",IF(P89&gt;O89,O89,-1*P89)))))</f>
        <v/>
      </c>
      <c r="BB89" s="49" t="str">
        <f t="shared" ref="BB89:BB94" si="313">IF(R89="","",IF(R89="wo",0,IF(Q89="wo",0,IF(R89=Q89,"ERROR",IF(R89&gt;Q89,Q89,-1*R89)))))</f>
        <v/>
      </c>
      <c r="BC89" s="50" t="str">
        <f t="shared" ref="BC89:BC94" si="314">CONCATENATE(AH89," - ",AG89)</f>
        <v>0 - 3</v>
      </c>
      <c r="BD89" s="51" t="str">
        <f t="shared" ref="BD89:BD94" si="315">IF(E89="","",(IF(K89="",AV89&amp;", "&amp;AW89&amp;", "&amp;AX89,IF(M89="",AV89&amp;","&amp;AW89&amp;","&amp;AX89&amp;","&amp;AY89,IF(O89="",AV89&amp;","&amp;AW89&amp;","&amp;AX89&amp;","&amp;AY89&amp;","&amp;AZ89,IF(Q89="",AV89&amp;","&amp;AW89&amp;","&amp;AX89&amp;","&amp;AY89&amp;","&amp;AZ89&amp;","&amp;BA89,AV89&amp;","&amp;AW89&amp;","&amp;AX89&amp;","&amp;AY89&amp;","&amp;AZ89&amp;","&amp;BA89&amp;","&amp;BB89))))))</f>
        <v>-1, -1, -1</v>
      </c>
      <c r="BE89" s="52">
        <f>SUMIF(C89:C96,1,AI89:AI96)+SUMIF(D89:D96,1,AJ89:AJ96)</f>
        <v>5</v>
      </c>
      <c r="BF89" s="52">
        <f>IF(BE89&lt;&gt;0,RANK(BE89,BE89:BE95),"")</f>
        <v>2</v>
      </c>
      <c r="BG89" s="53" t="e">
        <f>SUMIF(A89:A92,C89,B89:B92)</f>
        <v>#VALUE!</v>
      </c>
      <c r="BH89" s="54" t="e">
        <f>SUMIF(A89:A92,D89,B89:B92)</f>
        <v>#VALUE!</v>
      </c>
      <c r="BI89" s="25">
        <v>1</v>
      </c>
      <c r="BJ89" s="26">
        <f>1*A88</f>
        <v>1</v>
      </c>
      <c r="BK89" s="55">
        <v>1</v>
      </c>
      <c r="BL89" s="56" t="str">
        <f t="shared" ref="BL89:BL90" si="316">CONCATENATE(C89," ","-"," ",D89)</f>
        <v>1 - 3</v>
      </c>
      <c r="BM89" s="57" t="s">
        <v>119</v>
      </c>
      <c r="BN89" s="58" t="s">
        <v>120</v>
      </c>
      <c r="BO89" s="59">
        <v>2</v>
      </c>
      <c r="BP89" s="395">
        <v>1</v>
      </c>
      <c r="BQ89" s="376" t="e">
        <f>B89</f>
        <v>#VALUE!</v>
      </c>
      <c r="BR89" s="371" t="s">
        <v>13</v>
      </c>
      <c r="BS89" s="371"/>
      <c r="BT89" s="371"/>
      <c r="BU89" s="82"/>
      <c r="BV89" s="377"/>
      <c r="BW89" s="397"/>
      <c r="BX89" s="378"/>
      <c r="BY89" s="398"/>
      <c r="BZ89" s="108"/>
      <c r="CA89" s="65">
        <f>IF(AG93&lt;AH93,AI93,IF(AH93&lt;AG93,AI93," "))</f>
        <v>1</v>
      </c>
      <c r="CB89" s="109"/>
      <c r="CC89" s="114"/>
      <c r="CD89" s="65">
        <f>IF(AG89&lt;AH89,AI89,IF(AH89&lt;AG89,AI89," "))</f>
        <v>2</v>
      </c>
      <c r="CE89" s="112"/>
      <c r="CF89" s="109"/>
      <c r="CG89" s="65">
        <f>IF(AG91&lt;AH91,AI91,IF(AH91&lt;AG91,AI91," "))</f>
        <v>2</v>
      </c>
      <c r="CH89" s="109"/>
      <c r="CI89" s="117"/>
      <c r="CJ89" s="379">
        <f>BE89</f>
        <v>5</v>
      </c>
      <c r="CK89" s="389"/>
      <c r="CL89" s="370">
        <f>IF(BF90="",BF89,BF90)</f>
        <v>2</v>
      </c>
    </row>
    <row r="90" spans="1:90" ht="15" customHeight="1" x14ac:dyDescent="0.25">
      <c r="A90" s="39">
        <v>2</v>
      </c>
      <c r="B90" s="40" t="e">
        <f>SUMIF([1]ш8!$CX$215:$CX$230,1,[1]ш8!$BQ$215:$BQ$230)</f>
        <v>#VALUE!</v>
      </c>
      <c r="C90" s="41">
        <v>2</v>
      </c>
      <c r="D90" s="41">
        <v>4</v>
      </c>
      <c r="E90" s="42">
        <v>2</v>
      </c>
      <c r="F90" s="43">
        <v>1</v>
      </c>
      <c r="G90" s="44">
        <v>2</v>
      </c>
      <c r="H90" s="45">
        <v>1</v>
      </c>
      <c r="I90" s="42">
        <v>2</v>
      </c>
      <c r="J90" s="43">
        <v>1</v>
      </c>
      <c r="K90" s="44"/>
      <c r="L90" s="45"/>
      <c r="M90" s="42"/>
      <c r="N90" s="43"/>
      <c r="O90" s="44"/>
      <c r="P90" s="45"/>
      <c r="Q90" s="42"/>
      <c r="R90" s="43"/>
      <c r="S90" s="46">
        <f t="shared" si="278"/>
        <v>1</v>
      </c>
      <c r="T90" s="46">
        <f t="shared" si="279"/>
        <v>0</v>
      </c>
      <c r="U90" s="46">
        <f t="shared" si="280"/>
        <v>1</v>
      </c>
      <c r="V90" s="46">
        <f t="shared" si="281"/>
        <v>0</v>
      </c>
      <c r="W90" s="46">
        <f t="shared" si="282"/>
        <v>1</v>
      </c>
      <c r="X90" s="46">
        <f t="shared" si="283"/>
        <v>0</v>
      </c>
      <c r="Y90" s="46">
        <f t="shared" si="284"/>
        <v>0</v>
      </c>
      <c r="Z90" s="46">
        <f t="shared" si="285"/>
        <v>0</v>
      </c>
      <c r="AA90" s="46">
        <f t="shared" si="286"/>
        <v>0</v>
      </c>
      <c r="AB90" s="46">
        <f t="shared" si="287"/>
        <v>0</v>
      </c>
      <c r="AC90" s="46">
        <f t="shared" si="288"/>
        <v>0</v>
      </c>
      <c r="AD90" s="46">
        <f t="shared" si="289"/>
        <v>0</v>
      </c>
      <c r="AE90" s="46">
        <f t="shared" si="290"/>
        <v>0</v>
      </c>
      <c r="AF90" s="46">
        <f t="shared" si="291"/>
        <v>0</v>
      </c>
      <c r="AG90" s="47">
        <f t="shared" si="292"/>
        <v>3</v>
      </c>
      <c r="AH90" s="47">
        <f t="shared" si="293"/>
        <v>0</v>
      </c>
      <c r="AI90" s="48">
        <f t="shared" si="294"/>
        <v>2</v>
      </c>
      <c r="AJ90" s="48">
        <f t="shared" si="295"/>
        <v>1</v>
      </c>
      <c r="AK90" s="49">
        <f t="shared" si="296"/>
        <v>1</v>
      </c>
      <c r="AL90" s="49">
        <f t="shared" si="297"/>
        <v>1</v>
      </c>
      <c r="AM90" s="49">
        <f t="shared" si="298"/>
        <v>1</v>
      </c>
      <c r="AN90" s="49" t="str">
        <f t="shared" si="299"/>
        <v/>
      </c>
      <c r="AO90" s="49" t="str">
        <f t="shared" si="300"/>
        <v/>
      </c>
      <c r="AP90" s="49" t="str">
        <f t="shared" si="301"/>
        <v/>
      </c>
      <c r="AQ90" s="49" t="str">
        <f t="shared" si="302"/>
        <v/>
      </c>
      <c r="AR90" s="50" t="str">
        <f t="shared" si="303"/>
        <v>3 - 0</v>
      </c>
      <c r="AS90" s="51" t="str">
        <f t="shared" si="304"/>
        <v>1,1,1</v>
      </c>
      <c r="AT90" s="48">
        <f t="shared" si="305"/>
        <v>1</v>
      </c>
      <c r="AU90" s="48">
        <f t="shared" si="306"/>
        <v>2</v>
      </c>
      <c r="AV90" s="49">
        <f t="shared" si="307"/>
        <v>-1</v>
      </c>
      <c r="AW90" s="49">
        <f t="shared" si="308"/>
        <v>-1</v>
      </c>
      <c r="AX90" s="49">
        <f t="shared" si="309"/>
        <v>-1</v>
      </c>
      <c r="AY90" s="49" t="str">
        <f t="shared" si="310"/>
        <v/>
      </c>
      <c r="AZ90" s="49" t="str">
        <f t="shared" si="311"/>
        <v/>
      </c>
      <c r="BA90" s="49" t="str">
        <f t="shared" si="312"/>
        <v/>
      </c>
      <c r="BB90" s="49" t="str">
        <f t="shared" si="313"/>
        <v/>
      </c>
      <c r="BC90" s="50" t="str">
        <f t="shared" si="314"/>
        <v>0 - 3</v>
      </c>
      <c r="BD90" s="51" t="str">
        <f t="shared" si="315"/>
        <v>-1, -1, -1</v>
      </c>
      <c r="BE90" s="60"/>
      <c r="BF90" s="60"/>
      <c r="BG90" s="53" t="e">
        <f>SUMIF(A89:A92,C90,B89:B92)</f>
        <v>#VALUE!</v>
      </c>
      <c r="BH90" s="54" t="e">
        <f>SUMIF(A89:A92,D90,B89:B92)</f>
        <v>#VALUE!</v>
      </c>
      <c r="BI90" s="25">
        <v>1</v>
      </c>
      <c r="BJ90" s="26">
        <f>1+BJ89</f>
        <v>2</v>
      </c>
      <c r="BK90" s="55">
        <v>1</v>
      </c>
      <c r="BL90" s="56" t="str">
        <f t="shared" si="316"/>
        <v>2 - 4</v>
      </c>
      <c r="BM90" s="57" t="s">
        <v>119</v>
      </c>
      <c r="BN90" s="58" t="s">
        <v>120</v>
      </c>
      <c r="BO90" s="59">
        <v>3</v>
      </c>
      <c r="BP90" s="396"/>
      <c r="BQ90" s="376"/>
      <c r="BR90" s="394"/>
      <c r="BS90" s="394"/>
      <c r="BT90" s="394"/>
      <c r="BU90" s="82"/>
      <c r="BV90" s="377"/>
      <c r="BW90" s="397"/>
      <c r="BX90" s="378"/>
      <c r="BY90" s="398"/>
      <c r="BZ90" s="373" t="str">
        <f>IF(AI93&lt;AJ93,AR93,IF(AJ93&lt;AI93,AS93," "))</f>
        <v>2 - 3</v>
      </c>
      <c r="CA90" s="373"/>
      <c r="CB90" s="373"/>
      <c r="CC90" s="372" t="str">
        <f>IF(AI89&lt;AJ89,AR89,IF(AJ89&lt;AI89,AS89," "))</f>
        <v>1,1,1</v>
      </c>
      <c r="CD90" s="373"/>
      <c r="CE90" s="374"/>
      <c r="CF90" s="373" t="str">
        <f>IF(AI91&lt;AJ91,AR91,IF(AJ91&lt;AI91,AS91," "))</f>
        <v>1,1,-1,1</v>
      </c>
      <c r="CG90" s="373"/>
      <c r="CH90" s="373"/>
      <c r="CI90" s="118"/>
      <c r="CJ90" s="379"/>
      <c r="CK90" s="389"/>
      <c r="CL90" s="370"/>
    </row>
    <row r="91" spans="1:90" ht="15" customHeight="1" x14ac:dyDescent="0.25">
      <c r="A91" s="39">
        <v>3</v>
      </c>
      <c r="B91" s="40" t="e">
        <f>SUMIF([1]ш8!$CX$215:$CX$230,2,[1]ш8!$BQ$215:$BQ$230)</f>
        <v>#VALUE!</v>
      </c>
      <c r="C91" s="41">
        <v>1</v>
      </c>
      <c r="D91" s="41">
        <v>4</v>
      </c>
      <c r="E91" s="42">
        <v>2</v>
      </c>
      <c r="F91" s="43">
        <v>1</v>
      </c>
      <c r="G91" s="44">
        <v>2</v>
      </c>
      <c r="H91" s="45">
        <v>1</v>
      </c>
      <c r="I91" s="42">
        <v>1</v>
      </c>
      <c r="J91" s="43">
        <v>2</v>
      </c>
      <c r="K91" s="44">
        <v>2</v>
      </c>
      <c r="L91" s="45">
        <v>1</v>
      </c>
      <c r="M91" s="42"/>
      <c r="N91" s="43"/>
      <c r="O91" s="44"/>
      <c r="P91" s="45"/>
      <c r="Q91" s="42"/>
      <c r="R91" s="43"/>
      <c r="S91" s="46">
        <f t="shared" si="278"/>
        <v>1</v>
      </c>
      <c r="T91" s="46">
        <f t="shared" si="279"/>
        <v>0</v>
      </c>
      <c r="U91" s="46">
        <f t="shared" si="280"/>
        <v>1</v>
      </c>
      <c r="V91" s="46">
        <f t="shared" si="281"/>
        <v>0</v>
      </c>
      <c r="W91" s="46">
        <f t="shared" si="282"/>
        <v>0</v>
      </c>
      <c r="X91" s="46">
        <f t="shared" si="283"/>
        <v>1</v>
      </c>
      <c r="Y91" s="46">
        <f t="shared" si="284"/>
        <v>1</v>
      </c>
      <c r="Z91" s="46">
        <f t="shared" si="285"/>
        <v>0</v>
      </c>
      <c r="AA91" s="46">
        <f t="shared" si="286"/>
        <v>0</v>
      </c>
      <c r="AB91" s="46">
        <f t="shared" si="287"/>
        <v>0</v>
      </c>
      <c r="AC91" s="46">
        <f t="shared" si="288"/>
        <v>0</v>
      </c>
      <c r="AD91" s="46">
        <f t="shared" si="289"/>
        <v>0</v>
      </c>
      <c r="AE91" s="46">
        <f t="shared" si="290"/>
        <v>0</v>
      </c>
      <c r="AF91" s="46">
        <f t="shared" si="291"/>
        <v>0</v>
      </c>
      <c r="AG91" s="47">
        <f t="shared" si="292"/>
        <v>3</v>
      </c>
      <c r="AH91" s="47">
        <f t="shared" si="293"/>
        <v>1</v>
      </c>
      <c r="AI91" s="48">
        <f t="shared" si="294"/>
        <v>2</v>
      </c>
      <c r="AJ91" s="48">
        <f t="shared" si="295"/>
        <v>1</v>
      </c>
      <c r="AK91" s="49">
        <f t="shared" si="296"/>
        <v>1</v>
      </c>
      <c r="AL91" s="49">
        <f t="shared" si="297"/>
        <v>1</v>
      </c>
      <c r="AM91" s="49">
        <f t="shared" si="298"/>
        <v>-1</v>
      </c>
      <c r="AN91" s="49">
        <f t="shared" si="299"/>
        <v>1</v>
      </c>
      <c r="AO91" s="49" t="str">
        <f t="shared" si="300"/>
        <v/>
      </c>
      <c r="AP91" s="49" t="str">
        <f t="shared" si="301"/>
        <v/>
      </c>
      <c r="AQ91" s="49" t="str">
        <f t="shared" si="302"/>
        <v/>
      </c>
      <c r="AR91" s="50" t="str">
        <f t="shared" si="303"/>
        <v>3 - 1</v>
      </c>
      <c r="AS91" s="51" t="str">
        <f t="shared" si="304"/>
        <v>1,1,-1,1</v>
      </c>
      <c r="AT91" s="48">
        <f t="shared" si="305"/>
        <v>1</v>
      </c>
      <c r="AU91" s="48">
        <f t="shared" si="306"/>
        <v>2</v>
      </c>
      <c r="AV91" s="49">
        <f t="shared" si="307"/>
        <v>-1</v>
      </c>
      <c r="AW91" s="49">
        <f t="shared" si="308"/>
        <v>-1</v>
      </c>
      <c r="AX91" s="49">
        <f t="shared" si="309"/>
        <v>1</v>
      </c>
      <c r="AY91" s="49">
        <f t="shared" si="310"/>
        <v>-1</v>
      </c>
      <c r="AZ91" s="49" t="str">
        <f t="shared" si="311"/>
        <v/>
      </c>
      <c r="BA91" s="49" t="str">
        <f t="shared" si="312"/>
        <v/>
      </c>
      <c r="BB91" s="49" t="str">
        <f t="shared" si="313"/>
        <v/>
      </c>
      <c r="BC91" s="50" t="str">
        <f t="shared" si="314"/>
        <v>1 - 3</v>
      </c>
      <c r="BD91" s="51" t="str">
        <f t="shared" si="315"/>
        <v>-1,-1,1,-1</v>
      </c>
      <c r="BE91" s="52">
        <f>SUMIF(C89:C96,2,AI89:AI96)+SUMIF(D89:D96,2,AJ89:AJ96)</f>
        <v>6</v>
      </c>
      <c r="BF91" s="52">
        <f>IF(BE91&lt;&gt;0,RANK(BE91,BE89:BE95),"")</f>
        <v>1</v>
      </c>
      <c r="BG91" s="53" t="e">
        <f>SUMIF(A89:A92,C91,B89:B92)</f>
        <v>#VALUE!</v>
      </c>
      <c r="BH91" s="54" t="e">
        <f>SUMIF(A89:A92,D91,B89:B92)</f>
        <v>#VALUE!</v>
      </c>
      <c r="BI91" s="25">
        <v>1</v>
      </c>
      <c r="BJ91" s="26">
        <f>1+BJ90</f>
        <v>3</v>
      </c>
      <c r="BK91" s="55">
        <v>2</v>
      </c>
      <c r="BL91" s="61" t="str">
        <f>CONCATENATE(C91," ","-"," ",D91)</f>
        <v>1 - 4</v>
      </c>
      <c r="BM91" s="62"/>
      <c r="BN91" s="63"/>
      <c r="BO91" s="64"/>
      <c r="BP91" s="380">
        <v>2</v>
      </c>
      <c r="BQ91" s="358" t="e">
        <f>B90</f>
        <v>#VALUE!</v>
      </c>
      <c r="BR91" s="360" t="s">
        <v>136</v>
      </c>
      <c r="BS91" s="360"/>
      <c r="BT91" s="360"/>
      <c r="BU91" s="93"/>
      <c r="BV91" s="361"/>
      <c r="BW91" s="170"/>
      <c r="BX91" s="106">
        <f>IF(AG93&lt;AH93,AT93,IF(AH93&lt;AG93,AT93," "))</f>
        <v>2</v>
      </c>
      <c r="BY91" s="111"/>
      <c r="BZ91" s="364"/>
      <c r="CA91" s="364"/>
      <c r="CB91" s="364"/>
      <c r="CC91" s="115"/>
      <c r="CD91" s="106">
        <f>IF(AG92&lt;AH92,AI92,IF(AH92&lt;AG92,AI92," "))</f>
        <v>2</v>
      </c>
      <c r="CE91" s="111"/>
      <c r="CF91" s="113"/>
      <c r="CG91" s="106">
        <f>IF(AG90&lt;AH90,AI90,IF(AH90&lt;AG90,AI90," "))</f>
        <v>2</v>
      </c>
      <c r="CH91" s="110"/>
      <c r="CI91" s="119"/>
      <c r="CJ91" s="346">
        <f>BE91</f>
        <v>6</v>
      </c>
      <c r="CK91" s="387"/>
      <c r="CL91" s="350">
        <f>IF(BF92="",BF91,BF92)</f>
        <v>1</v>
      </c>
    </row>
    <row r="92" spans="1:90" ht="15" customHeight="1" x14ac:dyDescent="0.25">
      <c r="A92" s="39">
        <v>4</v>
      </c>
      <c r="B92" s="40" t="e">
        <f>SUMIF([1]ш8!$CX$12:$CX$27,2,[1]ш8!$BQ$12:$BQ$27)</f>
        <v>#VALUE!</v>
      </c>
      <c r="C92" s="41">
        <v>2</v>
      </c>
      <c r="D92" s="41">
        <v>3</v>
      </c>
      <c r="E92" s="42">
        <v>2</v>
      </c>
      <c r="F92" s="43">
        <v>1</v>
      </c>
      <c r="G92" s="44">
        <v>2</v>
      </c>
      <c r="H92" s="45">
        <v>1</v>
      </c>
      <c r="I92" s="42">
        <v>2</v>
      </c>
      <c r="J92" s="43">
        <v>1</v>
      </c>
      <c r="K92" s="44"/>
      <c r="L92" s="45"/>
      <c r="M92" s="42"/>
      <c r="N92" s="43"/>
      <c r="O92" s="44"/>
      <c r="P92" s="45"/>
      <c r="Q92" s="42"/>
      <c r="R92" s="43"/>
      <c r="S92" s="46">
        <f t="shared" si="278"/>
        <v>1</v>
      </c>
      <c r="T92" s="46">
        <f t="shared" si="279"/>
        <v>0</v>
      </c>
      <c r="U92" s="46">
        <f t="shared" si="280"/>
        <v>1</v>
      </c>
      <c r="V92" s="46">
        <f t="shared" si="281"/>
        <v>0</v>
      </c>
      <c r="W92" s="46">
        <f t="shared" si="282"/>
        <v>1</v>
      </c>
      <c r="X92" s="46">
        <f t="shared" si="283"/>
        <v>0</v>
      </c>
      <c r="Y92" s="46">
        <f t="shared" si="284"/>
        <v>0</v>
      </c>
      <c r="Z92" s="46">
        <f t="shared" si="285"/>
        <v>0</v>
      </c>
      <c r="AA92" s="46">
        <f t="shared" si="286"/>
        <v>0</v>
      </c>
      <c r="AB92" s="46">
        <f t="shared" si="287"/>
        <v>0</v>
      </c>
      <c r="AC92" s="46">
        <f t="shared" si="288"/>
        <v>0</v>
      </c>
      <c r="AD92" s="46">
        <f t="shared" si="289"/>
        <v>0</v>
      </c>
      <c r="AE92" s="46">
        <f t="shared" si="290"/>
        <v>0</v>
      </c>
      <c r="AF92" s="46">
        <f t="shared" si="291"/>
        <v>0</v>
      </c>
      <c r="AG92" s="47">
        <f t="shared" si="292"/>
        <v>3</v>
      </c>
      <c r="AH92" s="47">
        <f t="shared" si="293"/>
        <v>0</v>
      </c>
      <c r="AI92" s="48">
        <f t="shared" si="294"/>
        <v>2</v>
      </c>
      <c r="AJ92" s="48">
        <f t="shared" si="295"/>
        <v>1</v>
      </c>
      <c r="AK92" s="49">
        <f t="shared" si="296"/>
        <v>1</v>
      </c>
      <c r="AL92" s="49">
        <f t="shared" si="297"/>
        <v>1</v>
      </c>
      <c r="AM92" s="49">
        <f t="shared" si="298"/>
        <v>1</v>
      </c>
      <c r="AN92" s="49" t="str">
        <f t="shared" si="299"/>
        <v/>
      </c>
      <c r="AO92" s="49" t="str">
        <f t="shared" si="300"/>
        <v/>
      </c>
      <c r="AP92" s="49" t="str">
        <f t="shared" si="301"/>
        <v/>
      </c>
      <c r="AQ92" s="49" t="str">
        <f t="shared" si="302"/>
        <v/>
      </c>
      <c r="AR92" s="50" t="str">
        <f t="shared" si="303"/>
        <v>3 - 0</v>
      </c>
      <c r="AS92" s="51" t="str">
        <f t="shared" si="304"/>
        <v>1,1,1</v>
      </c>
      <c r="AT92" s="48">
        <f t="shared" si="305"/>
        <v>1</v>
      </c>
      <c r="AU92" s="48">
        <f t="shared" si="306"/>
        <v>2</v>
      </c>
      <c r="AV92" s="49">
        <f t="shared" si="307"/>
        <v>-1</v>
      </c>
      <c r="AW92" s="49">
        <f t="shared" si="308"/>
        <v>-1</v>
      </c>
      <c r="AX92" s="49">
        <f t="shared" si="309"/>
        <v>-1</v>
      </c>
      <c r="AY92" s="49" t="str">
        <f t="shared" si="310"/>
        <v/>
      </c>
      <c r="AZ92" s="49" t="str">
        <f t="shared" si="311"/>
        <v/>
      </c>
      <c r="BA92" s="49" t="str">
        <f t="shared" si="312"/>
        <v/>
      </c>
      <c r="BB92" s="49" t="str">
        <f t="shared" si="313"/>
        <v/>
      </c>
      <c r="BC92" s="50" t="str">
        <f t="shared" si="314"/>
        <v>0 - 3</v>
      </c>
      <c r="BD92" s="51" t="str">
        <f t="shared" si="315"/>
        <v>-1, -1, -1</v>
      </c>
      <c r="BE92" s="60"/>
      <c r="BF92" s="60"/>
      <c r="BG92" s="53" t="e">
        <f>SUMIF(A89:A92,C92,B89:B92)</f>
        <v>#VALUE!</v>
      </c>
      <c r="BH92" s="54" t="e">
        <f>SUMIF(A89:A92,D92,B89:B92)</f>
        <v>#VALUE!</v>
      </c>
      <c r="BI92" s="25">
        <v>1</v>
      </c>
      <c r="BJ92" s="26">
        <f>1+BJ91</f>
        <v>4</v>
      </c>
      <c r="BK92" s="55">
        <v>2</v>
      </c>
      <c r="BL92" s="61" t="str">
        <f t="shared" ref="BL92:BL94" si="317">CONCATENATE(C92," ","-"," ",D92)</f>
        <v>2 - 3</v>
      </c>
      <c r="BM92" s="62"/>
      <c r="BN92" s="63"/>
      <c r="BO92" s="64"/>
      <c r="BP92" s="381"/>
      <c r="BQ92" s="359"/>
      <c r="BR92" s="352" t="s">
        <v>128</v>
      </c>
      <c r="BS92" s="352"/>
      <c r="BT92" s="352"/>
      <c r="BU92" s="78"/>
      <c r="BV92" s="362"/>
      <c r="BW92" s="354" t="str">
        <f>IF(AI93&gt;AJ93,BC93,IF(AJ93&gt;AI93,BD93," "))</f>
        <v>-1,1,-1,1,1</v>
      </c>
      <c r="BX92" s="353"/>
      <c r="BY92" s="355"/>
      <c r="BZ92" s="367"/>
      <c r="CA92" s="367"/>
      <c r="CB92" s="367"/>
      <c r="CC92" s="354" t="str">
        <f>IF(AI92&lt;AJ92,AR92,IF(AJ92&lt;AI92,AS92," "))</f>
        <v>1,1,1</v>
      </c>
      <c r="CD92" s="353"/>
      <c r="CE92" s="355"/>
      <c r="CF92" s="353" t="str">
        <f>IF(AI90&lt;AJ90,AR90,IF(AJ90&lt;AI90,AS90," "))</f>
        <v>1,1,1</v>
      </c>
      <c r="CG92" s="353"/>
      <c r="CH92" s="353"/>
      <c r="CI92" s="120"/>
      <c r="CJ92" s="347"/>
      <c r="CK92" s="388"/>
      <c r="CL92" s="351"/>
    </row>
    <row r="93" spans="1:90" ht="15" customHeight="1" x14ac:dyDescent="0.25">
      <c r="A93" s="39">
        <v>5</v>
      </c>
      <c r="B93" s="66"/>
      <c r="C93" s="41">
        <v>1</v>
      </c>
      <c r="D93" s="41">
        <v>2</v>
      </c>
      <c r="E93" s="42">
        <v>2</v>
      </c>
      <c r="F93" s="43">
        <v>1</v>
      </c>
      <c r="G93" s="44">
        <v>1</v>
      </c>
      <c r="H93" s="45">
        <v>2</v>
      </c>
      <c r="I93" s="42">
        <v>2</v>
      </c>
      <c r="J93" s="43">
        <v>1</v>
      </c>
      <c r="K93" s="44">
        <v>1</v>
      </c>
      <c r="L93" s="45">
        <v>2</v>
      </c>
      <c r="M93" s="42">
        <v>1</v>
      </c>
      <c r="N93" s="43">
        <v>2</v>
      </c>
      <c r="O93" s="44"/>
      <c r="P93" s="45"/>
      <c r="Q93" s="42"/>
      <c r="R93" s="43"/>
      <c r="S93" s="46">
        <f t="shared" si="278"/>
        <v>1</v>
      </c>
      <c r="T93" s="46">
        <f t="shared" si="279"/>
        <v>0</v>
      </c>
      <c r="U93" s="46">
        <f t="shared" si="280"/>
        <v>0</v>
      </c>
      <c r="V93" s="46">
        <f t="shared" si="281"/>
        <v>1</v>
      </c>
      <c r="W93" s="46">
        <f t="shared" si="282"/>
        <v>1</v>
      </c>
      <c r="X93" s="46">
        <f t="shared" si="283"/>
        <v>0</v>
      </c>
      <c r="Y93" s="46">
        <f t="shared" si="284"/>
        <v>0</v>
      </c>
      <c r="Z93" s="46">
        <f t="shared" si="285"/>
        <v>1</v>
      </c>
      <c r="AA93" s="46">
        <f t="shared" si="286"/>
        <v>0</v>
      </c>
      <c r="AB93" s="46">
        <f t="shared" si="287"/>
        <v>1</v>
      </c>
      <c r="AC93" s="46">
        <f t="shared" si="288"/>
        <v>0</v>
      </c>
      <c r="AD93" s="46">
        <f t="shared" si="289"/>
        <v>0</v>
      </c>
      <c r="AE93" s="46">
        <f t="shared" si="290"/>
        <v>0</v>
      </c>
      <c r="AF93" s="46">
        <f t="shared" si="291"/>
        <v>0</v>
      </c>
      <c r="AG93" s="47">
        <f t="shared" si="292"/>
        <v>2</v>
      </c>
      <c r="AH93" s="47">
        <f t="shared" si="293"/>
        <v>3</v>
      </c>
      <c r="AI93" s="48">
        <f t="shared" si="294"/>
        <v>1</v>
      </c>
      <c r="AJ93" s="48">
        <f t="shared" si="295"/>
        <v>2</v>
      </c>
      <c r="AK93" s="49">
        <f t="shared" si="296"/>
        <v>1</v>
      </c>
      <c r="AL93" s="49">
        <f t="shared" si="297"/>
        <v>-1</v>
      </c>
      <c r="AM93" s="49">
        <f t="shared" si="298"/>
        <v>1</v>
      </c>
      <c r="AN93" s="49">
        <f t="shared" si="299"/>
        <v>-1</v>
      </c>
      <c r="AO93" s="49">
        <f t="shared" si="300"/>
        <v>-1</v>
      </c>
      <c r="AP93" s="49" t="str">
        <f t="shared" si="301"/>
        <v/>
      </c>
      <c r="AQ93" s="49" t="str">
        <f t="shared" si="302"/>
        <v/>
      </c>
      <c r="AR93" s="50" t="str">
        <f t="shared" si="303"/>
        <v>2 - 3</v>
      </c>
      <c r="AS93" s="51" t="str">
        <f t="shared" si="304"/>
        <v>1,-1,1,-1,-1</v>
      </c>
      <c r="AT93" s="48">
        <f t="shared" si="305"/>
        <v>2</v>
      </c>
      <c r="AU93" s="48">
        <f t="shared" si="306"/>
        <v>1</v>
      </c>
      <c r="AV93" s="49">
        <f t="shared" si="307"/>
        <v>-1</v>
      </c>
      <c r="AW93" s="49">
        <f t="shared" si="308"/>
        <v>1</v>
      </c>
      <c r="AX93" s="49">
        <f t="shared" si="309"/>
        <v>-1</v>
      </c>
      <c r="AY93" s="49">
        <f t="shared" si="310"/>
        <v>1</v>
      </c>
      <c r="AZ93" s="49">
        <f t="shared" si="311"/>
        <v>1</v>
      </c>
      <c r="BA93" s="49" t="str">
        <f t="shared" si="312"/>
        <v/>
      </c>
      <c r="BB93" s="49" t="str">
        <f t="shared" si="313"/>
        <v/>
      </c>
      <c r="BC93" s="50" t="str">
        <f t="shared" si="314"/>
        <v>3 - 2</v>
      </c>
      <c r="BD93" s="51" t="str">
        <f t="shared" si="315"/>
        <v>-1,1,-1,1,1</v>
      </c>
      <c r="BE93" s="52">
        <f>SUMIF(C89:C96,3,AI89:AI96)+SUMIF(D89:D96,3,AJ89:AJ96)</f>
        <v>3</v>
      </c>
      <c r="BF93" s="52">
        <f>IF(BE93&lt;&gt;0,RANK(BE93,BE89:BE95),"")</f>
        <v>4</v>
      </c>
      <c r="BG93" s="53" t="e">
        <f>SUMIF(A89:A92,C93,B89:B92)</f>
        <v>#VALUE!</v>
      </c>
      <c r="BH93" s="54" t="e">
        <f>SUMIF(A89:A92,D93,B89:B92)</f>
        <v>#VALUE!</v>
      </c>
      <c r="BI93" s="25">
        <v>1</v>
      </c>
      <c r="BJ93" s="26">
        <f>1+BJ92</f>
        <v>5</v>
      </c>
      <c r="BK93" s="55">
        <v>3</v>
      </c>
      <c r="BL93" s="67" t="str">
        <f t="shared" si="317"/>
        <v>1 - 2</v>
      </c>
      <c r="BM93" s="57" t="s">
        <v>119</v>
      </c>
      <c r="BN93" s="58" t="s">
        <v>121</v>
      </c>
      <c r="BO93" s="59">
        <v>6</v>
      </c>
      <c r="BP93" s="375">
        <v>3</v>
      </c>
      <c r="BQ93" s="376" t="e">
        <f>B91</f>
        <v>#VALUE!</v>
      </c>
      <c r="BR93" s="360" t="s">
        <v>130</v>
      </c>
      <c r="BS93" s="360"/>
      <c r="BT93" s="360"/>
      <c r="BU93" s="82"/>
      <c r="BV93" s="377"/>
      <c r="BW93" s="169"/>
      <c r="BX93" s="65">
        <f>IF(AG89&lt;AH89,AT89,IF(AH89&lt;AG89,AT89," "))</f>
        <v>1</v>
      </c>
      <c r="BY93" s="112"/>
      <c r="BZ93" s="109"/>
      <c r="CA93" s="65">
        <f>IF(AG92&lt;AH92,AT92,IF(AH92&lt;AG92,AT92," "))</f>
        <v>1</v>
      </c>
      <c r="CB93" s="109"/>
      <c r="CC93" s="397"/>
      <c r="CD93" s="378"/>
      <c r="CE93" s="398"/>
      <c r="CF93" s="108"/>
      <c r="CG93" s="65">
        <f>IF(AG94&lt;AH94,AI94,IF(AH94&lt;AG94,AI94," "))</f>
        <v>1</v>
      </c>
      <c r="CH93" s="109"/>
      <c r="CI93" s="117"/>
      <c r="CJ93" s="379">
        <f>BE93</f>
        <v>3</v>
      </c>
      <c r="CK93" s="389"/>
      <c r="CL93" s="370">
        <f>IF(BF94="",BF93,BF94)</f>
        <v>4</v>
      </c>
    </row>
    <row r="94" spans="1:90" ht="15" customHeight="1" x14ac:dyDescent="0.25">
      <c r="A94" s="39">
        <v>6</v>
      </c>
      <c r="C94" s="41">
        <v>3</v>
      </c>
      <c r="D94" s="41">
        <v>4</v>
      </c>
      <c r="E94" s="42">
        <v>2</v>
      </c>
      <c r="F94" s="43">
        <v>1</v>
      </c>
      <c r="G94" s="44">
        <v>1</v>
      </c>
      <c r="H94" s="45">
        <v>2</v>
      </c>
      <c r="I94" s="42">
        <v>2</v>
      </c>
      <c r="J94" s="43">
        <v>1</v>
      </c>
      <c r="K94" s="44">
        <v>1</v>
      </c>
      <c r="L94" s="45">
        <v>2</v>
      </c>
      <c r="M94" s="42">
        <v>1</v>
      </c>
      <c r="N94" s="43">
        <v>2</v>
      </c>
      <c r="O94" s="44"/>
      <c r="P94" s="45"/>
      <c r="Q94" s="42"/>
      <c r="R94" s="43"/>
      <c r="S94" s="46">
        <f t="shared" si="278"/>
        <v>1</v>
      </c>
      <c r="T94" s="46">
        <f t="shared" si="279"/>
        <v>0</v>
      </c>
      <c r="U94" s="46">
        <f t="shared" si="280"/>
        <v>0</v>
      </c>
      <c r="V94" s="46">
        <f t="shared" si="281"/>
        <v>1</v>
      </c>
      <c r="W94" s="46">
        <f t="shared" si="282"/>
        <v>1</v>
      </c>
      <c r="X94" s="46">
        <f t="shared" si="283"/>
        <v>0</v>
      </c>
      <c r="Y94" s="46">
        <f t="shared" si="284"/>
        <v>0</v>
      </c>
      <c r="Z94" s="46">
        <f t="shared" si="285"/>
        <v>1</v>
      </c>
      <c r="AA94" s="46">
        <f t="shared" si="286"/>
        <v>0</v>
      </c>
      <c r="AB94" s="46">
        <f t="shared" si="287"/>
        <v>1</v>
      </c>
      <c r="AC94" s="46">
        <f t="shared" si="288"/>
        <v>0</v>
      </c>
      <c r="AD94" s="46">
        <f t="shared" si="289"/>
        <v>0</v>
      </c>
      <c r="AE94" s="46">
        <f t="shared" si="290"/>
        <v>0</v>
      </c>
      <c r="AF94" s="46">
        <f t="shared" si="291"/>
        <v>0</v>
      </c>
      <c r="AG94" s="47">
        <f t="shared" si="292"/>
        <v>2</v>
      </c>
      <c r="AH94" s="47">
        <f t="shared" si="293"/>
        <v>3</v>
      </c>
      <c r="AI94" s="48">
        <f t="shared" si="294"/>
        <v>1</v>
      </c>
      <c r="AJ94" s="48">
        <f t="shared" si="295"/>
        <v>2</v>
      </c>
      <c r="AK94" s="49">
        <f t="shared" si="296"/>
        <v>1</v>
      </c>
      <c r="AL94" s="49">
        <f t="shared" si="297"/>
        <v>-1</v>
      </c>
      <c r="AM94" s="49">
        <f t="shared" si="298"/>
        <v>1</v>
      </c>
      <c r="AN94" s="49">
        <f t="shared" si="299"/>
        <v>-1</v>
      </c>
      <c r="AO94" s="49">
        <f t="shared" si="300"/>
        <v>-1</v>
      </c>
      <c r="AP94" s="49" t="str">
        <f t="shared" si="301"/>
        <v/>
      </c>
      <c r="AQ94" s="49" t="str">
        <f t="shared" si="302"/>
        <v/>
      </c>
      <c r="AR94" s="50" t="str">
        <f t="shared" si="303"/>
        <v>2 - 3</v>
      </c>
      <c r="AS94" s="51" t="str">
        <f t="shared" si="304"/>
        <v>1,-1,1,-1,-1</v>
      </c>
      <c r="AT94" s="48">
        <f t="shared" si="305"/>
        <v>2</v>
      </c>
      <c r="AU94" s="48">
        <f t="shared" si="306"/>
        <v>1</v>
      </c>
      <c r="AV94" s="49">
        <f t="shared" si="307"/>
        <v>-1</v>
      </c>
      <c r="AW94" s="49">
        <f t="shared" si="308"/>
        <v>1</v>
      </c>
      <c r="AX94" s="49">
        <f t="shared" si="309"/>
        <v>-1</v>
      </c>
      <c r="AY94" s="49">
        <f t="shared" si="310"/>
        <v>1</v>
      </c>
      <c r="AZ94" s="49">
        <f t="shared" si="311"/>
        <v>1</v>
      </c>
      <c r="BA94" s="49" t="str">
        <f t="shared" si="312"/>
        <v/>
      </c>
      <c r="BB94" s="49" t="str">
        <f t="shared" si="313"/>
        <v/>
      </c>
      <c r="BC94" s="50" t="str">
        <f t="shared" si="314"/>
        <v>3 - 2</v>
      </c>
      <c r="BD94" s="51" t="str">
        <f t="shared" si="315"/>
        <v>-1,1,-1,1,1</v>
      </c>
      <c r="BE94" s="60"/>
      <c r="BF94" s="60"/>
      <c r="BG94" s="53" t="e">
        <f>SUMIF(A89:A92,C94,B89:B92)</f>
        <v>#VALUE!</v>
      </c>
      <c r="BH94" s="54" t="e">
        <f>SUMIF(A89:A92,D94,B89:B92)</f>
        <v>#VALUE!</v>
      </c>
      <c r="BI94" s="25">
        <v>1</v>
      </c>
      <c r="BJ94" s="26">
        <f>1+BJ93</f>
        <v>6</v>
      </c>
      <c r="BK94" s="55">
        <v>3</v>
      </c>
      <c r="BL94" s="68" t="str">
        <f t="shared" si="317"/>
        <v>3 - 4</v>
      </c>
      <c r="BM94" s="69" t="s">
        <v>119</v>
      </c>
      <c r="BN94" s="70" t="s">
        <v>121</v>
      </c>
      <c r="BO94" s="71">
        <v>7</v>
      </c>
      <c r="BP94" s="375"/>
      <c r="BQ94" s="376"/>
      <c r="BR94" s="352" t="s">
        <v>128</v>
      </c>
      <c r="BS94" s="352"/>
      <c r="BT94" s="352"/>
      <c r="BU94" s="82"/>
      <c r="BV94" s="377"/>
      <c r="BW94" s="372" t="str">
        <f>IF(AI89&gt;AJ89,BC89,IF(AJ89&gt;AI89,BD89," "))</f>
        <v>0 - 3</v>
      </c>
      <c r="BX94" s="373"/>
      <c r="BY94" s="374"/>
      <c r="BZ94" s="373" t="str">
        <f>IF(AI92&gt;AJ92,BC92,IF(AJ92&gt;AI92,BD92," "))</f>
        <v>0 - 3</v>
      </c>
      <c r="CA94" s="373"/>
      <c r="CB94" s="373"/>
      <c r="CC94" s="397"/>
      <c r="CD94" s="378"/>
      <c r="CE94" s="398"/>
      <c r="CF94" s="373" t="str">
        <f>IF(AI94&lt;AJ94,AR94,IF(AJ94&lt;AI94,AS94," "))</f>
        <v>2 - 3</v>
      </c>
      <c r="CG94" s="373"/>
      <c r="CH94" s="373"/>
      <c r="CI94" s="118"/>
      <c r="CJ94" s="379"/>
      <c r="CK94" s="389"/>
      <c r="CL94" s="370"/>
    </row>
    <row r="95" spans="1:90" ht="15" customHeight="1" x14ac:dyDescent="0.2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1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V95" s="19"/>
      <c r="AW95" s="19"/>
      <c r="AX95" s="19"/>
      <c r="AY95" s="19"/>
      <c r="AZ95" s="19"/>
      <c r="BE95" s="52">
        <f>SUMIF(C89:C96,4,AI89:AI96)+SUMIF(D89:D96,4,AJ89:AJ96)</f>
        <v>4</v>
      </c>
      <c r="BF95" s="52">
        <f>IF(BE95&lt;&gt;0,RANK(BE95,BE89:BE95),"")</f>
        <v>3</v>
      </c>
      <c r="BG95" s="72"/>
      <c r="BH95" s="72"/>
      <c r="BK95" s="34"/>
      <c r="BP95" s="380">
        <v>4</v>
      </c>
      <c r="BQ95" s="358" t="e">
        <f>B92</f>
        <v>#VALUE!</v>
      </c>
      <c r="BR95" s="360" t="s">
        <v>127</v>
      </c>
      <c r="BS95" s="360"/>
      <c r="BT95" s="360"/>
      <c r="BU95" s="93"/>
      <c r="BV95" s="361"/>
      <c r="BW95" s="170"/>
      <c r="BX95" s="106">
        <f>IF(AG91&lt;AH91,AT91,IF(AH91&lt;AG91,AT91," "))</f>
        <v>1</v>
      </c>
      <c r="BY95" s="111"/>
      <c r="BZ95" s="110"/>
      <c r="CA95" s="106">
        <f>IF(AG90&lt;AH90,AT90,IF(AH90&lt;AG90,AT90," "))</f>
        <v>1</v>
      </c>
      <c r="CB95" s="110"/>
      <c r="CC95" s="115"/>
      <c r="CD95" s="106">
        <f>IF(AG94&lt;AH94,AT94,IF(AH94&lt;AG94,AT94," "))</f>
        <v>2</v>
      </c>
      <c r="CE95" s="111"/>
      <c r="CF95" s="364"/>
      <c r="CG95" s="364"/>
      <c r="CH95" s="364"/>
      <c r="CI95" s="119"/>
      <c r="CJ95" s="346">
        <f>BE95</f>
        <v>4</v>
      </c>
      <c r="CK95" s="387"/>
      <c r="CL95" s="350">
        <f>IF(BF96="",BF95,BF96)</f>
        <v>3</v>
      </c>
    </row>
    <row r="96" spans="1:90" ht="15" customHeight="1" x14ac:dyDescent="0.2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1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V96" s="19"/>
      <c r="AW96" s="19"/>
      <c r="AX96" s="19"/>
      <c r="AY96" s="19"/>
      <c r="AZ96" s="19"/>
      <c r="BD96" s="21"/>
      <c r="BE96" s="60"/>
      <c r="BF96" s="60"/>
      <c r="BG96" s="72"/>
      <c r="BH96" s="72"/>
      <c r="BK96" s="34"/>
      <c r="BL96" s="74"/>
      <c r="BM96" s="75"/>
      <c r="BN96" s="76"/>
      <c r="BO96" s="77"/>
      <c r="BP96" s="375"/>
      <c r="BQ96" s="359"/>
      <c r="BR96" s="352" t="s">
        <v>128</v>
      </c>
      <c r="BS96" s="352"/>
      <c r="BT96" s="352"/>
      <c r="BU96" s="78"/>
      <c r="BV96" s="362"/>
      <c r="BW96" s="354" t="str">
        <f>IF(AI91&gt;AJ91,BC91,IF(AJ91&gt;AI91,BD91," "))</f>
        <v>1 - 3</v>
      </c>
      <c r="BX96" s="353"/>
      <c r="BY96" s="355"/>
      <c r="BZ96" s="353" t="str">
        <f>IF(AI90&gt;AJ90,BC90,IF(AJ90&gt;AI90,BD90," "))</f>
        <v>0 - 3</v>
      </c>
      <c r="CA96" s="353"/>
      <c r="CB96" s="353"/>
      <c r="CC96" s="354" t="str">
        <f>IF(AI94&gt;AJ94,BC94,IF(AJ94&gt;AI94,BD94," "))</f>
        <v>-1,1,-1,1,1</v>
      </c>
      <c r="CD96" s="353"/>
      <c r="CE96" s="355"/>
      <c r="CF96" s="367"/>
      <c r="CG96" s="367"/>
      <c r="CH96" s="367"/>
      <c r="CI96" s="120"/>
      <c r="CJ96" s="347"/>
      <c r="CK96" s="388"/>
      <c r="CL96" s="351"/>
    </row>
    <row r="97" spans="1:90" ht="15" customHeight="1" x14ac:dyDescent="0.2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1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V97" s="19"/>
      <c r="AW97" s="19"/>
      <c r="AX97" s="19"/>
      <c r="AY97" s="19"/>
      <c r="AZ97" s="19"/>
      <c r="BD97" s="21"/>
      <c r="BE97" s="60"/>
      <c r="BF97" s="60"/>
      <c r="BG97" s="72"/>
      <c r="BH97" s="72"/>
      <c r="BK97" s="34"/>
      <c r="BL97" s="74"/>
      <c r="BM97" s="75"/>
      <c r="BN97" s="76"/>
      <c r="BO97" s="75"/>
      <c r="BP97" s="128"/>
      <c r="BQ97" s="80"/>
      <c r="BR97" s="100"/>
      <c r="BS97" s="100"/>
      <c r="BT97" s="100"/>
      <c r="BU97" s="78"/>
      <c r="BV97" s="81"/>
      <c r="BW97" s="86"/>
      <c r="BX97" s="86"/>
      <c r="BY97" s="86"/>
      <c r="BZ97" s="86"/>
      <c r="CA97" s="86"/>
      <c r="CB97" s="86"/>
      <c r="CC97" s="86"/>
      <c r="CD97" s="86"/>
      <c r="CE97" s="86"/>
      <c r="CF97" s="105"/>
      <c r="CG97" s="105"/>
      <c r="CH97" s="105"/>
      <c r="CI97" s="87"/>
      <c r="CJ97" s="88"/>
      <c r="CK97" s="89"/>
      <c r="CL97" s="90"/>
    </row>
    <row r="98" spans="1:90" ht="15" customHeight="1" x14ac:dyDescent="0.2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1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V98" s="19"/>
      <c r="AW98" s="19"/>
      <c r="AX98" s="19"/>
      <c r="AY98" s="19"/>
      <c r="AZ98" s="19"/>
      <c r="BD98" s="21"/>
      <c r="BE98" s="60"/>
      <c r="BF98" s="60"/>
      <c r="BG98" s="72"/>
      <c r="BH98" s="72"/>
      <c r="BK98" s="34"/>
      <c r="BL98" s="74"/>
      <c r="BM98" s="75"/>
      <c r="BN98" s="76"/>
      <c r="BO98" s="75"/>
      <c r="BP98" s="129"/>
      <c r="BQ98" s="80"/>
      <c r="BR98" s="164" t="s">
        <v>162</v>
      </c>
      <c r="BS98" s="100"/>
      <c r="BT98" s="100"/>
      <c r="BU98" s="78"/>
      <c r="BV98" s="81"/>
      <c r="BW98" s="86"/>
      <c r="BX98" s="86"/>
      <c r="BY98" s="86"/>
      <c r="BZ98" s="86"/>
      <c r="CA98" s="86"/>
      <c r="CB98" s="86"/>
      <c r="CC98" s="86"/>
      <c r="CD98" s="86"/>
      <c r="CE98" s="86"/>
      <c r="CF98" s="105"/>
      <c r="CG98" s="105"/>
      <c r="CH98" s="105"/>
      <c r="CI98" s="87"/>
      <c r="CJ98" s="88"/>
      <c r="CK98" s="89"/>
      <c r="CL98" s="90"/>
    </row>
    <row r="99" spans="1:90" ht="15" customHeight="1" x14ac:dyDescent="0.2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1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V99" s="19"/>
      <c r="AW99" s="19"/>
      <c r="AX99" s="19"/>
      <c r="AY99" s="19"/>
      <c r="AZ99" s="19"/>
      <c r="BD99" s="21"/>
      <c r="BE99" s="60"/>
      <c r="BF99" s="60"/>
      <c r="BG99" s="72"/>
      <c r="BH99" s="72"/>
      <c r="BK99" s="34"/>
      <c r="BL99" s="74"/>
      <c r="BM99" s="75"/>
      <c r="BN99" s="76"/>
      <c r="BO99" s="75"/>
      <c r="BP99" s="129"/>
      <c r="BQ99" s="80"/>
      <c r="BR99" s="164" t="s">
        <v>163</v>
      </c>
      <c r="BS99" s="100"/>
      <c r="BT99" s="100"/>
      <c r="BU99" s="78"/>
      <c r="BV99" s="81"/>
      <c r="BW99" s="86"/>
      <c r="BX99" s="86"/>
      <c r="BY99" s="86"/>
      <c r="BZ99" s="86"/>
      <c r="CA99" s="86"/>
      <c r="CB99" s="86"/>
      <c r="CC99" s="86"/>
      <c r="CD99" s="86"/>
      <c r="CE99" s="86"/>
      <c r="CF99" s="105"/>
      <c r="CG99" s="105"/>
      <c r="CH99" s="105"/>
      <c r="CI99" s="87"/>
      <c r="CJ99" s="88"/>
      <c r="CK99" s="89"/>
      <c r="CL99" s="90"/>
    </row>
    <row r="100" spans="1:90" ht="15" customHeight="1" x14ac:dyDescent="0.2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1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V100" s="19"/>
      <c r="AW100" s="19"/>
      <c r="AX100" s="19"/>
      <c r="AY100" s="19"/>
      <c r="AZ100" s="19"/>
      <c r="BD100" s="21"/>
      <c r="BE100" s="60"/>
      <c r="BF100" s="60"/>
      <c r="BG100" s="72"/>
      <c r="BH100" s="72"/>
      <c r="BK100" s="34"/>
      <c r="BL100" s="74"/>
      <c r="BM100" s="75"/>
      <c r="BN100" s="76"/>
      <c r="BO100" s="75"/>
      <c r="BP100" s="129"/>
      <c r="BQ100" s="80"/>
      <c r="BR100" s="100"/>
      <c r="BS100" s="100"/>
      <c r="BT100" s="100"/>
      <c r="BU100" s="78"/>
      <c r="BV100" s="81"/>
      <c r="BW100" s="86"/>
      <c r="BX100" s="86"/>
      <c r="BY100" s="86"/>
      <c r="BZ100" s="86"/>
      <c r="CA100" s="86"/>
      <c r="CB100" s="86"/>
      <c r="CC100" s="86"/>
      <c r="CD100" s="86"/>
      <c r="CE100" s="86"/>
      <c r="CF100" s="105"/>
      <c r="CG100" s="105"/>
      <c r="CH100" s="105"/>
      <c r="CI100" s="87"/>
      <c r="CJ100" s="88"/>
      <c r="CK100" s="89"/>
      <c r="CL100" s="90"/>
    </row>
    <row r="101" spans="1:90" ht="15" customHeight="1" x14ac:dyDescent="0.2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1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V101" s="19"/>
      <c r="AW101" s="19"/>
      <c r="AX101" s="19"/>
      <c r="AY101" s="19"/>
      <c r="AZ101" s="19"/>
      <c r="BD101" s="21"/>
      <c r="BE101" s="60"/>
      <c r="BF101" s="60"/>
      <c r="BG101" s="72"/>
      <c r="BH101" s="72"/>
      <c r="BK101" s="34"/>
      <c r="BL101" s="74"/>
      <c r="BM101" s="75"/>
      <c r="BN101" s="76"/>
      <c r="BO101" s="75"/>
      <c r="BP101" s="129"/>
      <c r="BQ101" s="80"/>
      <c r="BR101" s="100"/>
      <c r="BS101" s="100"/>
      <c r="BT101" s="100"/>
      <c r="BU101" s="78"/>
      <c r="BV101" s="81"/>
      <c r="BW101" s="86"/>
      <c r="BX101" s="86"/>
      <c r="BY101" s="86"/>
      <c r="BZ101" s="86"/>
      <c r="CA101" s="86"/>
      <c r="CB101" s="86"/>
      <c r="CC101" s="86"/>
      <c r="CD101" s="86"/>
      <c r="CE101" s="86"/>
      <c r="CF101" s="105"/>
      <c r="CG101" s="105"/>
      <c r="CH101" s="105"/>
      <c r="CI101" s="87"/>
      <c r="CJ101" s="88"/>
      <c r="CK101" s="89"/>
      <c r="CL101" s="90"/>
    </row>
    <row r="102" spans="1:90" ht="15" customHeight="1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1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V102" s="19"/>
      <c r="AW102" s="19"/>
      <c r="AX102" s="19"/>
      <c r="AY102" s="19"/>
      <c r="AZ102" s="19"/>
      <c r="BD102" s="21"/>
      <c r="BE102" s="60"/>
      <c r="BF102" s="60"/>
      <c r="BG102" s="72"/>
      <c r="BH102" s="72"/>
      <c r="BK102" s="34"/>
      <c r="BL102" s="74"/>
      <c r="BM102" s="75"/>
      <c r="BN102" s="76"/>
      <c r="BO102" s="75"/>
      <c r="BP102" s="129"/>
      <c r="BQ102" s="80"/>
      <c r="BR102" s="100"/>
      <c r="BS102" s="100"/>
      <c r="BT102" s="100"/>
      <c r="BU102" s="78"/>
      <c r="BV102" s="81"/>
      <c r="BW102" s="86"/>
      <c r="BX102" s="86"/>
      <c r="BY102" s="86"/>
      <c r="BZ102" s="86"/>
      <c r="CA102" s="86"/>
      <c r="CB102" s="86"/>
      <c r="CC102" s="86"/>
      <c r="CD102" s="86"/>
      <c r="CE102" s="86"/>
      <c r="CF102" s="105"/>
      <c r="CG102" s="105"/>
      <c r="CH102" s="105"/>
      <c r="CI102" s="87"/>
      <c r="CJ102" s="88"/>
      <c r="CK102" s="89"/>
      <c r="CL102" s="90"/>
    </row>
    <row r="103" spans="1:90" ht="15" customHeight="1" x14ac:dyDescent="0.2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1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V103" s="19"/>
      <c r="AW103" s="19"/>
      <c r="AX103" s="19"/>
      <c r="AY103" s="19"/>
      <c r="AZ103" s="19"/>
      <c r="BD103" s="21"/>
      <c r="BE103" s="60"/>
      <c r="BF103" s="60"/>
      <c r="BG103" s="72"/>
      <c r="BH103" s="72"/>
      <c r="BK103" s="34"/>
      <c r="BL103" s="74"/>
      <c r="BM103" s="75"/>
      <c r="BN103" s="76"/>
      <c r="BO103" s="75"/>
      <c r="BP103" s="129"/>
      <c r="BQ103" s="80"/>
      <c r="BR103" s="100"/>
      <c r="BS103" s="100"/>
      <c r="BT103" s="100"/>
      <c r="BU103" s="78"/>
      <c r="BV103" s="81"/>
      <c r="BW103" s="86"/>
      <c r="BX103" s="86"/>
      <c r="BY103" s="86"/>
      <c r="BZ103" s="86"/>
      <c r="CA103" s="86"/>
      <c r="CB103" s="86"/>
      <c r="CC103" s="86"/>
      <c r="CD103" s="86"/>
      <c r="CE103" s="86"/>
      <c r="CF103" s="105"/>
      <c r="CG103" s="105"/>
      <c r="CH103" s="105"/>
      <c r="CI103" s="87"/>
      <c r="CJ103" s="88"/>
      <c r="CK103" s="89"/>
      <c r="CL103" s="90"/>
    </row>
    <row r="104" spans="1:90" ht="15" customHeight="1" x14ac:dyDescent="0.2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1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V104" s="19"/>
      <c r="AW104" s="19"/>
      <c r="AX104" s="19"/>
      <c r="AY104" s="19"/>
      <c r="AZ104" s="19"/>
      <c r="BD104" s="21"/>
      <c r="BE104" s="60"/>
      <c r="BF104" s="60"/>
      <c r="BG104" s="72"/>
      <c r="BH104" s="72"/>
      <c r="BK104" s="34"/>
      <c r="BL104" s="74"/>
      <c r="BM104" s="75"/>
      <c r="BN104" s="76"/>
      <c r="BO104" s="75"/>
      <c r="BP104" s="129"/>
      <c r="BQ104" s="80"/>
      <c r="BR104" s="100"/>
      <c r="BS104" s="100"/>
      <c r="BT104" s="100"/>
      <c r="BU104" s="82"/>
      <c r="BV104" s="85"/>
      <c r="BW104" s="86"/>
      <c r="BX104" s="86"/>
      <c r="BY104" s="86"/>
      <c r="BZ104" s="86"/>
      <c r="CA104" s="86"/>
      <c r="CB104" s="86"/>
      <c r="CC104" s="86"/>
      <c r="CD104" s="86"/>
      <c r="CE104" s="86"/>
      <c r="CF104" s="105"/>
      <c r="CG104" s="105"/>
      <c r="CH104" s="105"/>
      <c r="CI104" s="87"/>
      <c r="CJ104" s="88"/>
      <c r="CK104" s="89"/>
      <c r="CL104" s="90"/>
    </row>
    <row r="105" spans="1:90" x14ac:dyDescent="0.25">
      <c r="A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4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V105" s="19"/>
      <c r="AW105" s="19"/>
      <c r="AX105" s="19"/>
      <c r="AY105" s="19"/>
      <c r="AZ105" s="19"/>
      <c r="BE105" s="19"/>
      <c r="BF105" s="19"/>
      <c r="BI105" s="19"/>
      <c r="BJ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</row>
    <row r="106" spans="1:90" x14ac:dyDescent="0.25">
      <c r="A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4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V106" s="19"/>
      <c r="AW106" s="19"/>
      <c r="AX106" s="19"/>
      <c r="AY106" s="19"/>
      <c r="AZ106" s="19"/>
      <c r="BE106" s="19"/>
      <c r="BF106" s="19"/>
      <c r="BI106" s="19"/>
      <c r="BJ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</row>
    <row r="107" spans="1:90" x14ac:dyDescent="0.25">
      <c r="A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4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V107" s="19"/>
      <c r="AW107" s="19"/>
      <c r="AX107" s="19"/>
      <c r="AY107" s="19"/>
      <c r="AZ107" s="19"/>
      <c r="BE107" s="19"/>
      <c r="BF107" s="19"/>
      <c r="BI107" s="19"/>
      <c r="BJ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</row>
    <row r="108" spans="1:90" x14ac:dyDescent="0.25">
      <c r="A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4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V108" s="19"/>
      <c r="AW108" s="19"/>
      <c r="AX108" s="19"/>
      <c r="AY108" s="19"/>
      <c r="AZ108" s="19"/>
      <c r="BE108" s="19"/>
      <c r="BF108" s="19"/>
      <c r="BI108" s="19"/>
      <c r="BJ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</row>
    <row r="109" spans="1:90" x14ac:dyDescent="0.25">
      <c r="A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4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V109" s="19"/>
      <c r="AW109" s="19"/>
      <c r="AX109" s="19"/>
      <c r="AY109" s="19"/>
      <c r="AZ109" s="19"/>
      <c r="BE109" s="19"/>
      <c r="BF109" s="19"/>
      <c r="BI109" s="19"/>
      <c r="BJ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</row>
    <row r="110" spans="1:90" x14ac:dyDescent="0.25">
      <c r="A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4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V110" s="19"/>
      <c r="AW110" s="19"/>
      <c r="AX110" s="19"/>
      <c r="AY110" s="19"/>
      <c r="AZ110" s="19"/>
      <c r="BE110" s="19"/>
      <c r="BF110" s="19"/>
      <c r="BI110" s="19"/>
      <c r="BJ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</row>
    <row r="111" spans="1:90" x14ac:dyDescent="0.25">
      <c r="A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4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V111" s="19"/>
      <c r="AW111" s="19"/>
      <c r="AX111" s="19"/>
      <c r="AY111" s="19"/>
      <c r="AZ111" s="19"/>
      <c r="BE111" s="19"/>
      <c r="BF111" s="19"/>
      <c r="BI111" s="19"/>
      <c r="BJ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</row>
    <row r="112" spans="1:90" x14ac:dyDescent="0.25">
      <c r="A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4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V112" s="19"/>
      <c r="AW112" s="19"/>
      <c r="AX112" s="19"/>
      <c r="AY112" s="19"/>
      <c r="AZ112" s="19"/>
      <c r="BE112" s="19"/>
      <c r="BF112" s="19"/>
      <c r="BI112" s="19"/>
      <c r="BJ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</row>
    <row r="113" spans="1:90" x14ac:dyDescent="0.25">
      <c r="A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4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V113" s="19"/>
      <c r="AW113" s="19"/>
      <c r="AX113" s="19"/>
      <c r="AY113" s="19"/>
      <c r="AZ113" s="19"/>
      <c r="BE113" s="19"/>
      <c r="BF113" s="19"/>
      <c r="BI113" s="19"/>
      <c r="BJ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</row>
    <row r="114" spans="1:90" x14ac:dyDescent="0.25">
      <c r="A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4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V114" s="19"/>
      <c r="AW114" s="19"/>
      <c r="AX114" s="19"/>
      <c r="AY114" s="19"/>
      <c r="AZ114" s="19"/>
      <c r="BE114" s="19"/>
      <c r="BF114" s="19"/>
      <c r="BI114" s="19"/>
      <c r="BJ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</row>
    <row r="115" spans="1:90" x14ac:dyDescent="0.25">
      <c r="A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1"/>
      <c r="S115" s="21"/>
      <c r="T115" s="21"/>
      <c r="U115" s="21"/>
      <c r="V115" s="21"/>
      <c r="W115" s="21"/>
      <c r="X115" s="21"/>
      <c r="Y115" s="21"/>
      <c r="Z115" s="24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</row>
    <row r="116" spans="1:90" x14ac:dyDescent="0.25"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P116" s="21"/>
      <c r="AQ116" s="21"/>
      <c r="AR116" s="21"/>
      <c r="AS116" s="21"/>
      <c r="AT116" s="21"/>
      <c r="AU116" s="21"/>
      <c r="AV116" s="24"/>
      <c r="AW116" s="24"/>
      <c r="AX116" s="24"/>
      <c r="AY116" s="24"/>
      <c r="BA116" s="21"/>
      <c r="BB116" s="21"/>
      <c r="BC116" s="21"/>
      <c r="BD116" s="21"/>
      <c r="BE116" s="24"/>
      <c r="BF116" s="24"/>
      <c r="BG116" s="21"/>
      <c r="BH116" s="21"/>
      <c r="BI116" s="130"/>
      <c r="BJ116" s="131"/>
      <c r="BK116" s="21"/>
      <c r="BL116" s="132"/>
      <c r="BM116" s="132"/>
      <c r="BN116" s="132"/>
      <c r="BO116" s="132"/>
      <c r="BP116" s="133"/>
      <c r="BQ116" s="133"/>
      <c r="BR116" s="133"/>
    </row>
    <row r="117" spans="1:90" x14ac:dyDescent="0.25"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P117" s="21"/>
      <c r="AQ117" s="21"/>
      <c r="AR117" s="21"/>
      <c r="AS117" s="21"/>
      <c r="AT117" s="21"/>
      <c r="AU117" s="21"/>
      <c r="AV117" s="24"/>
      <c r="AW117" s="24"/>
      <c r="AX117" s="24"/>
      <c r="AY117" s="24"/>
      <c r="BA117" s="21"/>
      <c r="BB117" s="21"/>
      <c r="BC117" s="21"/>
      <c r="BD117" s="21"/>
      <c r="BE117" s="24"/>
      <c r="BF117" s="24"/>
      <c r="BG117" s="21"/>
      <c r="BH117" s="21"/>
      <c r="BI117" s="130"/>
      <c r="BJ117" s="131"/>
      <c r="BK117" s="21"/>
      <c r="BL117" s="132"/>
      <c r="BM117" s="132"/>
      <c r="BN117" s="132"/>
      <c r="BO117" s="132"/>
      <c r="BP117" s="133"/>
      <c r="BQ117" s="133"/>
      <c r="BR117" s="133"/>
    </row>
    <row r="118" spans="1:90" x14ac:dyDescent="0.25"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P118" s="21"/>
      <c r="AQ118" s="21"/>
      <c r="AR118" s="21"/>
      <c r="AS118" s="21"/>
      <c r="AT118" s="21"/>
      <c r="AU118" s="21"/>
      <c r="AV118" s="24"/>
      <c r="AW118" s="24"/>
      <c r="AX118" s="24"/>
      <c r="AY118" s="24"/>
      <c r="BA118" s="21"/>
      <c r="BB118" s="21"/>
      <c r="BC118" s="21"/>
      <c r="BD118" s="21"/>
      <c r="BE118" s="24"/>
      <c r="BF118" s="24"/>
      <c r="BG118" s="21"/>
      <c r="BH118" s="21"/>
      <c r="BI118" s="130"/>
      <c r="BJ118" s="131"/>
      <c r="BK118" s="21"/>
      <c r="BL118" s="132"/>
      <c r="BM118" s="132"/>
      <c r="BN118" s="132"/>
      <c r="BO118" s="132"/>
      <c r="BP118" s="133"/>
      <c r="BQ118" s="133"/>
      <c r="BR118" s="133"/>
    </row>
    <row r="119" spans="1:90" x14ac:dyDescent="0.25"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P119" s="21"/>
      <c r="AQ119" s="21"/>
      <c r="AR119" s="21"/>
      <c r="AS119" s="21"/>
      <c r="AT119" s="21"/>
      <c r="AU119" s="21"/>
      <c r="AV119" s="24"/>
      <c r="AW119" s="24"/>
      <c r="AX119" s="24"/>
      <c r="AY119" s="24"/>
      <c r="BA119" s="21"/>
      <c r="BB119" s="21"/>
      <c r="BC119" s="21"/>
      <c r="BD119" s="21"/>
      <c r="BE119" s="24"/>
      <c r="BF119" s="24"/>
      <c r="BG119" s="21"/>
      <c r="BH119" s="21"/>
      <c r="BI119" s="130"/>
      <c r="BJ119" s="131"/>
      <c r="BK119" s="21"/>
      <c r="BL119" s="132"/>
      <c r="BM119" s="132"/>
      <c r="BN119" s="132"/>
      <c r="BO119" s="132"/>
      <c r="BP119" s="133"/>
      <c r="BQ119" s="133"/>
      <c r="BR119" s="133"/>
    </row>
    <row r="120" spans="1:90" x14ac:dyDescent="0.25"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P120" s="21"/>
      <c r="AQ120" s="21"/>
      <c r="AR120" s="21"/>
      <c r="AS120" s="21"/>
      <c r="AT120" s="21"/>
      <c r="AU120" s="21"/>
      <c r="AV120" s="24"/>
      <c r="AW120" s="24"/>
      <c r="AX120" s="24"/>
      <c r="AY120" s="24"/>
      <c r="BA120" s="21"/>
      <c r="BB120" s="21"/>
      <c r="BC120" s="21"/>
      <c r="BD120" s="21"/>
      <c r="BE120" s="24"/>
      <c r="BF120" s="24"/>
      <c r="BG120" s="21"/>
      <c r="BH120" s="21"/>
      <c r="BI120" s="130"/>
      <c r="BJ120" s="131"/>
      <c r="BK120" s="21"/>
      <c r="BL120" s="132"/>
      <c r="BM120" s="132"/>
      <c r="BN120" s="132"/>
      <c r="BO120" s="132"/>
      <c r="BP120" s="133"/>
      <c r="BQ120" s="133"/>
      <c r="BR120" s="133"/>
    </row>
    <row r="121" spans="1:90" x14ac:dyDescent="0.25"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P121" s="21"/>
      <c r="AQ121" s="21"/>
      <c r="AR121" s="21"/>
      <c r="AS121" s="21"/>
      <c r="AT121" s="21"/>
      <c r="AU121" s="21"/>
      <c r="AV121" s="24"/>
      <c r="AW121" s="24"/>
      <c r="AX121" s="24"/>
      <c r="AY121" s="24"/>
      <c r="BA121" s="21"/>
      <c r="BB121" s="21"/>
      <c r="BC121" s="21"/>
      <c r="BD121" s="21"/>
      <c r="BE121" s="24"/>
      <c r="BF121" s="24"/>
      <c r="BG121" s="21"/>
      <c r="BH121" s="21"/>
      <c r="BI121" s="130"/>
      <c r="BJ121" s="131"/>
      <c r="BK121" s="21"/>
      <c r="BL121" s="132"/>
      <c r="BM121" s="132"/>
      <c r="BN121" s="132"/>
      <c r="BO121" s="132"/>
      <c r="BP121" s="133"/>
      <c r="BQ121" s="133"/>
      <c r="BR121" s="133"/>
    </row>
    <row r="122" spans="1:90" x14ac:dyDescent="0.25"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P122" s="21"/>
      <c r="AQ122" s="21"/>
      <c r="AR122" s="21"/>
      <c r="AS122" s="21"/>
      <c r="AT122" s="21"/>
      <c r="AU122" s="21"/>
      <c r="AV122" s="24"/>
      <c r="AW122" s="24"/>
      <c r="AX122" s="24"/>
      <c r="AY122" s="24"/>
      <c r="BA122" s="21"/>
      <c r="BB122" s="21"/>
      <c r="BC122" s="21"/>
      <c r="BD122" s="21"/>
      <c r="BE122" s="24"/>
      <c r="BF122" s="24"/>
      <c r="BG122" s="21"/>
      <c r="BH122" s="21"/>
      <c r="BI122" s="130"/>
      <c r="BJ122" s="131"/>
      <c r="BK122" s="21"/>
      <c r="BL122" s="132"/>
      <c r="BM122" s="132"/>
      <c r="BN122" s="132"/>
      <c r="BO122" s="132"/>
      <c r="BP122" s="133"/>
      <c r="BQ122" s="133"/>
      <c r="BR122" s="133"/>
    </row>
    <row r="123" spans="1:90" x14ac:dyDescent="0.25"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P123" s="21"/>
      <c r="AQ123" s="21"/>
      <c r="AR123" s="21"/>
      <c r="AS123" s="21"/>
      <c r="AT123" s="21"/>
      <c r="AU123" s="21"/>
      <c r="AV123" s="24"/>
      <c r="AW123" s="24"/>
      <c r="AX123" s="24"/>
      <c r="AY123" s="24"/>
      <c r="BA123" s="21"/>
      <c r="BB123" s="21"/>
      <c r="BC123" s="21"/>
      <c r="BD123" s="21"/>
      <c r="BE123" s="24"/>
      <c r="BF123" s="24"/>
      <c r="BG123" s="21"/>
      <c r="BH123" s="21"/>
      <c r="BI123" s="130"/>
      <c r="BJ123" s="131"/>
      <c r="BK123" s="21"/>
      <c r="BL123" s="132"/>
      <c r="BM123" s="132"/>
      <c r="BN123" s="132"/>
      <c r="BO123" s="132"/>
      <c r="BP123" s="133"/>
      <c r="BQ123" s="133"/>
      <c r="BR123" s="133"/>
    </row>
    <row r="124" spans="1:90" x14ac:dyDescent="0.25"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P124" s="21"/>
      <c r="AQ124" s="21"/>
      <c r="AR124" s="21"/>
      <c r="AS124" s="21"/>
      <c r="AT124" s="21"/>
      <c r="AU124" s="21"/>
      <c r="AV124" s="24"/>
      <c r="AW124" s="24"/>
      <c r="AX124" s="24"/>
      <c r="AY124" s="24"/>
      <c r="BA124" s="21"/>
      <c r="BB124" s="21"/>
      <c r="BC124" s="21"/>
      <c r="BD124" s="21"/>
      <c r="BE124" s="24"/>
      <c r="BF124" s="24"/>
      <c r="BG124" s="21"/>
      <c r="BH124" s="21"/>
      <c r="BI124" s="130"/>
      <c r="BJ124" s="131"/>
      <c r="BK124" s="21"/>
      <c r="BL124" s="132"/>
      <c r="BM124" s="132"/>
      <c r="BN124" s="132"/>
      <c r="BO124" s="132"/>
      <c r="BP124" s="133"/>
      <c r="BQ124" s="133"/>
      <c r="BR124" s="133"/>
    </row>
    <row r="125" spans="1:90" x14ac:dyDescent="0.25"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P125" s="21"/>
      <c r="AQ125" s="21"/>
      <c r="AR125" s="21"/>
      <c r="AS125" s="21"/>
      <c r="AT125" s="21"/>
      <c r="AU125" s="21"/>
      <c r="AV125" s="24"/>
      <c r="AW125" s="24"/>
      <c r="AX125" s="24"/>
      <c r="AY125" s="24"/>
      <c r="BA125" s="21"/>
      <c r="BB125" s="21"/>
      <c r="BC125" s="21"/>
      <c r="BD125" s="21"/>
      <c r="BE125" s="24"/>
      <c r="BF125" s="24"/>
      <c r="BG125" s="21"/>
      <c r="BH125" s="21"/>
      <c r="BI125" s="130"/>
      <c r="BJ125" s="131"/>
      <c r="BK125" s="21"/>
      <c r="BL125" s="132"/>
      <c r="BM125" s="132"/>
      <c r="BN125" s="132"/>
      <c r="BO125" s="132"/>
      <c r="BP125" s="133"/>
      <c r="BQ125" s="133"/>
      <c r="BR125" s="133"/>
    </row>
    <row r="126" spans="1:90" x14ac:dyDescent="0.25"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P126" s="21"/>
      <c r="AQ126" s="21"/>
      <c r="AR126" s="21"/>
      <c r="AS126" s="21"/>
      <c r="AT126" s="21"/>
      <c r="AU126" s="21"/>
      <c r="AV126" s="24"/>
      <c r="AW126" s="24"/>
      <c r="AX126" s="24"/>
      <c r="AY126" s="24"/>
      <c r="BA126" s="21"/>
      <c r="BB126" s="21"/>
      <c r="BC126" s="21"/>
      <c r="BD126" s="21"/>
      <c r="BE126" s="24"/>
      <c r="BF126" s="24"/>
      <c r="BG126" s="21"/>
      <c r="BH126" s="21"/>
      <c r="BI126" s="130"/>
      <c r="BJ126" s="131"/>
      <c r="BK126" s="21"/>
      <c r="BL126" s="132"/>
      <c r="BM126" s="132"/>
      <c r="BN126" s="132"/>
      <c r="BO126" s="132"/>
      <c r="BP126" s="133"/>
      <c r="BQ126" s="133"/>
      <c r="BR126" s="133"/>
    </row>
    <row r="127" spans="1:90" x14ac:dyDescent="0.25"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P127" s="21"/>
      <c r="AQ127" s="21"/>
      <c r="AR127" s="21"/>
      <c r="AS127" s="21"/>
      <c r="AT127" s="21"/>
      <c r="AU127" s="21"/>
      <c r="AV127" s="24"/>
      <c r="AW127" s="24"/>
      <c r="AX127" s="24"/>
      <c r="AY127" s="24"/>
      <c r="BA127" s="21"/>
      <c r="BB127" s="21"/>
      <c r="BC127" s="21"/>
      <c r="BD127" s="21"/>
      <c r="BE127" s="24"/>
      <c r="BF127" s="24"/>
      <c r="BG127" s="21"/>
      <c r="BH127" s="21"/>
      <c r="BI127" s="130"/>
      <c r="BJ127" s="131"/>
      <c r="BK127" s="21"/>
      <c r="BL127" s="132"/>
      <c r="BM127" s="132"/>
      <c r="BN127" s="132"/>
      <c r="BO127" s="132"/>
      <c r="BP127" s="133"/>
      <c r="BQ127" s="133"/>
      <c r="BR127" s="133"/>
    </row>
    <row r="128" spans="1:90" x14ac:dyDescent="0.25"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P128" s="21"/>
      <c r="AQ128" s="21"/>
      <c r="AR128" s="21"/>
      <c r="AS128" s="21"/>
      <c r="AT128" s="21"/>
      <c r="AU128" s="21"/>
      <c r="AV128" s="24"/>
      <c r="AW128" s="24"/>
      <c r="AX128" s="24"/>
      <c r="AY128" s="24"/>
      <c r="BA128" s="21"/>
      <c r="BB128" s="21"/>
      <c r="BC128" s="21"/>
      <c r="BD128" s="21"/>
      <c r="BE128" s="24"/>
      <c r="BF128" s="24"/>
      <c r="BG128" s="21"/>
      <c r="BH128" s="21"/>
      <c r="BI128" s="130"/>
      <c r="BJ128" s="131"/>
      <c r="BK128" s="21"/>
      <c r="BL128" s="132"/>
      <c r="BM128" s="132"/>
      <c r="BN128" s="132"/>
      <c r="BO128" s="132"/>
      <c r="BP128" s="133"/>
      <c r="BQ128" s="133"/>
      <c r="BR128" s="133"/>
    </row>
    <row r="129" spans="18:70" x14ac:dyDescent="0.25"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P129" s="21"/>
      <c r="AQ129" s="21"/>
      <c r="AR129" s="21"/>
      <c r="AS129" s="21"/>
      <c r="AT129" s="21"/>
      <c r="AU129" s="21"/>
      <c r="AV129" s="24"/>
      <c r="AW129" s="24"/>
      <c r="AX129" s="24"/>
      <c r="AY129" s="24"/>
      <c r="BA129" s="21"/>
      <c r="BB129" s="21"/>
      <c r="BC129" s="21"/>
      <c r="BD129" s="21"/>
      <c r="BE129" s="24"/>
      <c r="BF129" s="24"/>
      <c r="BG129" s="21"/>
      <c r="BH129" s="21"/>
      <c r="BI129" s="130"/>
      <c r="BJ129" s="131"/>
      <c r="BK129" s="21"/>
      <c r="BL129" s="132"/>
      <c r="BM129" s="132"/>
      <c r="BN129" s="132"/>
      <c r="BO129" s="132"/>
      <c r="BP129" s="133"/>
      <c r="BQ129" s="133"/>
      <c r="BR129" s="133"/>
    </row>
    <row r="130" spans="18:70" x14ac:dyDescent="0.25"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P130" s="21"/>
      <c r="AQ130" s="21"/>
      <c r="AR130" s="21"/>
      <c r="AS130" s="21"/>
      <c r="AT130" s="21"/>
      <c r="AU130" s="21"/>
      <c r="AV130" s="24"/>
      <c r="AW130" s="24"/>
      <c r="AX130" s="24"/>
      <c r="AY130" s="24"/>
      <c r="BA130" s="21"/>
      <c r="BB130" s="21"/>
      <c r="BC130" s="21"/>
      <c r="BD130" s="21"/>
      <c r="BE130" s="24"/>
      <c r="BF130" s="24"/>
      <c r="BG130" s="21"/>
      <c r="BH130" s="21"/>
      <c r="BI130" s="130"/>
      <c r="BJ130" s="131"/>
      <c r="BK130" s="21"/>
      <c r="BL130" s="132"/>
      <c r="BM130" s="132"/>
      <c r="BN130" s="132"/>
      <c r="BO130" s="132"/>
      <c r="BP130" s="133"/>
      <c r="BQ130" s="133"/>
      <c r="BR130" s="133"/>
    </row>
    <row r="131" spans="18:70" x14ac:dyDescent="0.25"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P131" s="21"/>
      <c r="AQ131" s="21"/>
      <c r="AR131" s="21"/>
      <c r="AS131" s="21"/>
      <c r="AT131" s="21"/>
      <c r="AU131" s="21"/>
      <c r="AV131" s="24"/>
      <c r="AW131" s="24"/>
      <c r="AX131" s="24"/>
      <c r="AY131" s="24"/>
      <c r="BA131" s="21"/>
      <c r="BB131" s="21"/>
      <c r="BC131" s="21"/>
      <c r="BD131" s="21"/>
      <c r="BE131" s="24"/>
      <c r="BF131" s="24"/>
      <c r="BG131" s="21"/>
      <c r="BH131" s="21"/>
      <c r="BI131" s="130"/>
      <c r="BJ131" s="131"/>
      <c r="BK131" s="21"/>
      <c r="BL131" s="132"/>
      <c r="BM131" s="132"/>
      <c r="BN131" s="132"/>
      <c r="BO131" s="132"/>
      <c r="BP131" s="133"/>
      <c r="BQ131" s="133"/>
      <c r="BR131" s="133"/>
    </row>
    <row r="132" spans="18:70" x14ac:dyDescent="0.25"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P132" s="21"/>
      <c r="AQ132" s="21"/>
      <c r="AR132" s="21"/>
      <c r="AS132" s="21"/>
      <c r="AT132" s="21"/>
      <c r="AU132" s="21"/>
      <c r="AV132" s="24"/>
      <c r="AW132" s="24"/>
      <c r="AX132" s="24"/>
      <c r="AY132" s="24"/>
      <c r="BA132" s="21"/>
      <c r="BB132" s="21"/>
      <c r="BC132" s="21"/>
      <c r="BD132" s="21"/>
      <c r="BE132" s="24"/>
      <c r="BF132" s="24"/>
      <c r="BG132" s="21"/>
      <c r="BH132" s="21"/>
      <c r="BI132" s="130"/>
      <c r="BJ132" s="131"/>
      <c r="BK132" s="21"/>
      <c r="BL132" s="132"/>
      <c r="BM132" s="132"/>
      <c r="BN132" s="132"/>
      <c r="BO132" s="132"/>
      <c r="BP132" s="133"/>
      <c r="BQ132" s="133"/>
      <c r="BR132" s="133"/>
    </row>
    <row r="133" spans="18:70" x14ac:dyDescent="0.25"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P133" s="21"/>
      <c r="AQ133" s="21"/>
      <c r="AR133" s="21"/>
      <c r="AS133" s="21"/>
      <c r="AT133" s="21"/>
      <c r="AU133" s="21"/>
      <c r="AV133" s="24"/>
      <c r="AW133" s="24"/>
      <c r="AX133" s="24"/>
      <c r="AY133" s="24"/>
      <c r="BA133" s="21"/>
      <c r="BB133" s="21"/>
      <c r="BC133" s="21"/>
      <c r="BD133" s="21"/>
      <c r="BE133" s="24"/>
      <c r="BF133" s="24"/>
      <c r="BG133" s="21"/>
      <c r="BH133" s="21"/>
      <c r="BI133" s="130"/>
      <c r="BJ133" s="131"/>
      <c r="BK133" s="21"/>
      <c r="BL133" s="132"/>
      <c r="BM133" s="132"/>
      <c r="BN133" s="132"/>
      <c r="BO133" s="132"/>
      <c r="BP133" s="133"/>
      <c r="BQ133" s="133"/>
      <c r="BR133" s="133"/>
    </row>
    <row r="134" spans="18:70" x14ac:dyDescent="0.25"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P134" s="21"/>
      <c r="AQ134" s="21"/>
      <c r="AR134" s="21"/>
      <c r="AS134" s="21"/>
      <c r="AT134" s="21"/>
      <c r="AU134" s="21"/>
      <c r="AV134" s="24"/>
      <c r="AW134" s="24"/>
      <c r="AX134" s="24"/>
      <c r="AY134" s="24"/>
      <c r="BA134" s="21"/>
      <c r="BB134" s="21"/>
      <c r="BC134" s="21"/>
      <c r="BD134" s="21"/>
      <c r="BE134" s="24"/>
      <c r="BF134" s="24"/>
      <c r="BG134" s="21"/>
      <c r="BH134" s="21"/>
      <c r="BI134" s="130"/>
      <c r="BJ134" s="131"/>
      <c r="BK134" s="21"/>
      <c r="BL134" s="132"/>
      <c r="BM134" s="132"/>
      <c r="BN134" s="132"/>
      <c r="BO134" s="132"/>
      <c r="BP134" s="133"/>
      <c r="BQ134" s="133"/>
      <c r="BR134" s="133"/>
    </row>
    <row r="135" spans="18:70" x14ac:dyDescent="0.25"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P135" s="21"/>
      <c r="AQ135" s="21"/>
      <c r="AR135" s="21"/>
      <c r="AS135" s="21"/>
      <c r="AT135" s="21"/>
      <c r="AU135" s="21"/>
      <c r="AV135" s="24"/>
      <c r="AW135" s="24"/>
      <c r="AX135" s="24"/>
      <c r="AY135" s="24"/>
      <c r="BA135" s="21"/>
      <c r="BB135" s="21"/>
      <c r="BC135" s="21"/>
      <c r="BD135" s="21"/>
      <c r="BE135" s="24"/>
      <c r="BF135" s="24"/>
      <c r="BG135" s="21"/>
      <c r="BH135" s="21"/>
      <c r="BI135" s="130"/>
      <c r="BJ135" s="131"/>
      <c r="BK135" s="21"/>
      <c r="BL135" s="132"/>
      <c r="BM135" s="132"/>
      <c r="BN135" s="132"/>
      <c r="BO135" s="132"/>
      <c r="BP135" s="133"/>
      <c r="BQ135" s="133"/>
      <c r="BR135" s="133"/>
    </row>
    <row r="136" spans="18:70" x14ac:dyDescent="0.25"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P136" s="21"/>
      <c r="AQ136" s="21"/>
      <c r="AR136" s="21"/>
      <c r="AS136" s="21"/>
      <c r="AT136" s="21"/>
      <c r="AU136" s="21"/>
      <c r="AV136" s="24"/>
      <c r="AW136" s="24"/>
      <c r="AX136" s="24"/>
      <c r="AY136" s="24"/>
      <c r="BA136" s="21"/>
      <c r="BB136" s="21"/>
      <c r="BC136" s="21"/>
      <c r="BD136" s="21"/>
      <c r="BE136" s="24"/>
      <c r="BF136" s="24"/>
      <c r="BG136" s="21"/>
      <c r="BH136" s="21"/>
      <c r="BI136" s="130"/>
      <c r="BJ136" s="131"/>
      <c r="BK136" s="21"/>
      <c r="BL136" s="132"/>
      <c r="BM136" s="132"/>
      <c r="BN136" s="132"/>
      <c r="BO136" s="132"/>
      <c r="BP136" s="133"/>
      <c r="BQ136" s="133"/>
      <c r="BR136" s="133"/>
    </row>
    <row r="137" spans="18:70" x14ac:dyDescent="0.25"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P137" s="21"/>
      <c r="AQ137" s="21"/>
      <c r="AR137" s="21"/>
      <c r="AS137" s="21"/>
      <c r="AT137" s="21"/>
      <c r="AU137" s="21"/>
      <c r="AV137" s="24"/>
      <c r="AW137" s="24"/>
      <c r="AX137" s="24"/>
      <c r="AY137" s="24"/>
      <c r="BA137" s="21"/>
      <c r="BB137" s="21"/>
      <c r="BC137" s="21"/>
      <c r="BD137" s="21"/>
      <c r="BE137" s="24"/>
      <c r="BF137" s="24"/>
      <c r="BG137" s="21"/>
      <c r="BH137" s="21"/>
      <c r="BI137" s="130"/>
      <c r="BJ137" s="131"/>
      <c r="BK137" s="21"/>
      <c r="BL137" s="132"/>
      <c r="BM137" s="132"/>
      <c r="BN137" s="132"/>
      <c r="BO137" s="132"/>
      <c r="BP137" s="133"/>
      <c r="BQ137" s="133"/>
      <c r="BR137" s="133"/>
    </row>
    <row r="138" spans="18:70" x14ac:dyDescent="0.25"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P138" s="21"/>
      <c r="AQ138" s="21"/>
      <c r="AR138" s="21"/>
      <c r="AS138" s="21"/>
      <c r="AT138" s="21"/>
      <c r="AU138" s="21"/>
      <c r="AV138" s="24"/>
      <c r="AW138" s="24"/>
      <c r="AX138" s="24"/>
      <c r="AY138" s="24"/>
      <c r="BA138" s="21"/>
      <c r="BB138" s="21"/>
      <c r="BC138" s="21"/>
      <c r="BD138" s="21"/>
      <c r="BE138" s="24"/>
      <c r="BF138" s="24"/>
      <c r="BG138" s="21"/>
      <c r="BH138" s="21"/>
      <c r="BI138" s="130"/>
      <c r="BJ138" s="131"/>
      <c r="BK138" s="21"/>
      <c r="BL138" s="132"/>
      <c r="BM138" s="132"/>
      <c r="BN138" s="132"/>
      <c r="BO138" s="132"/>
      <c r="BP138" s="133"/>
      <c r="BQ138" s="133"/>
      <c r="BR138" s="133"/>
    </row>
    <row r="139" spans="18:70" x14ac:dyDescent="0.25"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P139" s="21"/>
      <c r="AQ139" s="21"/>
      <c r="AR139" s="21"/>
      <c r="AS139" s="21"/>
      <c r="AT139" s="21"/>
      <c r="AU139" s="21"/>
      <c r="AV139" s="24"/>
      <c r="AW139" s="24"/>
      <c r="AX139" s="24"/>
      <c r="AY139" s="24"/>
      <c r="BA139" s="21"/>
      <c r="BB139" s="21"/>
      <c r="BC139" s="21"/>
      <c r="BD139" s="21"/>
      <c r="BE139" s="24"/>
      <c r="BF139" s="24"/>
      <c r="BG139" s="21"/>
      <c r="BH139" s="21"/>
      <c r="BI139" s="130"/>
      <c r="BJ139" s="131"/>
      <c r="BK139" s="21"/>
      <c r="BL139" s="132"/>
      <c r="BM139" s="132"/>
      <c r="BN139" s="132"/>
      <c r="BO139" s="132"/>
      <c r="BP139" s="133"/>
      <c r="BQ139" s="133"/>
      <c r="BR139" s="133"/>
    </row>
    <row r="140" spans="18:70" x14ac:dyDescent="0.25"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P140" s="21"/>
      <c r="AQ140" s="21"/>
      <c r="AR140" s="21"/>
      <c r="AS140" s="21"/>
      <c r="AT140" s="21"/>
      <c r="AU140" s="21"/>
      <c r="AV140" s="24"/>
      <c r="AW140" s="24"/>
      <c r="AX140" s="24"/>
      <c r="AY140" s="24"/>
      <c r="BA140" s="21"/>
      <c r="BB140" s="21"/>
      <c r="BC140" s="21"/>
      <c r="BD140" s="21"/>
      <c r="BE140" s="24"/>
      <c r="BF140" s="24"/>
      <c r="BG140" s="21"/>
      <c r="BH140" s="21"/>
      <c r="BI140" s="130"/>
      <c r="BJ140" s="131"/>
      <c r="BK140" s="21"/>
      <c r="BL140" s="132"/>
      <c r="BM140" s="132"/>
      <c r="BN140" s="132"/>
      <c r="BO140" s="132"/>
      <c r="BP140" s="133"/>
      <c r="BQ140" s="133"/>
      <c r="BR140" s="133"/>
    </row>
    <row r="141" spans="18:70" x14ac:dyDescent="0.25"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P141" s="21"/>
      <c r="AQ141" s="21"/>
      <c r="AR141" s="21"/>
      <c r="AS141" s="21"/>
      <c r="AT141" s="21"/>
      <c r="AU141" s="21"/>
      <c r="AV141" s="24"/>
      <c r="AW141" s="24"/>
      <c r="AX141" s="24"/>
      <c r="AY141" s="24"/>
      <c r="BA141" s="21"/>
      <c r="BB141" s="21"/>
      <c r="BC141" s="21"/>
      <c r="BD141" s="21"/>
      <c r="BE141" s="24"/>
      <c r="BF141" s="24"/>
      <c r="BG141" s="21"/>
      <c r="BH141" s="21"/>
      <c r="BI141" s="130"/>
      <c r="BJ141" s="131"/>
      <c r="BK141" s="21"/>
      <c r="BL141" s="132"/>
      <c r="BM141" s="132"/>
      <c r="BN141" s="132"/>
      <c r="BO141" s="132"/>
      <c r="BP141" s="133"/>
      <c r="BQ141" s="133"/>
      <c r="BR141" s="133"/>
    </row>
    <row r="142" spans="18:70" x14ac:dyDescent="0.25"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P142" s="21"/>
      <c r="AQ142" s="21"/>
      <c r="AR142" s="21"/>
      <c r="AS142" s="21"/>
      <c r="AT142" s="21"/>
      <c r="AU142" s="21"/>
      <c r="AV142" s="24"/>
      <c r="AW142" s="24"/>
      <c r="AX142" s="24"/>
      <c r="AY142" s="24"/>
      <c r="BA142" s="21"/>
      <c r="BB142" s="21"/>
      <c r="BC142" s="21"/>
      <c r="BD142" s="21"/>
      <c r="BE142" s="24"/>
      <c r="BF142" s="24"/>
      <c r="BG142" s="21"/>
      <c r="BH142" s="21"/>
      <c r="BI142" s="130"/>
      <c r="BJ142" s="131"/>
      <c r="BK142" s="21"/>
      <c r="BL142" s="132"/>
      <c r="BM142" s="132"/>
      <c r="BN142" s="132"/>
      <c r="BO142" s="132"/>
      <c r="BP142" s="133"/>
      <c r="BQ142" s="133"/>
      <c r="BR142" s="133"/>
    </row>
    <row r="143" spans="18:70" x14ac:dyDescent="0.25"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P143" s="21"/>
      <c r="AQ143" s="21"/>
      <c r="AR143" s="21"/>
      <c r="AS143" s="21"/>
      <c r="AT143" s="21"/>
      <c r="AU143" s="21"/>
      <c r="AV143" s="24"/>
      <c r="AW143" s="24"/>
      <c r="AX143" s="24"/>
      <c r="AY143" s="24"/>
      <c r="BA143" s="21"/>
      <c r="BB143" s="21"/>
      <c r="BC143" s="21"/>
      <c r="BD143" s="21"/>
      <c r="BE143" s="24"/>
      <c r="BF143" s="24"/>
      <c r="BG143" s="21"/>
      <c r="BH143" s="21"/>
      <c r="BI143" s="130"/>
      <c r="BJ143" s="131"/>
      <c r="BK143" s="21"/>
      <c r="BL143" s="132"/>
      <c r="BM143" s="132"/>
      <c r="BN143" s="132"/>
      <c r="BO143" s="132"/>
      <c r="BP143" s="133"/>
      <c r="BQ143" s="133"/>
      <c r="BR143" s="133"/>
    </row>
    <row r="144" spans="18:70" x14ac:dyDescent="0.25"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P144" s="21"/>
      <c r="AQ144" s="21"/>
      <c r="AR144" s="21"/>
      <c r="AS144" s="21"/>
      <c r="AT144" s="21"/>
      <c r="AU144" s="21"/>
      <c r="AV144" s="24"/>
      <c r="AW144" s="24"/>
      <c r="AX144" s="24"/>
      <c r="AY144" s="24"/>
      <c r="BA144" s="21"/>
      <c r="BB144" s="21"/>
      <c r="BC144" s="21"/>
      <c r="BD144" s="21"/>
      <c r="BE144" s="24"/>
      <c r="BF144" s="24"/>
      <c r="BG144" s="21"/>
      <c r="BH144" s="21"/>
      <c r="BI144" s="130"/>
      <c r="BJ144" s="131"/>
      <c r="BK144" s="21"/>
      <c r="BL144" s="132"/>
      <c r="BM144" s="132"/>
      <c r="BN144" s="132"/>
      <c r="BO144" s="132"/>
      <c r="BP144" s="133"/>
      <c r="BQ144" s="133"/>
      <c r="BR144" s="133"/>
    </row>
    <row r="145" spans="18:70" x14ac:dyDescent="0.25"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P145" s="21"/>
      <c r="AQ145" s="21"/>
      <c r="AR145" s="21"/>
      <c r="AS145" s="21"/>
      <c r="AT145" s="21"/>
      <c r="AU145" s="21"/>
      <c r="AV145" s="24"/>
      <c r="AW145" s="24"/>
      <c r="AX145" s="24"/>
      <c r="AY145" s="24"/>
      <c r="BA145" s="21"/>
      <c r="BB145" s="21"/>
      <c r="BC145" s="21"/>
      <c r="BD145" s="21"/>
      <c r="BE145" s="24"/>
      <c r="BF145" s="24"/>
      <c r="BG145" s="21"/>
      <c r="BH145" s="21"/>
      <c r="BI145" s="130"/>
      <c r="BJ145" s="131"/>
      <c r="BK145" s="21"/>
      <c r="BL145" s="132"/>
      <c r="BM145" s="132"/>
      <c r="BN145" s="132"/>
      <c r="BO145" s="132"/>
      <c r="BP145" s="133"/>
      <c r="BQ145" s="133"/>
      <c r="BR145" s="133"/>
    </row>
    <row r="146" spans="18:70" x14ac:dyDescent="0.25"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P146" s="21"/>
      <c r="AQ146" s="21"/>
      <c r="AR146" s="21"/>
      <c r="AS146" s="21"/>
      <c r="AT146" s="21"/>
      <c r="AU146" s="21"/>
      <c r="AV146" s="24"/>
      <c r="AW146" s="24"/>
      <c r="AX146" s="24"/>
      <c r="AY146" s="24"/>
      <c r="BA146" s="21"/>
      <c r="BB146" s="21"/>
      <c r="BC146" s="21"/>
      <c r="BD146" s="21"/>
      <c r="BE146" s="24"/>
      <c r="BF146" s="24"/>
      <c r="BG146" s="21"/>
      <c r="BH146" s="21"/>
      <c r="BI146" s="130"/>
      <c r="BJ146" s="131"/>
      <c r="BK146" s="21"/>
      <c r="BL146" s="132"/>
      <c r="BM146" s="132"/>
      <c r="BN146" s="132"/>
      <c r="BO146" s="132"/>
      <c r="BP146" s="133"/>
      <c r="BQ146" s="133"/>
      <c r="BR146" s="133"/>
    </row>
    <row r="147" spans="18:70" x14ac:dyDescent="0.25"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P147" s="21"/>
      <c r="AQ147" s="21"/>
      <c r="AR147" s="21"/>
      <c r="AS147" s="21"/>
      <c r="AT147" s="21"/>
      <c r="AU147" s="21"/>
      <c r="AV147" s="24"/>
      <c r="AW147" s="24"/>
      <c r="AX147" s="24"/>
      <c r="AY147" s="24"/>
      <c r="BA147" s="21"/>
      <c r="BB147" s="21"/>
      <c r="BC147" s="21"/>
      <c r="BD147" s="21"/>
      <c r="BE147" s="24"/>
      <c r="BF147" s="24"/>
      <c r="BG147" s="21"/>
      <c r="BH147" s="21"/>
      <c r="BI147" s="130"/>
      <c r="BJ147" s="131"/>
      <c r="BK147" s="21"/>
      <c r="BL147" s="132"/>
      <c r="BM147" s="132"/>
      <c r="BN147" s="132"/>
      <c r="BO147" s="132"/>
      <c r="BP147" s="133"/>
      <c r="BQ147" s="133"/>
      <c r="BR147" s="133"/>
    </row>
    <row r="148" spans="18:70" x14ac:dyDescent="0.25"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P148" s="21"/>
      <c r="AQ148" s="21"/>
      <c r="AR148" s="21"/>
      <c r="AS148" s="21"/>
      <c r="AT148" s="21"/>
      <c r="AU148" s="21"/>
      <c r="AV148" s="24"/>
      <c r="AW148" s="24"/>
      <c r="AX148" s="24"/>
      <c r="AY148" s="24"/>
      <c r="BA148" s="21"/>
      <c r="BB148" s="21"/>
      <c r="BC148" s="21"/>
      <c r="BD148" s="21"/>
      <c r="BE148" s="24"/>
      <c r="BF148" s="24"/>
      <c r="BG148" s="21"/>
      <c r="BH148" s="21"/>
      <c r="BI148" s="130"/>
      <c r="BJ148" s="131"/>
      <c r="BK148" s="21"/>
      <c r="BL148" s="132"/>
      <c r="BM148" s="132"/>
      <c r="BN148" s="132"/>
      <c r="BO148" s="132"/>
      <c r="BP148" s="133"/>
      <c r="BQ148" s="133"/>
      <c r="BR148" s="133"/>
    </row>
    <row r="149" spans="18:70" x14ac:dyDescent="0.25"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P149" s="21"/>
      <c r="AQ149" s="21"/>
      <c r="AR149" s="21"/>
      <c r="AS149" s="21"/>
      <c r="AT149" s="21"/>
      <c r="AU149" s="21"/>
      <c r="AV149" s="24"/>
      <c r="AW149" s="24"/>
      <c r="AX149" s="24"/>
      <c r="AY149" s="24"/>
      <c r="BA149" s="21"/>
      <c r="BB149" s="21"/>
      <c r="BC149" s="21"/>
      <c r="BD149" s="21"/>
      <c r="BE149" s="24"/>
      <c r="BF149" s="24"/>
      <c r="BG149" s="21"/>
      <c r="BH149" s="21"/>
      <c r="BI149" s="130"/>
      <c r="BJ149" s="131"/>
      <c r="BK149" s="21"/>
      <c r="BL149" s="132"/>
      <c r="BM149" s="132"/>
      <c r="BN149" s="132"/>
      <c r="BO149" s="132"/>
      <c r="BP149" s="133"/>
      <c r="BQ149" s="133"/>
      <c r="BR149" s="133"/>
    </row>
    <row r="150" spans="18:70" x14ac:dyDescent="0.25"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P150" s="21"/>
      <c r="AQ150" s="21"/>
      <c r="AR150" s="21"/>
      <c r="AS150" s="21"/>
      <c r="AT150" s="21"/>
      <c r="AU150" s="21"/>
      <c r="AV150" s="24"/>
      <c r="AW150" s="24"/>
      <c r="AX150" s="24"/>
      <c r="AY150" s="24"/>
      <c r="BA150" s="21"/>
      <c r="BB150" s="21"/>
      <c r="BC150" s="21"/>
      <c r="BD150" s="21"/>
      <c r="BE150" s="24"/>
      <c r="BF150" s="24"/>
      <c r="BG150" s="21"/>
      <c r="BH150" s="21"/>
      <c r="BI150" s="130"/>
      <c r="BJ150" s="131"/>
      <c r="BK150" s="21"/>
      <c r="BL150" s="132"/>
      <c r="BM150" s="132"/>
      <c r="BN150" s="132"/>
      <c r="BO150" s="132"/>
      <c r="BP150" s="133"/>
      <c r="BQ150" s="133"/>
      <c r="BR150" s="133"/>
    </row>
    <row r="151" spans="18:70" x14ac:dyDescent="0.25"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P151" s="21"/>
      <c r="AQ151" s="21"/>
      <c r="AR151" s="21"/>
      <c r="AS151" s="21"/>
      <c r="AT151" s="21"/>
      <c r="AU151" s="21"/>
      <c r="AV151" s="24"/>
      <c r="AW151" s="24"/>
      <c r="AX151" s="24"/>
      <c r="AY151" s="24"/>
      <c r="BA151" s="21"/>
      <c r="BB151" s="21"/>
      <c r="BC151" s="21"/>
      <c r="BD151" s="21"/>
      <c r="BE151" s="24"/>
      <c r="BF151" s="24"/>
      <c r="BG151" s="21"/>
      <c r="BH151" s="21"/>
      <c r="BI151" s="130"/>
      <c r="BJ151" s="131"/>
      <c r="BK151" s="21"/>
      <c r="BL151" s="132"/>
      <c r="BM151" s="132"/>
      <c r="BN151" s="132"/>
      <c r="BO151" s="132"/>
      <c r="BP151" s="133"/>
      <c r="BQ151" s="133"/>
      <c r="BR151" s="133"/>
    </row>
    <row r="152" spans="18:70" x14ac:dyDescent="0.25"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P152" s="21"/>
      <c r="AQ152" s="21"/>
      <c r="AR152" s="21"/>
      <c r="AS152" s="21"/>
      <c r="AT152" s="21"/>
      <c r="AU152" s="21"/>
      <c r="AV152" s="24"/>
      <c r="AW152" s="24"/>
      <c r="AX152" s="24"/>
      <c r="AY152" s="24"/>
      <c r="BA152" s="21"/>
      <c r="BB152" s="21"/>
      <c r="BC152" s="21"/>
      <c r="BD152" s="21"/>
      <c r="BE152" s="24"/>
      <c r="BF152" s="24"/>
      <c r="BG152" s="21"/>
      <c r="BH152" s="21"/>
      <c r="BI152" s="130"/>
      <c r="BJ152" s="131"/>
      <c r="BK152" s="21"/>
      <c r="BL152" s="132"/>
      <c r="BM152" s="132"/>
      <c r="BN152" s="132"/>
      <c r="BO152" s="132"/>
      <c r="BP152" s="133"/>
      <c r="BQ152" s="133"/>
      <c r="BR152" s="133"/>
    </row>
    <row r="153" spans="18:70" x14ac:dyDescent="0.25"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P153" s="21"/>
      <c r="AQ153" s="21"/>
      <c r="AR153" s="21"/>
      <c r="AS153" s="21"/>
      <c r="AT153" s="21"/>
      <c r="AU153" s="21"/>
      <c r="AV153" s="24"/>
      <c r="AW153" s="24"/>
      <c r="AX153" s="24"/>
      <c r="AY153" s="24"/>
      <c r="BA153" s="21"/>
      <c r="BB153" s="21"/>
      <c r="BC153" s="21"/>
      <c r="BD153" s="21"/>
      <c r="BE153" s="24"/>
      <c r="BF153" s="24"/>
      <c r="BG153" s="21"/>
      <c r="BH153" s="21"/>
      <c r="BI153" s="130"/>
      <c r="BJ153" s="131"/>
      <c r="BK153" s="21"/>
      <c r="BL153" s="132"/>
      <c r="BM153" s="132"/>
      <c r="BN153" s="132"/>
      <c r="BO153" s="132"/>
      <c r="BP153" s="133"/>
      <c r="BQ153" s="133"/>
      <c r="BR153" s="133"/>
    </row>
    <row r="154" spans="18:70" x14ac:dyDescent="0.25"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P154" s="21"/>
      <c r="AQ154" s="21"/>
      <c r="AR154" s="21"/>
      <c r="AS154" s="21"/>
      <c r="AT154" s="21"/>
      <c r="AU154" s="21"/>
      <c r="AV154" s="24"/>
      <c r="AW154" s="24"/>
      <c r="AX154" s="24"/>
      <c r="AY154" s="24"/>
      <c r="BA154" s="21"/>
      <c r="BB154" s="21"/>
      <c r="BC154" s="21"/>
      <c r="BD154" s="21"/>
      <c r="BE154" s="24"/>
      <c r="BF154" s="24"/>
      <c r="BG154" s="21"/>
      <c r="BH154" s="21"/>
      <c r="BI154" s="130"/>
      <c r="BJ154" s="131"/>
      <c r="BK154" s="21"/>
      <c r="BL154" s="132"/>
      <c r="BM154" s="132"/>
      <c r="BN154" s="132"/>
      <c r="BO154" s="132"/>
      <c r="BP154" s="133"/>
      <c r="BQ154" s="133"/>
      <c r="BR154" s="133"/>
    </row>
    <row r="155" spans="18:70" x14ac:dyDescent="0.25"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P155" s="21"/>
      <c r="AQ155" s="21"/>
      <c r="AR155" s="21"/>
      <c r="AS155" s="21"/>
      <c r="AT155" s="21"/>
      <c r="AU155" s="21"/>
      <c r="AV155" s="24"/>
      <c r="AW155" s="24"/>
      <c r="AX155" s="24"/>
      <c r="AY155" s="24"/>
      <c r="BA155" s="21"/>
      <c r="BB155" s="21"/>
      <c r="BC155" s="21"/>
      <c r="BD155" s="21"/>
      <c r="BE155" s="24"/>
      <c r="BF155" s="24"/>
      <c r="BG155" s="21"/>
      <c r="BH155" s="21"/>
      <c r="BI155" s="130"/>
      <c r="BJ155" s="131"/>
      <c r="BK155" s="21"/>
      <c r="BL155" s="132"/>
      <c r="BM155" s="132"/>
      <c r="BN155" s="132"/>
      <c r="BO155" s="132"/>
      <c r="BP155" s="133"/>
      <c r="BQ155" s="133"/>
      <c r="BR155" s="133"/>
    </row>
    <row r="156" spans="18:70" x14ac:dyDescent="0.25"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P156" s="21"/>
      <c r="AQ156" s="21"/>
      <c r="AR156" s="21"/>
      <c r="AS156" s="21"/>
      <c r="AT156" s="21"/>
      <c r="AU156" s="21"/>
      <c r="AV156" s="24"/>
      <c r="AW156" s="24"/>
      <c r="AX156" s="24"/>
      <c r="AY156" s="24"/>
      <c r="BA156" s="21"/>
      <c r="BB156" s="21"/>
      <c r="BC156" s="21"/>
      <c r="BD156" s="21"/>
      <c r="BE156" s="24"/>
      <c r="BF156" s="24"/>
      <c r="BG156" s="21"/>
      <c r="BH156" s="21"/>
      <c r="BI156" s="130"/>
      <c r="BJ156" s="131"/>
      <c r="BK156" s="21"/>
      <c r="BL156" s="132"/>
      <c r="BM156" s="132"/>
      <c r="BN156" s="132"/>
      <c r="BO156" s="132"/>
      <c r="BP156" s="133"/>
      <c r="BQ156" s="133"/>
      <c r="BR156" s="133"/>
    </row>
    <row r="157" spans="18:70" x14ac:dyDescent="0.25"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P157" s="21"/>
      <c r="AQ157" s="21"/>
      <c r="AR157" s="21"/>
      <c r="AS157" s="21"/>
      <c r="AT157" s="21"/>
      <c r="AU157" s="21"/>
      <c r="AV157" s="24"/>
      <c r="AW157" s="24"/>
      <c r="AX157" s="24"/>
      <c r="AY157" s="24"/>
      <c r="BA157" s="21"/>
      <c r="BB157" s="21"/>
      <c r="BC157" s="21"/>
      <c r="BD157" s="21"/>
      <c r="BE157" s="24"/>
      <c r="BF157" s="24"/>
      <c r="BG157" s="21"/>
      <c r="BH157" s="21"/>
      <c r="BI157" s="130"/>
      <c r="BJ157" s="131"/>
      <c r="BK157" s="21"/>
      <c r="BL157" s="132"/>
      <c r="BM157" s="132"/>
      <c r="BN157" s="132"/>
      <c r="BO157" s="132"/>
      <c r="BP157" s="133"/>
      <c r="BQ157" s="133"/>
      <c r="BR157" s="133"/>
    </row>
    <row r="158" spans="18:70" x14ac:dyDescent="0.25"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P158" s="21"/>
      <c r="AQ158" s="21"/>
      <c r="AR158" s="21"/>
      <c r="AS158" s="21"/>
      <c r="AT158" s="21"/>
      <c r="AU158" s="21"/>
      <c r="AV158" s="24"/>
      <c r="AW158" s="24"/>
      <c r="AX158" s="24"/>
      <c r="AY158" s="24"/>
      <c r="BA158" s="21"/>
      <c r="BB158" s="21"/>
      <c r="BC158" s="21"/>
      <c r="BD158" s="21"/>
      <c r="BE158" s="24"/>
      <c r="BF158" s="24"/>
      <c r="BG158" s="21"/>
      <c r="BH158" s="21"/>
      <c r="BI158" s="130"/>
      <c r="BJ158" s="131"/>
      <c r="BK158" s="21"/>
      <c r="BL158" s="132"/>
      <c r="BM158" s="132"/>
      <c r="BN158" s="132"/>
      <c r="BO158" s="132"/>
      <c r="BP158" s="133"/>
      <c r="BQ158" s="133"/>
      <c r="BR158" s="133"/>
    </row>
    <row r="159" spans="18:70" x14ac:dyDescent="0.25"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P159" s="21"/>
      <c r="AQ159" s="21"/>
      <c r="AR159" s="21"/>
      <c r="AS159" s="21"/>
      <c r="AT159" s="21"/>
      <c r="AU159" s="21"/>
      <c r="AV159" s="24"/>
      <c r="AW159" s="24"/>
      <c r="AX159" s="24"/>
      <c r="AY159" s="24"/>
      <c r="BA159" s="21"/>
      <c r="BB159" s="21"/>
      <c r="BC159" s="21"/>
      <c r="BD159" s="21"/>
      <c r="BE159" s="24"/>
      <c r="BF159" s="24"/>
      <c r="BG159" s="21"/>
      <c r="BH159" s="21"/>
      <c r="BI159" s="130"/>
      <c r="BJ159" s="131"/>
      <c r="BK159" s="21"/>
      <c r="BL159" s="132"/>
      <c r="BM159" s="132"/>
      <c r="BN159" s="132"/>
      <c r="BO159" s="132"/>
      <c r="BP159" s="133"/>
      <c r="BQ159" s="133"/>
      <c r="BR159" s="133"/>
    </row>
    <row r="160" spans="18:70" x14ac:dyDescent="0.25"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P160" s="21"/>
      <c r="AQ160" s="21"/>
      <c r="AR160" s="21"/>
      <c r="AS160" s="21"/>
      <c r="AT160" s="21"/>
      <c r="AU160" s="21"/>
      <c r="AV160" s="24"/>
      <c r="AW160" s="24"/>
      <c r="AX160" s="24"/>
      <c r="AY160" s="24"/>
      <c r="BA160" s="21"/>
      <c r="BB160" s="21"/>
      <c r="BC160" s="21"/>
      <c r="BD160" s="21"/>
      <c r="BE160" s="24"/>
      <c r="BF160" s="24"/>
      <c r="BG160" s="21"/>
      <c r="BH160" s="21"/>
      <c r="BI160" s="130"/>
      <c r="BJ160" s="131"/>
      <c r="BK160" s="21"/>
      <c r="BL160" s="132"/>
      <c r="BM160" s="132"/>
      <c r="BN160" s="132"/>
      <c r="BO160" s="132"/>
      <c r="BP160" s="133"/>
      <c r="BQ160" s="133"/>
      <c r="BR160" s="133"/>
    </row>
    <row r="161" spans="18:70" x14ac:dyDescent="0.25"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P161" s="21"/>
      <c r="AQ161" s="21"/>
      <c r="AR161" s="21"/>
      <c r="AS161" s="21"/>
      <c r="AT161" s="21"/>
      <c r="AU161" s="21"/>
      <c r="AV161" s="24"/>
      <c r="AW161" s="24"/>
      <c r="AX161" s="24"/>
      <c r="AY161" s="24"/>
      <c r="BA161" s="21"/>
      <c r="BB161" s="21"/>
      <c r="BC161" s="21"/>
      <c r="BD161" s="21"/>
      <c r="BE161" s="24"/>
      <c r="BF161" s="24"/>
      <c r="BG161" s="21"/>
      <c r="BH161" s="21"/>
      <c r="BI161" s="130"/>
      <c r="BJ161" s="131"/>
      <c r="BK161" s="21"/>
      <c r="BL161" s="132"/>
      <c r="BM161" s="132"/>
      <c r="BN161" s="132"/>
      <c r="BO161" s="132"/>
      <c r="BP161" s="133"/>
      <c r="BQ161" s="133"/>
      <c r="BR161" s="133"/>
    </row>
    <row r="162" spans="18:70" x14ac:dyDescent="0.25"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P162" s="21"/>
      <c r="AQ162" s="21"/>
      <c r="AR162" s="21"/>
      <c r="AS162" s="21"/>
      <c r="AT162" s="21"/>
      <c r="AU162" s="21"/>
      <c r="AV162" s="24"/>
      <c r="AW162" s="24"/>
      <c r="AX162" s="24"/>
      <c r="AY162" s="24"/>
      <c r="BA162" s="21"/>
      <c r="BB162" s="21"/>
      <c r="BC162" s="21"/>
      <c r="BD162" s="21"/>
      <c r="BE162" s="24"/>
      <c r="BF162" s="24"/>
      <c r="BG162" s="21"/>
      <c r="BH162" s="21"/>
      <c r="BI162" s="130"/>
      <c r="BJ162" s="131"/>
      <c r="BK162" s="21"/>
      <c r="BL162" s="132"/>
      <c r="BM162" s="132"/>
      <c r="BN162" s="132"/>
      <c r="BO162" s="132"/>
      <c r="BP162" s="133"/>
      <c r="BQ162" s="133"/>
      <c r="BR162" s="133"/>
    </row>
    <row r="163" spans="18:70" x14ac:dyDescent="0.25"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P163" s="21"/>
      <c r="AQ163" s="21"/>
      <c r="AR163" s="21"/>
      <c r="AS163" s="21"/>
      <c r="AT163" s="21"/>
      <c r="AU163" s="21"/>
      <c r="AV163" s="24"/>
      <c r="AW163" s="24"/>
      <c r="AX163" s="24"/>
      <c r="AY163" s="24"/>
      <c r="BA163" s="21"/>
      <c r="BB163" s="21"/>
      <c r="BC163" s="21"/>
      <c r="BD163" s="21"/>
      <c r="BE163" s="24"/>
      <c r="BF163" s="24"/>
      <c r="BG163" s="21"/>
      <c r="BH163" s="21"/>
      <c r="BI163" s="130"/>
      <c r="BJ163" s="131"/>
      <c r="BK163" s="21"/>
      <c r="BL163" s="132"/>
      <c r="BM163" s="132"/>
      <c r="BN163" s="132"/>
      <c r="BO163" s="132"/>
      <c r="BP163" s="133"/>
      <c r="BQ163" s="133"/>
      <c r="BR163" s="133"/>
    </row>
    <row r="164" spans="18:70" x14ac:dyDescent="0.25"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P164" s="21"/>
      <c r="AQ164" s="21"/>
      <c r="AR164" s="21"/>
      <c r="AS164" s="21"/>
      <c r="AT164" s="21"/>
      <c r="AU164" s="21"/>
      <c r="AV164" s="24"/>
      <c r="AW164" s="24"/>
      <c r="AX164" s="24"/>
      <c r="AY164" s="24"/>
      <c r="BA164" s="21"/>
      <c r="BB164" s="21"/>
      <c r="BC164" s="21"/>
      <c r="BD164" s="21"/>
      <c r="BE164" s="24"/>
      <c r="BF164" s="24"/>
      <c r="BG164" s="21"/>
      <c r="BH164" s="21"/>
      <c r="BI164" s="130"/>
      <c r="BJ164" s="131"/>
      <c r="BK164" s="21"/>
      <c r="BL164" s="132"/>
      <c r="BM164" s="132"/>
      <c r="BN164" s="132"/>
      <c r="BO164" s="132"/>
      <c r="BP164" s="133"/>
      <c r="BQ164" s="133"/>
      <c r="BR164" s="133"/>
    </row>
    <row r="165" spans="18:70" x14ac:dyDescent="0.25"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P165" s="21"/>
      <c r="AQ165" s="21"/>
      <c r="AR165" s="21"/>
      <c r="AS165" s="21"/>
      <c r="AT165" s="21"/>
      <c r="AU165" s="21"/>
      <c r="AV165" s="24"/>
      <c r="AW165" s="24"/>
      <c r="AX165" s="24"/>
      <c r="AY165" s="24"/>
      <c r="BA165" s="21"/>
      <c r="BB165" s="21"/>
      <c r="BC165" s="21"/>
      <c r="BD165" s="21"/>
      <c r="BE165" s="24"/>
      <c r="BF165" s="24"/>
      <c r="BG165" s="21"/>
      <c r="BH165" s="21"/>
      <c r="BI165" s="130"/>
      <c r="BJ165" s="131"/>
      <c r="BK165" s="21"/>
      <c r="BL165" s="132"/>
      <c r="BM165" s="132"/>
      <c r="BN165" s="132"/>
      <c r="BO165" s="132"/>
      <c r="BP165" s="133"/>
      <c r="BQ165" s="133"/>
      <c r="BR165" s="133"/>
    </row>
    <row r="166" spans="18:70" x14ac:dyDescent="0.25"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P166" s="21"/>
      <c r="AQ166" s="21"/>
      <c r="AR166" s="21"/>
      <c r="AS166" s="21"/>
      <c r="AT166" s="21"/>
      <c r="AU166" s="21"/>
      <c r="AV166" s="24"/>
      <c r="AW166" s="24"/>
      <c r="AX166" s="24"/>
      <c r="AY166" s="24"/>
      <c r="BA166" s="21"/>
      <c r="BB166" s="21"/>
      <c r="BC166" s="21"/>
      <c r="BD166" s="21"/>
      <c r="BE166" s="24"/>
      <c r="BF166" s="24"/>
      <c r="BG166" s="21"/>
      <c r="BH166" s="21"/>
      <c r="BI166" s="130"/>
      <c r="BJ166" s="131"/>
      <c r="BK166" s="21"/>
      <c r="BL166" s="132"/>
      <c r="BM166" s="132"/>
      <c r="BN166" s="132"/>
      <c r="BO166" s="132"/>
      <c r="BP166" s="133"/>
      <c r="BQ166" s="133"/>
      <c r="BR166" s="133"/>
    </row>
    <row r="167" spans="18:70" x14ac:dyDescent="0.25"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P167" s="21"/>
      <c r="AQ167" s="21"/>
      <c r="AR167" s="21"/>
      <c r="AS167" s="21"/>
      <c r="AT167" s="21"/>
      <c r="AU167" s="21"/>
      <c r="AV167" s="24"/>
      <c r="AW167" s="24"/>
      <c r="AX167" s="24"/>
      <c r="AY167" s="24"/>
      <c r="BA167" s="21"/>
      <c r="BB167" s="21"/>
      <c r="BC167" s="21"/>
      <c r="BD167" s="21"/>
      <c r="BE167" s="24"/>
      <c r="BF167" s="24"/>
      <c r="BG167" s="21"/>
      <c r="BH167" s="21"/>
      <c r="BI167" s="130"/>
      <c r="BJ167" s="131"/>
      <c r="BK167" s="21"/>
      <c r="BL167" s="132"/>
      <c r="BM167" s="132"/>
      <c r="BN167" s="132"/>
      <c r="BO167" s="132"/>
      <c r="BP167" s="133"/>
      <c r="BQ167" s="133"/>
      <c r="BR167" s="133"/>
    </row>
    <row r="168" spans="18:70" x14ac:dyDescent="0.25"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P168" s="21"/>
      <c r="AQ168" s="21"/>
      <c r="AR168" s="21"/>
      <c r="AS168" s="21"/>
      <c r="AT168" s="21"/>
      <c r="AU168" s="21"/>
      <c r="AV168" s="24"/>
      <c r="AW168" s="24"/>
      <c r="AX168" s="24"/>
      <c r="AY168" s="24"/>
      <c r="BA168" s="21"/>
      <c r="BB168" s="21"/>
      <c r="BC168" s="21"/>
      <c r="BD168" s="21"/>
      <c r="BE168" s="24"/>
      <c r="BF168" s="24"/>
      <c r="BG168" s="21"/>
      <c r="BH168" s="21"/>
      <c r="BI168" s="130"/>
      <c r="BJ168" s="131"/>
      <c r="BK168" s="21"/>
      <c r="BL168" s="132"/>
      <c r="BM168" s="132"/>
      <c r="BN168" s="132"/>
      <c r="BO168" s="132"/>
      <c r="BP168" s="133"/>
      <c r="BQ168" s="133"/>
      <c r="BR168" s="133"/>
    </row>
    <row r="169" spans="18:70" x14ac:dyDescent="0.25"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P169" s="21"/>
      <c r="AQ169" s="21"/>
      <c r="AR169" s="21"/>
      <c r="AS169" s="21"/>
      <c r="AT169" s="21"/>
      <c r="AU169" s="21"/>
      <c r="AV169" s="24"/>
      <c r="AW169" s="24"/>
      <c r="AX169" s="24"/>
      <c r="AY169" s="24"/>
      <c r="BA169" s="21"/>
      <c r="BB169" s="21"/>
      <c r="BC169" s="21"/>
      <c r="BD169" s="21"/>
      <c r="BE169" s="24"/>
      <c r="BF169" s="24"/>
      <c r="BG169" s="21"/>
      <c r="BH169" s="21"/>
      <c r="BI169" s="130"/>
      <c r="BJ169" s="131"/>
      <c r="BK169" s="21"/>
      <c r="BL169" s="132"/>
      <c r="BM169" s="132"/>
      <c r="BN169" s="132"/>
      <c r="BO169" s="132"/>
      <c r="BP169" s="133"/>
      <c r="BQ169" s="133"/>
      <c r="BR169" s="133"/>
    </row>
    <row r="170" spans="18:70" x14ac:dyDescent="0.25"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P170" s="21"/>
      <c r="AQ170" s="21"/>
      <c r="AR170" s="21"/>
      <c r="AS170" s="21"/>
      <c r="AT170" s="21"/>
      <c r="AU170" s="21"/>
      <c r="AV170" s="24"/>
      <c r="AW170" s="24"/>
      <c r="AX170" s="24"/>
      <c r="AY170" s="24"/>
      <c r="BA170" s="21"/>
      <c r="BB170" s="21"/>
      <c r="BC170" s="21"/>
      <c r="BD170" s="21"/>
      <c r="BE170" s="24"/>
      <c r="BF170" s="24"/>
      <c r="BG170" s="21"/>
      <c r="BH170" s="21"/>
      <c r="BI170" s="130"/>
      <c r="BJ170" s="131"/>
      <c r="BK170" s="21"/>
      <c r="BL170" s="132"/>
      <c r="BM170" s="132"/>
      <c r="BN170" s="132"/>
      <c r="BO170" s="132"/>
      <c r="BP170" s="133"/>
      <c r="BQ170" s="133"/>
      <c r="BR170" s="133"/>
    </row>
    <row r="171" spans="18:70" x14ac:dyDescent="0.25"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P171" s="21"/>
      <c r="AQ171" s="21"/>
      <c r="AR171" s="21"/>
      <c r="AS171" s="21"/>
      <c r="AT171" s="21"/>
      <c r="AU171" s="21"/>
      <c r="AV171" s="24"/>
      <c r="AW171" s="24"/>
      <c r="AX171" s="24"/>
      <c r="AY171" s="24"/>
      <c r="BA171" s="21"/>
      <c r="BB171" s="21"/>
      <c r="BC171" s="21"/>
      <c r="BD171" s="21"/>
      <c r="BE171" s="24"/>
      <c r="BF171" s="24"/>
      <c r="BG171" s="21"/>
      <c r="BH171" s="21"/>
      <c r="BI171" s="130"/>
      <c r="BJ171" s="131"/>
      <c r="BK171" s="21"/>
      <c r="BL171" s="132"/>
      <c r="BM171" s="132"/>
      <c r="BN171" s="132"/>
      <c r="BO171" s="132"/>
      <c r="BP171" s="133"/>
      <c r="BQ171" s="133"/>
      <c r="BR171" s="133"/>
    </row>
    <row r="172" spans="18:70" x14ac:dyDescent="0.25"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P172" s="21"/>
      <c r="AQ172" s="21"/>
      <c r="AR172" s="21"/>
      <c r="AS172" s="21"/>
      <c r="AT172" s="21"/>
      <c r="AU172" s="21"/>
      <c r="AV172" s="24"/>
      <c r="AW172" s="24"/>
      <c r="AX172" s="24"/>
      <c r="AY172" s="24"/>
      <c r="BA172" s="21"/>
      <c r="BB172" s="21"/>
      <c r="BC172" s="21"/>
      <c r="BD172" s="21"/>
      <c r="BE172" s="24"/>
      <c r="BF172" s="24"/>
      <c r="BG172" s="21"/>
      <c r="BH172" s="21"/>
      <c r="BI172" s="130"/>
      <c r="BJ172" s="131"/>
      <c r="BK172" s="21"/>
      <c r="BL172" s="132"/>
      <c r="BM172" s="132"/>
      <c r="BN172" s="132"/>
      <c r="BO172" s="132"/>
      <c r="BP172" s="133"/>
      <c r="BQ172" s="133"/>
      <c r="BR172" s="133"/>
    </row>
    <row r="173" spans="18:70" x14ac:dyDescent="0.25"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P173" s="21"/>
      <c r="AQ173" s="21"/>
      <c r="AR173" s="21"/>
      <c r="AS173" s="21"/>
      <c r="AT173" s="21"/>
      <c r="AU173" s="21"/>
      <c r="AV173" s="24"/>
      <c r="AW173" s="24"/>
      <c r="AX173" s="24"/>
      <c r="AY173" s="24"/>
      <c r="BA173" s="21"/>
      <c r="BB173" s="21"/>
      <c r="BC173" s="21"/>
      <c r="BD173" s="21"/>
      <c r="BE173" s="24"/>
      <c r="BF173" s="24"/>
      <c r="BG173" s="21"/>
      <c r="BH173" s="21"/>
      <c r="BI173" s="130"/>
      <c r="BJ173" s="131"/>
      <c r="BK173" s="21"/>
      <c r="BL173" s="132"/>
      <c r="BM173" s="132"/>
      <c r="BN173" s="132"/>
      <c r="BO173" s="132"/>
      <c r="BP173" s="133"/>
      <c r="BQ173" s="133"/>
      <c r="BR173" s="133"/>
    </row>
    <row r="174" spans="18:70" x14ac:dyDescent="0.25"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P174" s="21"/>
      <c r="AQ174" s="21"/>
      <c r="AR174" s="21"/>
      <c r="AS174" s="21"/>
      <c r="AT174" s="21"/>
      <c r="AU174" s="21"/>
      <c r="AV174" s="24"/>
      <c r="AW174" s="24"/>
      <c r="AX174" s="24"/>
      <c r="AY174" s="24"/>
      <c r="BA174" s="21"/>
      <c r="BB174" s="21"/>
      <c r="BC174" s="21"/>
      <c r="BD174" s="21"/>
      <c r="BE174" s="24"/>
      <c r="BF174" s="24"/>
      <c r="BG174" s="21"/>
      <c r="BH174" s="21"/>
      <c r="BI174" s="130"/>
      <c r="BJ174" s="131"/>
      <c r="BK174" s="21"/>
      <c r="BL174" s="132"/>
      <c r="BM174" s="132"/>
      <c r="BN174" s="132"/>
      <c r="BO174" s="132"/>
      <c r="BP174" s="133"/>
      <c r="BQ174" s="133"/>
      <c r="BR174" s="133"/>
    </row>
    <row r="175" spans="18:70" x14ac:dyDescent="0.25"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P175" s="21"/>
      <c r="AQ175" s="21"/>
      <c r="AR175" s="21"/>
      <c r="AS175" s="21"/>
      <c r="AT175" s="21"/>
      <c r="AU175" s="21"/>
      <c r="AV175" s="24"/>
      <c r="AW175" s="24"/>
      <c r="AX175" s="24"/>
      <c r="AY175" s="24"/>
      <c r="BA175" s="21"/>
      <c r="BB175" s="21"/>
      <c r="BC175" s="21"/>
      <c r="BD175" s="21"/>
      <c r="BE175" s="24"/>
      <c r="BF175" s="24"/>
      <c r="BG175" s="21"/>
      <c r="BH175" s="21"/>
      <c r="BI175" s="130"/>
      <c r="BJ175" s="131"/>
      <c r="BK175" s="21"/>
      <c r="BL175" s="132"/>
      <c r="BM175" s="132"/>
      <c r="BN175" s="132"/>
      <c r="BO175" s="132"/>
      <c r="BP175" s="133"/>
      <c r="BQ175" s="133"/>
      <c r="BR175" s="133"/>
    </row>
    <row r="176" spans="18:70" x14ac:dyDescent="0.25"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P176" s="21"/>
      <c r="AQ176" s="21"/>
      <c r="AR176" s="21"/>
      <c r="AS176" s="21"/>
      <c r="AT176" s="21"/>
      <c r="AU176" s="21"/>
      <c r="AV176" s="24"/>
      <c r="AW176" s="24"/>
      <c r="AX176" s="24"/>
      <c r="AY176" s="24"/>
      <c r="BA176" s="21"/>
      <c r="BB176" s="21"/>
      <c r="BC176" s="21"/>
      <c r="BD176" s="21"/>
      <c r="BE176" s="24"/>
      <c r="BF176" s="24"/>
      <c r="BG176" s="21"/>
      <c r="BH176" s="21"/>
      <c r="BI176" s="130"/>
      <c r="BJ176" s="131"/>
      <c r="BK176" s="21"/>
      <c r="BL176" s="132"/>
      <c r="BM176" s="132"/>
      <c r="BN176" s="132"/>
      <c r="BO176" s="132"/>
      <c r="BP176" s="133"/>
      <c r="BQ176" s="133"/>
      <c r="BR176" s="133"/>
    </row>
    <row r="177" spans="18:70" x14ac:dyDescent="0.25"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P177" s="21"/>
      <c r="AQ177" s="21"/>
      <c r="AR177" s="21"/>
      <c r="AS177" s="21"/>
      <c r="AT177" s="21"/>
      <c r="AU177" s="21"/>
      <c r="AV177" s="24"/>
      <c r="AW177" s="24"/>
      <c r="AX177" s="24"/>
      <c r="AY177" s="24"/>
      <c r="BA177" s="21"/>
      <c r="BB177" s="21"/>
      <c r="BC177" s="21"/>
      <c r="BD177" s="21"/>
      <c r="BE177" s="24"/>
      <c r="BF177" s="24"/>
      <c r="BG177" s="21"/>
      <c r="BH177" s="21"/>
      <c r="BI177" s="130"/>
      <c r="BJ177" s="131"/>
      <c r="BK177" s="21"/>
      <c r="BL177" s="132"/>
      <c r="BM177" s="132"/>
      <c r="BN177" s="132"/>
      <c r="BO177" s="132"/>
      <c r="BP177" s="133"/>
      <c r="BQ177" s="133"/>
      <c r="BR177" s="133"/>
    </row>
    <row r="178" spans="18:70" x14ac:dyDescent="0.25"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P178" s="21"/>
      <c r="AQ178" s="21"/>
      <c r="AR178" s="21"/>
      <c r="AS178" s="21"/>
      <c r="AT178" s="21"/>
      <c r="AU178" s="21"/>
      <c r="AV178" s="24"/>
      <c r="AW178" s="24"/>
      <c r="AX178" s="24"/>
      <c r="AY178" s="24"/>
      <c r="BA178" s="21"/>
      <c r="BB178" s="21"/>
      <c r="BC178" s="21"/>
      <c r="BD178" s="21"/>
      <c r="BE178" s="24"/>
      <c r="BF178" s="24"/>
      <c r="BG178" s="21"/>
      <c r="BH178" s="21"/>
      <c r="BI178" s="130"/>
      <c r="BJ178" s="131"/>
      <c r="BK178" s="21"/>
      <c r="BL178" s="132"/>
      <c r="BM178" s="132"/>
      <c r="BN178" s="132"/>
      <c r="BO178" s="132"/>
      <c r="BP178" s="133"/>
      <c r="BQ178" s="133"/>
      <c r="BR178" s="133"/>
    </row>
    <row r="179" spans="18:70" x14ac:dyDescent="0.25"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P179" s="21"/>
      <c r="AQ179" s="21"/>
      <c r="AR179" s="21"/>
      <c r="AS179" s="21"/>
      <c r="AT179" s="21"/>
      <c r="AU179" s="21"/>
      <c r="AV179" s="24"/>
      <c r="AW179" s="24"/>
      <c r="AX179" s="24"/>
      <c r="AY179" s="24"/>
      <c r="BA179" s="21"/>
      <c r="BB179" s="21"/>
      <c r="BC179" s="21"/>
      <c r="BD179" s="21"/>
      <c r="BE179" s="24"/>
      <c r="BF179" s="24"/>
      <c r="BG179" s="21"/>
      <c r="BH179" s="21"/>
      <c r="BI179" s="130"/>
      <c r="BJ179" s="131"/>
      <c r="BK179" s="21"/>
      <c r="BL179" s="132"/>
      <c r="BM179" s="132"/>
      <c r="BN179" s="132"/>
      <c r="BO179" s="132"/>
      <c r="BP179" s="133"/>
      <c r="BQ179" s="133"/>
      <c r="BR179" s="133"/>
    </row>
    <row r="180" spans="18:70" x14ac:dyDescent="0.25"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P180" s="21"/>
      <c r="AQ180" s="21"/>
      <c r="AR180" s="21"/>
      <c r="AS180" s="21"/>
      <c r="AT180" s="21"/>
      <c r="AU180" s="21"/>
      <c r="AV180" s="24"/>
      <c r="AW180" s="24"/>
      <c r="AX180" s="24"/>
      <c r="AY180" s="24"/>
      <c r="BA180" s="21"/>
      <c r="BB180" s="21"/>
      <c r="BC180" s="21"/>
      <c r="BD180" s="21"/>
      <c r="BE180" s="24"/>
      <c r="BF180" s="24"/>
      <c r="BG180" s="21"/>
      <c r="BH180" s="21"/>
      <c r="BI180" s="130"/>
      <c r="BJ180" s="131"/>
      <c r="BK180" s="21"/>
      <c r="BL180" s="132"/>
      <c r="BM180" s="132"/>
      <c r="BN180" s="132"/>
      <c r="BO180" s="132"/>
      <c r="BP180" s="133"/>
      <c r="BQ180" s="133"/>
      <c r="BR180" s="133"/>
    </row>
    <row r="181" spans="18:70" x14ac:dyDescent="0.25"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P181" s="21"/>
      <c r="AQ181" s="21"/>
      <c r="AR181" s="21"/>
      <c r="AS181" s="21"/>
      <c r="AT181" s="21"/>
      <c r="AU181" s="21"/>
      <c r="AV181" s="24"/>
      <c r="AW181" s="24"/>
      <c r="AX181" s="24"/>
      <c r="AY181" s="24"/>
      <c r="BA181" s="21"/>
      <c r="BB181" s="21"/>
      <c r="BC181" s="21"/>
      <c r="BD181" s="21"/>
      <c r="BE181" s="24"/>
      <c r="BF181" s="24"/>
      <c r="BG181" s="21"/>
      <c r="BH181" s="21"/>
      <c r="BI181" s="130"/>
      <c r="BJ181" s="131"/>
      <c r="BK181" s="21"/>
      <c r="BL181" s="132"/>
      <c r="BM181" s="132"/>
      <c r="BN181" s="132"/>
      <c r="BO181" s="132"/>
      <c r="BP181" s="133"/>
      <c r="BQ181" s="133"/>
      <c r="BR181" s="133"/>
    </row>
    <row r="182" spans="18:70" x14ac:dyDescent="0.25"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P182" s="21"/>
      <c r="AQ182" s="21"/>
      <c r="AR182" s="21"/>
      <c r="AS182" s="21"/>
      <c r="AT182" s="21"/>
      <c r="AU182" s="21"/>
      <c r="AV182" s="24"/>
      <c r="AW182" s="24"/>
      <c r="AX182" s="24"/>
      <c r="AY182" s="24"/>
      <c r="BA182" s="21"/>
      <c r="BB182" s="21"/>
      <c r="BC182" s="21"/>
      <c r="BD182" s="21"/>
      <c r="BE182" s="24"/>
      <c r="BF182" s="24"/>
      <c r="BG182" s="21"/>
      <c r="BH182" s="21"/>
      <c r="BI182" s="130"/>
      <c r="BJ182" s="131"/>
      <c r="BK182" s="21"/>
      <c r="BL182" s="132"/>
      <c r="BM182" s="132"/>
      <c r="BN182" s="132"/>
      <c r="BO182" s="132"/>
      <c r="BP182" s="133"/>
      <c r="BQ182" s="133"/>
      <c r="BR182" s="133"/>
    </row>
    <row r="183" spans="18:70" x14ac:dyDescent="0.25"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P183" s="21"/>
      <c r="AQ183" s="21"/>
      <c r="AR183" s="21"/>
      <c r="AS183" s="21"/>
      <c r="AT183" s="21"/>
      <c r="AU183" s="21"/>
      <c r="AV183" s="24"/>
      <c r="AW183" s="24"/>
      <c r="AX183" s="24"/>
      <c r="AY183" s="24"/>
      <c r="BA183" s="21"/>
      <c r="BB183" s="21"/>
      <c r="BC183" s="21"/>
      <c r="BD183" s="21"/>
      <c r="BE183" s="24"/>
      <c r="BF183" s="24"/>
      <c r="BG183" s="21"/>
      <c r="BH183" s="21"/>
      <c r="BI183" s="130"/>
      <c r="BJ183" s="131"/>
      <c r="BK183" s="21"/>
      <c r="BL183" s="132"/>
      <c r="BM183" s="132"/>
      <c r="BN183" s="132"/>
      <c r="BO183" s="132"/>
      <c r="BP183" s="133"/>
      <c r="BQ183" s="133"/>
      <c r="BR183" s="133"/>
    </row>
    <row r="184" spans="18:70" x14ac:dyDescent="0.25"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P184" s="21"/>
      <c r="AQ184" s="21"/>
      <c r="AR184" s="21"/>
      <c r="AS184" s="21"/>
      <c r="AT184" s="21"/>
      <c r="AU184" s="21"/>
      <c r="AV184" s="24"/>
      <c r="AW184" s="24"/>
      <c r="AX184" s="24"/>
      <c r="AY184" s="24"/>
      <c r="BA184" s="21"/>
      <c r="BB184" s="21"/>
      <c r="BC184" s="21"/>
      <c r="BD184" s="21"/>
      <c r="BE184" s="24"/>
      <c r="BF184" s="24"/>
      <c r="BG184" s="21"/>
      <c r="BH184" s="21"/>
      <c r="BI184" s="130"/>
      <c r="BJ184" s="131"/>
      <c r="BK184" s="21"/>
      <c r="BL184" s="132"/>
      <c r="BM184" s="132"/>
      <c r="BN184" s="132"/>
      <c r="BO184" s="132"/>
      <c r="BP184" s="133"/>
      <c r="BQ184" s="133"/>
      <c r="BR184" s="133"/>
    </row>
    <row r="185" spans="18:70" x14ac:dyDescent="0.25"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P185" s="21"/>
      <c r="AQ185" s="21"/>
      <c r="AR185" s="21"/>
      <c r="AS185" s="21"/>
      <c r="AT185" s="21"/>
      <c r="AU185" s="21"/>
      <c r="AV185" s="24"/>
      <c r="AW185" s="24"/>
      <c r="AX185" s="24"/>
      <c r="AY185" s="24"/>
      <c r="BA185" s="21"/>
      <c r="BB185" s="21"/>
      <c r="BC185" s="21"/>
      <c r="BD185" s="21"/>
      <c r="BE185" s="24"/>
      <c r="BF185" s="24"/>
      <c r="BG185" s="21"/>
      <c r="BH185" s="21"/>
      <c r="BI185" s="130"/>
      <c r="BJ185" s="131"/>
      <c r="BK185" s="21"/>
      <c r="BL185" s="132"/>
      <c r="BM185" s="132"/>
      <c r="BN185" s="132"/>
      <c r="BO185" s="132"/>
      <c r="BP185" s="133"/>
      <c r="BQ185" s="133"/>
      <c r="BR185" s="133"/>
    </row>
    <row r="186" spans="18:70" x14ac:dyDescent="0.25"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P186" s="21"/>
      <c r="AQ186" s="21"/>
      <c r="AR186" s="21"/>
      <c r="AS186" s="21"/>
      <c r="AT186" s="21"/>
      <c r="AU186" s="21"/>
      <c r="AV186" s="24"/>
      <c r="AW186" s="24"/>
      <c r="AX186" s="24"/>
      <c r="AY186" s="24"/>
      <c r="BA186" s="21"/>
      <c r="BB186" s="21"/>
      <c r="BC186" s="21"/>
      <c r="BD186" s="21"/>
      <c r="BE186" s="24"/>
      <c r="BF186" s="24"/>
      <c r="BG186" s="21"/>
      <c r="BH186" s="21"/>
      <c r="BI186" s="130"/>
      <c r="BJ186" s="131"/>
      <c r="BK186" s="21"/>
      <c r="BL186" s="132"/>
      <c r="BM186" s="132"/>
      <c r="BN186" s="132"/>
      <c r="BO186" s="132"/>
      <c r="BP186" s="133"/>
      <c r="BQ186" s="133"/>
      <c r="BR186" s="133"/>
    </row>
    <row r="187" spans="18:70" x14ac:dyDescent="0.25"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P187" s="21"/>
      <c r="AQ187" s="21"/>
      <c r="AR187" s="21"/>
      <c r="AS187" s="21"/>
      <c r="AT187" s="21"/>
      <c r="AU187" s="21"/>
      <c r="AV187" s="24"/>
      <c r="AW187" s="24"/>
      <c r="AX187" s="24"/>
      <c r="AY187" s="24"/>
      <c r="BA187" s="21"/>
      <c r="BB187" s="21"/>
      <c r="BC187" s="21"/>
      <c r="BD187" s="21"/>
      <c r="BE187" s="24"/>
      <c r="BF187" s="24"/>
      <c r="BG187" s="21"/>
      <c r="BH187" s="21"/>
      <c r="BI187" s="130"/>
      <c r="BJ187" s="131"/>
      <c r="BK187" s="21"/>
      <c r="BL187" s="132"/>
      <c r="BM187" s="132"/>
      <c r="BN187" s="132"/>
      <c r="BO187" s="132"/>
      <c r="BP187" s="133"/>
      <c r="BQ187" s="133"/>
      <c r="BR187" s="133"/>
    </row>
    <row r="188" spans="18:70" x14ac:dyDescent="0.25"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P188" s="21"/>
      <c r="AQ188" s="21"/>
      <c r="AR188" s="21"/>
      <c r="AS188" s="21"/>
      <c r="AT188" s="21"/>
      <c r="AU188" s="21"/>
      <c r="AV188" s="24"/>
      <c r="AW188" s="24"/>
      <c r="AX188" s="24"/>
      <c r="AY188" s="24"/>
      <c r="BA188" s="21"/>
      <c r="BB188" s="21"/>
      <c r="BC188" s="21"/>
      <c r="BD188" s="21"/>
      <c r="BE188" s="24"/>
      <c r="BF188" s="24"/>
      <c r="BG188" s="21"/>
      <c r="BH188" s="21"/>
      <c r="BI188" s="130"/>
      <c r="BJ188" s="131"/>
      <c r="BK188" s="21"/>
      <c r="BL188" s="132"/>
      <c r="BM188" s="132"/>
      <c r="BN188" s="132"/>
      <c r="BO188" s="132"/>
      <c r="BP188" s="133"/>
      <c r="BQ188" s="133"/>
      <c r="BR188" s="133"/>
    </row>
    <row r="189" spans="18:70" x14ac:dyDescent="0.25"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P189" s="21"/>
      <c r="AQ189" s="21"/>
      <c r="AR189" s="21"/>
      <c r="AS189" s="21"/>
      <c r="AT189" s="21"/>
      <c r="AU189" s="21"/>
      <c r="AV189" s="24"/>
      <c r="AW189" s="24"/>
      <c r="AX189" s="24"/>
      <c r="AY189" s="24"/>
      <c r="BA189" s="21"/>
      <c r="BB189" s="21"/>
      <c r="BC189" s="21"/>
      <c r="BD189" s="21"/>
      <c r="BE189" s="24"/>
      <c r="BF189" s="24"/>
      <c r="BG189" s="21"/>
      <c r="BH189" s="21"/>
      <c r="BI189" s="130"/>
      <c r="BJ189" s="131"/>
      <c r="BK189" s="21"/>
      <c r="BL189" s="132"/>
      <c r="BM189" s="132"/>
      <c r="BN189" s="132"/>
      <c r="BO189" s="132"/>
      <c r="BP189" s="133"/>
      <c r="BQ189" s="133"/>
      <c r="BR189" s="133"/>
    </row>
    <row r="190" spans="18:70" x14ac:dyDescent="0.25"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P190" s="21"/>
      <c r="AQ190" s="21"/>
      <c r="AR190" s="21"/>
      <c r="AS190" s="21"/>
      <c r="AT190" s="21"/>
      <c r="AU190" s="21"/>
      <c r="AV190" s="24"/>
      <c r="AW190" s="24"/>
      <c r="AX190" s="24"/>
      <c r="AY190" s="24"/>
      <c r="BA190" s="21"/>
      <c r="BB190" s="21"/>
      <c r="BC190" s="21"/>
      <c r="BD190" s="21"/>
      <c r="BE190" s="24"/>
      <c r="BF190" s="24"/>
      <c r="BG190" s="21"/>
      <c r="BH190" s="21"/>
      <c r="BI190" s="130"/>
      <c r="BJ190" s="131"/>
      <c r="BK190" s="21"/>
      <c r="BL190" s="132"/>
      <c r="BM190" s="132"/>
      <c r="BN190" s="132"/>
      <c r="BO190" s="132"/>
      <c r="BP190" s="133"/>
      <c r="BQ190" s="133"/>
      <c r="BR190" s="133"/>
    </row>
    <row r="191" spans="18:70" x14ac:dyDescent="0.25"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P191" s="21"/>
      <c r="AQ191" s="21"/>
      <c r="AR191" s="21"/>
      <c r="AS191" s="21"/>
      <c r="AT191" s="21"/>
      <c r="AU191" s="21"/>
      <c r="AV191" s="24"/>
      <c r="AW191" s="24"/>
      <c r="AX191" s="24"/>
      <c r="AY191" s="24"/>
      <c r="BA191" s="21"/>
      <c r="BB191" s="21"/>
      <c r="BC191" s="21"/>
      <c r="BD191" s="21"/>
      <c r="BE191" s="24"/>
      <c r="BF191" s="24"/>
      <c r="BG191" s="21"/>
      <c r="BH191" s="21"/>
      <c r="BI191" s="130"/>
      <c r="BJ191" s="131"/>
      <c r="BK191" s="21"/>
      <c r="BL191" s="132"/>
      <c r="BM191" s="132"/>
      <c r="BN191" s="132"/>
      <c r="BO191" s="132"/>
      <c r="BP191" s="133"/>
      <c r="BQ191" s="133"/>
      <c r="BR191" s="133"/>
    </row>
    <row r="192" spans="18:70" x14ac:dyDescent="0.25"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P192" s="21"/>
      <c r="AQ192" s="21"/>
      <c r="AR192" s="21"/>
      <c r="AS192" s="21"/>
      <c r="AT192" s="21"/>
      <c r="AU192" s="21"/>
      <c r="AV192" s="24"/>
      <c r="AW192" s="24"/>
      <c r="AX192" s="24"/>
      <c r="AY192" s="24"/>
      <c r="BA192" s="21"/>
      <c r="BB192" s="21"/>
      <c r="BC192" s="21"/>
      <c r="BD192" s="21"/>
      <c r="BE192" s="24"/>
      <c r="BF192" s="24"/>
      <c r="BG192" s="21"/>
      <c r="BH192" s="21"/>
      <c r="BI192" s="130"/>
      <c r="BJ192" s="131"/>
      <c r="BK192" s="21"/>
      <c r="BL192" s="132"/>
      <c r="BM192" s="132"/>
      <c r="BN192" s="132"/>
      <c r="BO192" s="132"/>
      <c r="BP192" s="133"/>
      <c r="BQ192" s="133"/>
      <c r="BR192" s="133"/>
    </row>
    <row r="193" spans="18:70" x14ac:dyDescent="0.25"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P193" s="21"/>
      <c r="AQ193" s="21"/>
      <c r="AR193" s="21"/>
      <c r="AS193" s="21"/>
      <c r="AT193" s="21"/>
      <c r="AU193" s="21"/>
      <c r="AV193" s="24"/>
      <c r="AW193" s="24"/>
      <c r="AX193" s="24"/>
      <c r="AY193" s="24"/>
      <c r="BA193" s="21"/>
      <c r="BB193" s="21"/>
      <c r="BC193" s="21"/>
      <c r="BD193" s="21"/>
      <c r="BE193" s="24"/>
      <c r="BF193" s="24"/>
      <c r="BG193" s="21"/>
      <c r="BH193" s="21"/>
      <c r="BI193" s="130"/>
      <c r="BJ193" s="131"/>
      <c r="BK193" s="21"/>
      <c r="BL193" s="132"/>
      <c r="BM193" s="132"/>
      <c r="BN193" s="132"/>
      <c r="BO193" s="132"/>
      <c r="BP193" s="133"/>
      <c r="BQ193" s="133"/>
      <c r="BR193" s="133"/>
    </row>
    <row r="194" spans="18:70" x14ac:dyDescent="0.25"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P194" s="21"/>
      <c r="AQ194" s="21"/>
      <c r="AR194" s="21"/>
      <c r="AS194" s="21"/>
      <c r="AT194" s="21"/>
      <c r="AU194" s="21"/>
      <c r="AV194" s="24"/>
      <c r="AW194" s="24"/>
      <c r="AX194" s="24"/>
      <c r="AY194" s="24"/>
      <c r="BA194" s="21"/>
      <c r="BB194" s="21"/>
      <c r="BC194" s="21"/>
      <c r="BD194" s="21"/>
      <c r="BE194" s="24"/>
      <c r="BF194" s="24"/>
      <c r="BG194" s="21"/>
      <c r="BH194" s="21"/>
      <c r="BI194" s="130"/>
      <c r="BJ194" s="131"/>
      <c r="BK194" s="21"/>
      <c r="BL194" s="132"/>
      <c r="BM194" s="132"/>
      <c r="BN194" s="132"/>
      <c r="BO194" s="132"/>
      <c r="BP194" s="133"/>
      <c r="BQ194" s="133"/>
      <c r="BR194" s="133"/>
    </row>
    <row r="195" spans="18:70" x14ac:dyDescent="0.25"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P195" s="21"/>
      <c r="AQ195" s="21"/>
      <c r="AR195" s="21"/>
      <c r="AS195" s="21"/>
      <c r="AT195" s="21"/>
      <c r="AU195" s="21"/>
      <c r="AV195" s="24"/>
      <c r="AW195" s="24"/>
      <c r="AX195" s="24"/>
      <c r="AY195" s="24"/>
      <c r="BA195" s="21"/>
      <c r="BB195" s="21"/>
      <c r="BC195" s="21"/>
      <c r="BD195" s="21"/>
      <c r="BE195" s="24"/>
      <c r="BF195" s="24"/>
      <c r="BG195" s="21"/>
      <c r="BH195" s="21"/>
      <c r="BI195" s="130"/>
      <c r="BJ195" s="131"/>
      <c r="BK195" s="21"/>
      <c r="BL195" s="132"/>
      <c r="BM195" s="132"/>
      <c r="BN195" s="132"/>
      <c r="BO195" s="132"/>
      <c r="BP195" s="133"/>
      <c r="BQ195" s="133"/>
      <c r="BR195" s="133"/>
    </row>
    <row r="196" spans="18:70" x14ac:dyDescent="0.25"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P196" s="21"/>
      <c r="AQ196" s="21"/>
      <c r="AR196" s="21"/>
      <c r="AS196" s="21"/>
      <c r="AT196" s="21"/>
      <c r="AU196" s="21"/>
      <c r="AV196" s="24"/>
      <c r="AW196" s="24"/>
      <c r="AX196" s="24"/>
      <c r="AY196" s="24"/>
      <c r="BA196" s="21"/>
      <c r="BB196" s="21"/>
      <c r="BC196" s="21"/>
      <c r="BD196" s="21"/>
      <c r="BE196" s="24"/>
      <c r="BF196" s="24"/>
      <c r="BG196" s="21"/>
      <c r="BH196" s="21"/>
      <c r="BI196" s="130"/>
      <c r="BJ196" s="131"/>
      <c r="BK196" s="21"/>
      <c r="BL196" s="132"/>
      <c r="BM196" s="132"/>
      <c r="BN196" s="132"/>
      <c r="BO196" s="132"/>
      <c r="BP196" s="133"/>
      <c r="BQ196" s="133"/>
      <c r="BR196" s="133"/>
    </row>
    <row r="197" spans="18:70" x14ac:dyDescent="0.25"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P197" s="21"/>
      <c r="AQ197" s="21"/>
      <c r="AR197" s="21"/>
      <c r="AS197" s="21"/>
      <c r="AT197" s="21"/>
      <c r="AU197" s="21"/>
      <c r="AV197" s="24"/>
      <c r="AW197" s="24"/>
      <c r="AX197" s="24"/>
      <c r="AY197" s="24"/>
      <c r="BA197" s="21"/>
      <c r="BB197" s="21"/>
      <c r="BC197" s="21"/>
      <c r="BD197" s="21"/>
      <c r="BE197" s="24"/>
      <c r="BF197" s="24"/>
      <c r="BG197" s="21"/>
      <c r="BH197" s="21"/>
      <c r="BI197" s="130"/>
      <c r="BJ197" s="131"/>
      <c r="BK197" s="21"/>
      <c r="BL197" s="132"/>
      <c r="BM197" s="132"/>
      <c r="BN197" s="132"/>
      <c r="BO197" s="132"/>
      <c r="BP197" s="133"/>
      <c r="BQ197" s="133"/>
      <c r="BR197" s="133"/>
    </row>
    <row r="198" spans="18:70" x14ac:dyDescent="0.25"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P198" s="21"/>
      <c r="AQ198" s="21"/>
      <c r="AR198" s="21"/>
      <c r="AS198" s="21"/>
      <c r="AT198" s="21"/>
      <c r="AU198" s="21"/>
      <c r="AV198" s="24"/>
      <c r="AW198" s="24"/>
      <c r="AX198" s="24"/>
      <c r="AY198" s="24"/>
      <c r="BA198" s="21"/>
      <c r="BB198" s="21"/>
      <c r="BC198" s="21"/>
      <c r="BD198" s="21"/>
      <c r="BE198" s="24"/>
      <c r="BF198" s="24"/>
      <c r="BG198" s="21"/>
      <c r="BH198" s="21"/>
      <c r="BI198" s="130"/>
      <c r="BJ198" s="131"/>
      <c r="BK198" s="21"/>
      <c r="BL198" s="132"/>
      <c r="BM198" s="132"/>
      <c r="BN198" s="132"/>
      <c r="BO198" s="132"/>
      <c r="BP198" s="133"/>
      <c r="BQ198" s="133"/>
      <c r="BR198" s="133"/>
    </row>
    <row r="199" spans="18:70" x14ac:dyDescent="0.25"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P199" s="21"/>
      <c r="AQ199" s="21"/>
      <c r="AR199" s="21"/>
      <c r="AS199" s="21"/>
      <c r="AT199" s="21"/>
      <c r="AU199" s="21"/>
      <c r="AV199" s="24"/>
      <c r="AW199" s="24"/>
      <c r="AX199" s="24"/>
      <c r="AY199" s="24"/>
      <c r="BA199" s="21"/>
      <c r="BB199" s="21"/>
      <c r="BC199" s="21"/>
      <c r="BD199" s="21"/>
      <c r="BE199" s="24"/>
      <c r="BF199" s="24"/>
      <c r="BG199" s="21"/>
      <c r="BH199" s="21"/>
      <c r="BI199" s="130"/>
      <c r="BJ199" s="131"/>
      <c r="BK199" s="21"/>
      <c r="BL199" s="132"/>
      <c r="BM199" s="132"/>
      <c r="BN199" s="132"/>
      <c r="BO199" s="132"/>
      <c r="BP199" s="133"/>
      <c r="BQ199" s="133"/>
      <c r="BR199" s="133"/>
    </row>
    <row r="200" spans="18:70" x14ac:dyDescent="0.25"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P200" s="21"/>
      <c r="AQ200" s="21"/>
      <c r="AR200" s="21"/>
      <c r="AS200" s="21"/>
      <c r="AT200" s="21"/>
      <c r="AU200" s="21"/>
      <c r="AV200" s="24"/>
      <c r="AW200" s="24"/>
      <c r="AX200" s="24"/>
      <c r="AY200" s="24"/>
      <c r="BA200" s="21"/>
      <c r="BB200" s="21"/>
      <c r="BC200" s="21"/>
      <c r="BD200" s="21"/>
      <c r="BE200" s="24"/>
      <c r="BF200" s="24"/>
      <c r="BG200" s="21"/>
      <c r="BH200" s="21"/>
      <c r="BI200" s="130"/>
      <c r="BJ200" s="131"/>
      <c r="BK200" s="21"/>
      <c r="BL200" s="132"/>
      <c r="BM200" s="132"/>
      <c r="BN200" s="132"/>
      <c r="BO200" s="132"/>
      <c r="BP200" s="133"/>
      <c r="BQ200" s="133"/>
      <c r="BR200" s="133"/>
    </row>
    <row r="201" spans="18:70" x14ac:dyDescent="0.25"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P201" s="21"/>
      <c r="AQ201" s="21"/>
      <c r="AR201" s="21"/>
      <c r="AS201" s="21"/>
      <c r="AT201" s="21"/>
      <c r="AU201" s="21"/>
      <c r="AV201" s="24"/>
      <c r="AW201" s="24"/>
      <c r="AX201" s="24"/>
      <c r="AY201" s="24"/>
      <c r="BA201" s="21"/>
      <c r="BB201" s="21"/>
      <c r="BC201" s="21"/>
      <c r="BD201" s="21"/>
      <c r="BE201" s="24"/>
      <c r="BF201" s="24"/>
      <c r="BG201" s="21"/>
      <c r="BH201" s="21"/>
      <c r="BI201" s="130"/>
      <c r="BJ201" s="131"/>
      <c r="BK201" s="21"/>
      <c r="BL201" s="132"/>
      <c r="BM201" s="132"/>
      <c r="BN201" s="132"/>
      <c r="BO201" s="132"/>
      <c r="BP201" s="133"/>
      <c r="BQ201" s="133"/>
      <c r="BR201" s="133"/>
    </row>
    <row r="202" spans="18:70" x14ac:dyDescent="0.25"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P202" s="21"/>
      <c r="AQ202" s="21"/>
      <c r="AR202" s="21"/>
      <c r="AS202" s="21"/>
      <c r="AT202" s="21"/>
      <c r="AU202" s="21"/>
      <c r="AV202" s="24"/>
      <c r="AW202" s="24"/>
      <c r="AX202" s="24"/>
      <c r="AY202" s="24"/>
      <c r="BA202" s="21"/>
      <c r="BB202" s="21"/>
      <c r="BC202" s="21"/>
      <c r="BD202" s="21"/>
      <c r="BE202" s="24"/>
      <c r="BF202" s="24"/>
      <c r="BG202" s="21"/>
      <c r="BH202" s="21"/>
      <c r="BI202" s="130"/>
      <c r="BJ202" s="131"/>
      <c r="BK202" s="21"/>
      <c r="BL202" s="132"/>
      <c r="BM202" s="132"/>
      <c r="BN202" s="132"/>
      <c r="BO202" s="132"/>
      <c r="BP202" s="133"/>
      <c r="BQ202" s="133"/>
      <c r="BR202" s="133"/>
    </row>
    <row r="203" spans="18:70" x14ac:dyDescent="0.25"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P203" s="21"/>
      <c r="AQ203" s="21"/>
      <c r="AR203" s="21"/>
      <c r="AS203" s="21"/>
      <c r="AT203" s="21"/>
      <c r="AU203" s="21"/>
      <c r="AV203" s="24"/>
      <c r="AW203" s="24"/>
      <c r="AX203" s="24"/>
      <c r="AY203" s="24"/>
      <c r="BA203" s="21"/>
      <c r="BB203" s="21"/>
      <c r="BC203" s="21"/>
      <c r="BD203" s="21"/>
      <c r="BE203" s="24"/>
      <c r="BF203" s="24"/>
      <c r="BG203" s="21"/>
      <c r="BH203" s="21"/>
      <c r="BI203" s="130"/>
      <c r="BJ203" s="131"/>
      <c r="BK203" s="21"/>
      <c r="BL203" s="132"/>
      <c r="BM203" s="132"/>
      <c r="BN203" s="132"/>
      <c r="BO203" s="132"/>
      <c r="BP203" s="133"/>
      <c r="BQ203" s="133"/>
      <c r="BR203" s="133"/>
    </row>
    <row r="204" spans="18:70" x14ac:dyDescent="0.25"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P204" s="21"/>
      <c r="AQ204" s="21"/>
      <c r="AR204" s="21"/>
      <c r="AS204" s="21"/>
      <c r="AT204" s="21"/>
      <c r="AU204" s="21"/>
      <c r="AV204" s="24"/>
      <c r="AW204" s="24"/>
      <c r="AX204" s="24"/>
      <c r="AY204" s="24"/>
      <c r="BA204" s="21"/>
      <c r="BB204" s="21"/>
      <c r="BC204" s="21"/>
      <c r="BD204" s="21"/>
      <c r="BE204" s="24"/>
      <c r="BF204" s="24"/>
      <c r="BG204" s="21"/>
      <c r="BH204" s="21"/>
      <c r="BI204" s="130"/>
      <c r="BJ204" s="131"/>
      <c r="BK204" s="21"/>
      <c r="BL204" s="132"/>
      <c r="BM204" s="132"/>
      <c r="BN204" s="132"/>
      <c r="BO204" s="132"/>
      <c r="BP204" s="133"/>
      <c r="BQ204" s="133"/>
      <c r="BR204" s="133"/>
    </row>
    <row r="205" spans="18:70" x14ac:dyDescent="0.25"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P205" s="21"/>
      <c r="AQ205" s="21"/>
      <c r="AR205" s="21"/>
      <c r="AS205" s="21"/>
      <c r="AT205" s="21"/>
      <c r="AU205" s="21"/>
      <c r="AV205" s="24"/>
      <c r="AW205" s="24"/>
      <c r="AX205" s="24"/>
      <c r="AY205" s="24"/>
      <c r="BA205" s="21"/>
      <c r="BB205" s="21"/>
      <c r="BC205" s="21"/>
      <c r="BD205" s="21"/>
      <c r="BE205" s="24"/>
      <c r="BF205" s="24"/>
      <c r="BG205" s="21"/>
      <c r="BH205" s="21"/>
      <c r="BI205" s="130"/>
      <c r="BJ205" s="131"/>
      <c r="BK205" s="21"/>
      <c r="BL205" s="132"/>
      <c r="BM205" s="132"/>
      <c r="BN205" s="132"/>
      <c r="BO205" s="132"/>
      <c r="BP205" s="133"/>
      <c r="BQ205" s="133"/>
      <c r="BR205" s="133"/>
    </row>
    <row r="206" spans="18:70" x14ac:dyDescent="0.25"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P206" s="21"/>
      <c r="AQ206" s="21"/>
      <c r="AR206" s="21"/>
      <c r="AS206" s="21"/>
      <c r="AT206" s="21"/>
      <c r="AU206" s="21"/>
      <c r="AV206" s="24"/>
      <c r="AW206" s="24"/>
      <c r="AX206" s="24"/>
      <c r="AY206" s="24"/>
      <c r="BA206" s="21"/>
      <c r="BB206" s="21"/>
      <c r="BC206" s="21"/>
      <c r="BD206" s="21"/>
      <c r="BE206" s="24"/>
      <c r="BF206" s="24"/>
      <c r="BG206" s="21"/>
      <c r="BH206" s="21"/>
      <c r="BI206" s="130"/>
      <c r="BJ206" s="131"/>
      <c r="BK206" s="21"/>
      <c r="BL206" s="132"/>
      <c r="BM206" s="132"/>
      <c r="BN206" s="132"/>
      <c r="BO206" s="132"/>
      <c r="BP206" s="133"/>
      <c r="BQ206" s="133"/>
      <c r="BR206" s="133"/>
    </row>
    <row r="207" spans="18:70" x14ac:dyDescent="0.25"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P207" s="21"/>
      <c r="AQ207" s="21"/>
      <c r="AR207" s="21"/>
      <c r="AS207" s="21"/>
      <c r="AT207" s="21"/>
      <c r="AU207" s="21"/>
      <c r="AV207" s="24"/>
      <c r="AW207" s="24"/>
      <c r="AX207" s="24"/>
      <c r="AY207" s="24"/>
      <c r="BA207" s="21"/>
      <c r="BB207" s="21"/>
      <c r="BC207" s="21"/>
      <c r="BD207" s="21"/>
      <c r="BE207" s="24"/>
      <c r="BF207" s="24"/>
      <c r="BG207" s="21"/>
      <c r="BH207" s="21"/>
      <c r="BI207" s="130"/>
      <c r="BJ207" s="131"/>
      <c r="BK207" s="21"/>
      <c r="BL207" s="132"/>
      <c r="BM207" s="132"/>
      <c r="BN207" s="132"/>
      <c r="BO207" s="132"/>
      <c r="BP207" s="133"/>
      <c r="BQ207" s="133"/>
      <c r="BR207" s="133"/>
    </row>
    <row r="208" spans="18:70" x14ac:dyDescent="0.25"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P208" s="21"/>
      <c r="AQ208" s="21"/>
      <c r="AR208" s="21"/>
      <c r="AS208" s="21"/>
      <c r="AT208" s="21"/>
      <c r="AU208" s="21"/>
      <c r="AV208" s="24"/>
      <c r="AW208" s="24"/>
      <c r="AX208" s="24"/>
      <c r="AY208" s="24"/>
      <c r="BA208" s="21"/>
      <c r="BB208" s="21"/>
      <c r="BC208" s="21"/>
      <c r="BD208" s="21"/>
      <c r="BE208" s="24"/>
      <c r="BF208" s="24"/>
      <c r="BG208" s="21"/>
      <c r="BH208" s="21"/>
      <c r="BI208" s="130"/>
      <c r="BJ208" s="131"/>
      <c r="BK208" s="21"/>
      <c r="BL208" s="132"/>
      <c r="BM208" s="132"/>
      <c r="BN208" s="132"/>
      <c r="BO208" s="132"/>
      <c r="BP208" s="133"/>
      <c r="BQ208" s="133"/>
      <c r="BR208" s="133"/>
    </row>
    <row r="209" spans="18:70" x14ac:dyDescent="0.25"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P209" s="21"/>
      <c r="AQ209" s="21"/>
      <c r="AR209" s="21"/>
      <c r="AS209" s="21"/>
      <c r="AT209" s="21"/>
      <c r="AU209" s="21"/>
      <c r="AV209" s="24"/>
      <c r="AW209" s="24"/>
      <c r="AX209" s="24"/>
      <c r="AY209" s="24"/>
      <c r="BA209" s="21"/>
      <c r="BB209" s="21"/>
      <c r="BC209" s="21"/>
      <c r="BD209" s="21"/>
      <c r="BE209" s="24"/>
      <c r="BF209" s="24"/>
      <c r="BG209" s="21"/>
      <c r="BH209" s="21"/>
      <c r="BI209" s="130"/>
      <c r="BJ209" s="131"/>
      <c r="BK209" s="21"/>
      <c r="BL209" s="132"/>
      <c r="BM209" s="132"/>
      <c r="BN209" s="132"/>
      <c r="BO209" s="132"/>
      <c r="BP209" s="133"/>
      <c r="BQ209" s="133"/>
      <c r="BR209" s="133"/>
    </row>
    <row r="210" spans="18:70" x14ac:dyDescent="0.25"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P210" s="21"/>
      <c r="AQ210" s="21"/>
      <c r="AR210" s="21"/>
      <c r="AS210" s="21"/>
      <c r="AT210" s="21"/>
      <c r="AU210" s="21"/>
      <c r="AV210" s="24"/>
      <c r="AW210" s="24"/>
      <c r="AX210" s="24"/>
      <c r="AY210" s="24"/>
      <c r="BA210" s="21"/>
      <c r="BB210" s="21"/>
      <c r="BC210" s="21"/>
      <c r="BD210" s="21"/>
      <c r="BE210" s="24"/>
      <c r="BF210" s="24"/>
      <c r="BG210" s="21"/>
      <c r="BH210" s="21"/>
      <c r="BI210" s="130"/>
      <c r="BJ210" s="131"/>
      <c r="BK210" s="21"/>
      <c r="BL210" s="132"/>
      <c r="BM210" s="132"/>
      <c r="BN210" s="132"/>
      <c r="BO210" s="132"/>
      <c r="BP210" s="133"/>
      <c r="BQ210" s="133"/>
      <c r="BR210" s="133"/>
    </row>
    <row r="211" spans="18:70" x14ac:dyDescent="0.25"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P211" s="21"/>
      <c r="AQ211" s="21"/>
      <c r="AR211" s="21"/>
      <c r="AS211" s="21"/>
      <c r="AT211" s="21"/>
      <c r="AU211" s="21"/>
      <c r="AV211" s="24"/>
      <c r="AW211" s="24"/>
      <c r="AX211" s="24"/>
      <c r="AY211" s="24"/>
      <c r="BA211" s="21"/>
      <c r="BB211" s="21"/>
      <c r="BC211" s="21"/>
      <c r="BD211" s="21"/>
      <c r="BE211" s="24"/>
      <c r="BF211" s="24"/>
      <c r="BG211" s="21"/>
      <c r="BH211" s="21"/>
      <c r="BI211" s="130"/>
      <c r="BJ211" s="131"/>
      <c r="BK211" s="21"/>
      <c r="BL211" s="132"/>
      <c r="BM211" s="132"/>
      <c r="BN211" s="132"/>
      <c r="BO211" s="132"/>
      <c r="BP211" s="133"/>
      <c r="BQ211" s="133"/>
      <c r="BR211" s="133"/>
    </row>
    <row r="212" spans="18:70" x14ac:dyDescent="0.25"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P212" s="21"/>
      <c r="AQ212" s="21"/>
      <c r="AR212" s="21"/>
      <c r="AS212" s="21"/>
      <c r="AT212" s="21"/>
      <c r="AU212" s="21"/>
      <c r="AV212" s="24"/>
      <c r="AW212" s="24"/>
      <c r="AX212" s="24"/>
      <c r="AY212" s="24"/>
      <c r="BA212" s="21"/>
      <c r="BB212" s="21"/>
      <c r="BC212" s="21"/>
      <c r="BD212" s="21"/>
      <c r="BE212" s="24"/>
      <c r="BF212" s="24"/>
      <c r="BG212" s="21"/>
      <c r="BH212" s="21"/>
      <c r="BI212" s="130"/>
      <c r="BJ212" s="131"/>
      <c r="BK212" s="21"/>
      <c r="BL212" s="132"/>
      <c r="BM212" s="132"/>
      <c r="BN212" s="132"/>
      <c r="BO212" s="132"/>
      <c r="BP212" s="133"/>
      <c r="BQ212" s="133"/>
      <c r="BR212" s="133"/>
    </row>
    <row r="213" spans="18:70" x14ac:dyDescent="0.25"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P213" s="21"/>
      <c r="AQ213" s="21"/>
      <c r="AR213" s="21"/>
      <c r="AS213" s="21"/>
      <c r="AT213" s="21"/>
      <c r="AU213" s="21"/>
      <c r="AV213" s="24"/>
      <c r="AW213" s="24"/>
      <c r="AX213" s="24"/>
      <c r="AY213" s="24"/>
      <c r="BA213" s="21"/>
      <c r="BB213" s="21"/>
      <c r="BC213" s="21"/>
      <c r="BD213" s="21"/>
      <c r="BE213" s="24"/>
      <c r="BF213" s="24"/>
      <c r="BG213" s="21"/>
      <c r="BH213" s="21"/>
      <c r="BI213" s="130"/>
      <c r="BJ213" s="131"/>
      <c r="BK213" s="21"/>
      <c r="BL213" s="132"/>
      <c r="BM213" s="132"/>
      <c r="BN213" s="132"/>
      <c r="BO213" s="132"/>
      <c r="BP213" s="133"/>
      <c r="BQ213" s="133"/>
      <c r="BR213" s="133"/>
    </row>
    <row r="214" spans="18:70" x14ac:dyDescent="0.25"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P214" s="21"/>
      <c r="AQ214" s="21"/>
      <c r="AR214" s="21"/>
      <c r="AS214" s="21"/>
      <c r="AT214" s="21"/>
      <c r="AU214" s="21"/>
      <c r="AV214" s="24"/>
      <c r="AW214" s="24"/>
      <c r="AX214" s="24"/>
      <c r="AY214" s="24"/>
      <c r="BA214" s="21"/>
      <c r="BB214" s="21"/>
      <c r="BC214" s="21"/>
      <c r="BD214" s="21"/>
      <c r="BE214" s="24"/>
      <c r="BF214" s="24"/>
      <c r="BG214" s="21"/>
      <c r="BH214" s="21"/>
      <c r="BI214" s="130"/>
      <c r="BJ214" s="131"/>
      <c r="BK214" s="21"/>
      <c r="BL214" s="132"/>
      <c r="BM214" s="132"/>
      <c r="BN214" s="132"/>
      <c r="BO214" s="132"/>
      <c r="BP214" s="133"/>
      <c r="BQ214" s="133"/>
      <c r="BR214" s="133"/>
    </row>
    <row r="215" spans="18:70" x14ac:dyDescent="0.25"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P215" s="21"/>
      <c r="AQ215" s="21"/>
      <c r="AR215" s="21"/>
      <c r="AS215" s="21"/>
      <c r="AT215" s="21"/>
      <c r="AU215" s="21"/>
      <c r="AV215" s="24"/>
      <c r="AW215" s="24"/>
      <c r="AX215" s="24"/>
      <c r="AY215" s="24"/>
      <c r="BA215" s="21"/>
      <c r="BB215" s="21"/>
      <c r="BC215" s="21"/>
      <c r="BD215" s="21"/>
      <c r="BE215" s="24"/>
      <c r="BF215" s="24"/>
      <c r="BG215" s="21"/>
      <c r="BH215" s="21"/>
      <c r="BI215" s="130"/>
      <c r="BJ215" s="131"/>
      <c r="BK215" s="21"/>
      <c r="BL215" s="132"/>
      <c r="BM215" s="132"/>
      <c r="BN215" s="132"/>
      <c r="BO215" s="132"/>
      <c r="BP215" s="133"/>
      <c r="BQ215" s="133"/>
      <c r="BR215" s="133"/>
    </row>
    <row r="216" spans="18:70" x14ac:dyDescent="0.25"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P216" s="21"/>
      <c r="AQ216" s="21"/>
      <c r="AR216" s="21"/>
      <c r="AS216" s="21"/>
      <c r="AT216" s="21"/>
      <c r="AU216" s="21"/>
      <c r="AV216" s="24"/>
      <c r="AW216" s="24"/>
      <c r="AX216" s="24"/>
      <c r="AY216" s="24"/>
      <c r="BA216" s="21"/>
      <c r="BB216" s="21"/>
      <c r="BC216" s="21"/>
      <c r="BD216" s="21"/>
      <c r="BE216" s="24"/>
      <c r="BF216" s="24"/>
      <c r="BG216" s="21"/>
      <c r="BH216" s="21"/>
      <c r="BI216" s="130"/>
      <c r="BJ216" s="131"/>
      <c r="BK216" s="21"/>
      <c r="BL216" s="132"/>
      <c r="BM216" s="132"/>
      <c r="BN216" s="132"/>
      <c r="BO216" s="132"/>
      <c r="BP216" s="133"/>
      <c r="BQ216" s="133"/>
      <c r="BR216" s="133"/>
    </row>
    <row r="217" spans="18:70" x14ac:dyDescent="0.25"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P217" s="21"/>
      <c r="AQ217" s="21"/>
      <c r="AR217" s="21"/>
      <c r="AS217" s="21"/>
      <c r="AT217" s="21"/>
      <c r="AU217" s="21"/>
      <c r="AV217" s="24"/>
      <c r="AW217" s="24"/>
      <c r="AX217" s="24"/>
      <c r="AY217" s="24"/>
      <c r="BA217" s="21"/>
      <c r="BB217" s="21"/>
      <c r="BC217" s="21"/>
      <c r="BD217" s="21"/>
      <c r="BE217" s="24"/>
      <c r="BF217" s="24"/>
      <c r="BG217" s="21"/>
      <c r="BH217" s="21"/>
      <c r="BI217" s="130"/>
      <c r="BJ217" s="131"/>
      <c r="BK217" s="21"/>
      <c r="BL217" s="132"/>
      <c r="BM217" s="132"/>
      <c r="BN217" s="132"/>
      <c r="BO217" s="132"/>
      <c r="BP217" s="133"/>
      <c r="BQ217" s="133"/>
      <c r="BR217" s="133"/>
    </row>
    <row r="218" spans="18:70" x14ac:dyDescent="0.25"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P218" s="21"/>
      <c r="AQ218" s="21"/>
      <c r="AR218" s="21"/>
      <c r="AS218" s="21"/>
      <c r="AT218" s="21"/>
      <c r="AU218" s="21"/>
      <c r="AV218" s="24"/>
      <c r="AW218" s="24"/>
      <c r="AX218" s="24"/>
      <c r="AY218" s="24"/>
      <c r="BA218" s="21"/>
      <c r="BB218" s="21"/>
      <c r="BC218" s="21"/>
      <c r="BD218" s="21"/>
      <c r="BE218" s="24"/>
      <c r="BF218" s="24"/>
      <c r="BG218" s="21"/>
      <c r="BH218" s="21"/>
      <c r="BI218" s="130"/>
      <c r="BJ218" s="131"/>
      <c r="BK218" s="21"/>
      <c r="BL218" s="132"/>
      <c r="BM218" s="132"/>
      <c r="BN218" s="132"/>
      <c r="BO218" s="132"/>
      <c r="BP218" s="133"/>
      <c r="BQ218" s="133"/>
      <c r="BR218" s="133"/>
    </row>
    <row r="219" spans="18:70" x14ac:dyDescent="0.25"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P219" s="21"/>
      <c r="AQ219" s="21"/>
      <c r="AR219" s="21"/>
      <c r="AS219" s="21"/>
      <c r="AT219" s="21"/>
      <c r="AU219" s="21"/>
      <c r="AV219" s="24"/>
      <c r="AW219" s="24"/>
      <c r="AX219" s="24"/>
      <c r="AY219" s="24"/>
      <c r="BA219" s="21"/>
      <c r="BB219" s="21"/>
      <c r="BC219" s="21"/>
      <c r="BD219" s="21"/>
      <c r="BE219" s="24"/>
      <c r="BF219" s="24"/>
      <c r="BG219" s="21"/>
      <c r="BH219" s="21"/>
      <c r="BI219" s="130"/>
      <c r="BJ219" s="131"/>
      <c r="BK219" s="21"/>
      <c r="BL219" s="132"/>
      <c r="BM219" s="132"/>
      <c r="BN219" s="132"/>
      <c r="BO219" s="132"/>
      <c r="BP219" s="133"/>
      <c r="BQ219" s="133"/>
      <c r="BR219" s="133"/>
    </row>
    <row r="220" spans="18:70" x14ac:dyDescent="0.25"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P220" s="21"/>
      <c r="AQ220" s="21"/>
      <c r="AR220" s="21"/>
      <c r="AS220" s="21"/>
      <c r="AT220" s="21"/>
      <c r="AU220" s="21"/>
      <c r="AV220" s="24"/>
      <c r="AW220" s="24"/>
      <c r="AX220" s="24"/>
      <c r="AY220" s="24"/>
      <c r="BA220" s="21"/>
      <c r="BB220" s="21"/>
      <c r="BC220" s="21"/>
      <c r="BD220" s="21"/>
      <c r="BE220" s="24"/>
      <c r="BF220" s="24"/>
      <c r="BG220" s="21"/>
      <c r="BH220" s="21"/>
      <c r="BI220" s="130"/>
      <c r="BJ220" s="131"/>
      <c r="BK220" s="21"/>
      <c r="BL220" s="132"/>
      <c r="BM220" s="132"/>
      <c r="BN220" s="132"/>
      <c r="BO220" s="132"/>
      <c r="BP220" s="133"/>
      <c r="BQ220" s="133"/>
      <c r="BR220" s="133"/>
    </row>
    <row r="221" spans="18:70" x14ac:dyDescent="0.25"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P221" s="21"/>
      <c r="AQ221" s="21"/>
      <c r="AR221" s="21"/>
      <c r="AS221" s="21"/>
      <c r="AT221" s="21"/>
      <c r="AU221" s="21"/>
      <c r="AV221" s="24"/>
      <c r="AW221" s="24"/>
      <c r="AX221" s="24"/>
      <c r="AY221" s="24"/>
      <c r="BA221" s="21"/>
      <c r="BB221" s="21"/>
      <c r="BC221" s="21"/>
      <c r="BD221" s="21"/>
      <c r="BE221" s="24"/>
      <c r="BF221" s="24"/>
      <c r="BG221" s="21"/>
      <c r="BH221" s="21"/>
      <c r="BI221" s="130"/>
      <c r="BJ221" s="131"/>
      <c r="BK221" s="21"/>
      <c r="BL221" s="132"/>
      <c r="BM221" s="132"/>
      <c r="BN221" s="132"/>
      <c r="BO221" s="132"/>
      <c r="BP221" s="133"/>
      <c r="BQ221" s="133"/>
      <c r="BR221" s="133"/>
    </row>
    <row r="222" spans="18:70" x14ac:dyDescent="0.25"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P222" s="21"/>
      <c r="AQ222" s="21"/>
      <c r="AR222" s="21"/>
      <c r="AS222" s="21"/>
      <c r="AT222" s="21"/>
      <c r="AU222" s="21"/>
      <c r="AV222" s="24"/>
      <c r="AW222" s="24"/>
      <c r="AX222" s="24"/>
      <c r="AY222" s="24"/>
      <c r="BA222" s="21"/>
      <c r="BB222" s="21"/>
      <c r="BC222" s="21"/>
      <c r="BD222" s="21"/>
      <c r="BE222" s="24"/>
      <c r="BF222" s="24"/>
      <c r="BG222" s="21"/>
      <c r="BH222" s="21"/>
      <c r="BI222" s="130"/>
      <c r="BJ222" s="131"/>
      <c r="BK222" s="21"/>
      <c r="BL222" s="132"/>
      <c r="BM222" s="132"/>
      <c r="BN222" s="132"/>
      <c r="BO222" s="132"/>
      <c r="BP222" s="133"/>
      <c r="BQ222" s="133"/>
      <c r="BR222" s="133"/>
    </row>
    <row r="223" spans="18:70" x14ac:dyDescent="0.25"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P223" s="21"/>
      <c r="AQ223" s="21"/>
      <c r="AR223" s="21"/>
      <c r="AS223" s="21"/>
      <c r="AT223" s="21"/>
      <c r="AU223" s="21"/>
      <c r="AV223" s="24"/>
      <c r="AW223" s="24"/>
      <c r="AX223" s="24"/>
      <c r="AY223" s="24"/>
      <c r="BA223" s="21"/>
      <c r="BB223" s="21"/>
      <c r="BC223" s="21"/>
      <c r="BD223" s="21"/>
      <c r="BE223" s="24"/>
      <c r="BF223" s="24"/>
      <c r="BG223" s="21"/>
      <c r="BH223" s="21"/>
      <c r="BI223" s="130"/>
      <c r="BJ223" s="131"/>
      <c r="BK223" s="21"/>
      <c r="BL223" s="132"/>
      <c r="BM223" s="132"/>
      <c r="BN223" s="132"/>
      <c r="BO223" s="132"/>
      <c r="BP223" s="133"/>
      <c r="BQ223" s="133"/>
      <c r="BR223" s="133"/>
    </row>
    <row r="224" spans="18:70" x14ac:dyDescent="0.25"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P224" s="21"/>
      <c r="AQ224" s="21"/>
      <c r="AR224" s="21"/>
      <c r="AS224" s="21"/>
      <c r="AT224" s="21"/>
      <c r="AU224" s="21"/>
      <c r="AV224" s="24"/>
      <c r="AW224" s="24"/>
      <c r="AX224" s="24"/>
      <c r="AY224" s="24"/>
      <c r="BA224" s="21"/>
      <c r="BB224" s="21"/>
      <c r="BC224" s="21"/>
      <c r="BD224" s="21"/>
      <c r="BE224" s="24"/>
      <c r="BF224" s="24"/>
      <c r="BG224" s="21"/>
      <c r="BH224" s="21"/>
      <c r="BI224" s="130"/>
      <c r="BJ224" s="131"/>
      <c r="BK224" s="21"/>
      <c r="BL224" s="132"/>
      <c r="BM224" s="132"/>
      <c r="BN224" s="132"/>
      <c r="BO224" s="132"/>
      <c r="BP224" s="133"/>
      <c r="BQ224" s="133"/>
      <c r="BR224" s="133"/>
    </row>
    <row r="225" spans="18:70" x14ac:dyDescent="0.25"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P225" s="21"/>
      <c r="AQ225" s="21"/>
      <c r="AR225" s="21"/>
      <c r="AS225" s="21"/>
      <c r="AT225" s="21"/>
      <c r="AU225" s="21"/>
      <c r="AV225" s="24"/>
      <c r="AW225" s="24"/>
      <c r="AX225" s="24"/>
      <c r="AY225" s="24"/>
      <c r="BA225" s="21"/>
      <c r="BB225" s="21"/>
      <c r="BC225" s="21"/>
      <c r="BD225" s="21"/>
      <c r="BE225" s="24"/>
      <c r="BF225" s="24"/>
      <c r="BG225" s="21"/>
      <c r="BH225" s="21"/>
      <c r="BI225" s="130"/>
      <c r="BJ225" s="131"/>
      <c r="BK225" s="21"/>
      <c r="BL225" s="132"/>
      <c r="BM225" s="132"/>
      <c r="BN225" s="132"/>
      <c r="BO225" s="132"/>
      <c r="BP225" s="133"/>
      <c r="BQ225" s="133"/>
      <c r="BR225" s="133"/>
    </row>
    <row r="226" spans="18:70" x14ac:dyDescent="0.25"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P226" s="21"/>
      <c r="AQ226" s="21"/>
      <c r="AR226" s="21"/>
      <c r="AS226" s="21"/>
      <c r="AT226" s="21"/>
      <c r="AU226" s="21"/>
      <c r="AV226" s="24"/>
      <c r="AW226" s="24"/>
      <c r="AX226" s="24"/>
      <c r="AY226" s="24"/>
      <c r="BA226" s="21"/>
      <c r="BB226" s="21"/>
      <c r="BC226" s="21"/>
      <c r="BD226" s="21"/>
      <c r="BE226" s="24"/>
      <c r="BF226" s="24"/>
      <c r="BG226" s="21"/>
      <c r="BH226" s="21"/>
      <c r="BI226" s="130"/>
      <c r="BJ226" s="131"/>
      <c r="BK226" s="21"/>
      <c r="BL226" s="132"/>
      <c r="BM226" s="132"/>
      <c r="BN226" s="132"/>
      <c r="BO226" s="132"/>
      <c r="BP226" s="133"/>
      <c r="BQ226" s="133"/>
      <c r="BR226" s="133"/>
    </row>
    <row r="227" spans="18:70" x14ac:dyDescent="0.25"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P227" s="21"/>
      <c r="AQ227" s="21"/>
      <c r="AR227" s="21"/>
      <c r="AS227" s="21"/>
      <c r="AT227" s="21"/>
      <c r="AU227" s="21"/>
      <c r="AV227" s="24"/>
      <c r="AW227" s="24"/>
      <c r="AX227" s="24"/>
      <c r="AY227" s="24"/>
      <c r="BA227" s="21"/>
      <c r="BB227" s="21"/>
      <c r="BC227" s="21"/>
      <c r="BD227" s="21"/>
      <c r="BE227" s="24"/>
      <c r="BF227" s="24"/>
      <c r="BG227" s="21"/>
      <c r="BH227" s="21"/>
      <c r="BI227" s="130"/>
      <c r="BJ227" s="131"/>
      <c r="BK227" s="21"/>
      <c r="BL227" s="132"/>
      <c r="BM227" s="132"/>
      <c r="BN227" s="132"/>
      <c r="BO227" s="132"/>
      <c r="BP227" s="133"/>
      <c r="BQ227" s="133"/>
      <c r="BR227" s="133"/>
    </row>
    <row r="228" spans="18:70" x14ac:dyDescent="0.25"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P228" s="21"/>
      <c r="AQ228" s="21"/>
      <c r="AR228" s="21"/>
      <c r="AS228" s="21"/>
      <c r="AT228" s="21"/>
      <c r="AU228" s="21"/>
      <c r="AV228" s="24"/>
      <c r="AW228" s="24"/>
      <c r="AX228" s="24"/>
      <c r="AY228" s="24"/>
      <c r="BA228" s="21"/>
      <c r="BB228" s="21"/>
      <c r="BC228" s="21"/>
      <c r="BD228" s="21"/>
      <c r="BE228" s="24"/>
      <c r="BF228" s="24"/>
      <c r="BG228" s="21"/>
      <c r="BH228" s="21"/>
      <c r="BI228" s="130"/>
      <c r="BJ228" s="131"/>
      <c r="BK228" s="21"/>
      <c r="BL228" s="132"/>
      <c r="BM228" s="132"/>
      <c r="BN228" s="132"/>
      <c r="BO228" s="132"/>
      <c r="BP228" s="133"/>
      <c r="BQ228" s="133"/>
      <c r="BR228" s="133"/>
    </row>
    <row r="229" spans="18:70" x14ac:dyDescent="0.25"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P229" s="21"/>
      <c r="AQ229" s="21"/>
      <c r="AR229" s="21"/>
      <c r="AS229" s="21"/>
      <c r="AT229" s="21"/>
      <c r="AU229" s="21"/>
      <c r="AV229" s="24"/>
      <c r="AW229" s="24"/>
      <c r="AX229" s="24"/>
      <c r="AY229" s="24"/>
      <c r="BA229" s="21"/>
      <c r="BB229" s="21"/>
      <c r="BC229" s="21"/>
      <c r="BD229" s="21"/>
      <c r="BE229" s="24"/>
      <c r="BF229" s="24"/>
      <c r="BG229" s="21"/>
      <c r="BH229" s="21"/>
      <c r="BI229" s="130"/>
      <c r="BJ229" s="131"/>
      <c r="BK229" s="21"/>
      <c r="BL229" s="132"/>
      <c r="BM229" s="132"/>
      <c r="BN229" s="132"/>
      <c r="BO229" s="132"/>
      <c r="BP229" s="133"/>
      <c r="BQ229" s="133"/>
      <c r="BR229" s="133"/>
    </row>
    <row r="230" spans="18:70" x14ac:dyDescent="0.25"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P230" s="21"/>
      <c r="AQ230" s="21"/>
      <c r="AR230" s="21"/>
      <c r="AS230" s="21"/>
      <c r="AT230" s="21"/>
      <c r="AU230" s="21"/>
      <c r="AV230" s="24"/>
      <c r="AW230" s="24"/>
      <c r="AX230" s="24"/>
      <c r="AY230" s="24"/>
      <c r="BA230" s="21"/>
      <c r="BB230" s="21"/>
      <c r="BC230" s="21"/>
      <c r="BD230" s="21"/>
      <c r="BE230" s="24"/>
      <c r="BF230" s="24"/>
      <c r="BG230" s="21"/>
      <c r="BH230" s="21"/>
      <c r="BI230" s="130"/>
      <c r="BJ230" s="131"/>
      <c r="BK230" s="21"/>
      <c r="BL230" s="132"/>
      <c r="BM230" s="132"/>
      <c r="BN230" s="132"/>
      <c r="BO230" s="132"/>
      <c r="BP230" s="133"/>
      <c r="BQ230" s="133"/>
      <c r="BR230" s="133"/>
    </row>
    <row r="231" spans="18:70" x14ac:dyDescent="0.25"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P231" s="21"/>
      <c r="AQ231" s="21"/>
      <c r="AR231" s="21"/>
      <c r="AS231" s="21"/>
      <c r="AT231" s="21"/>
      <c r="AU231" s="21"/>
      <c r="AV231" s="24"/>
      <c r="AW231" s="24"/>
      <c r="AX231" s="24"/>
      <c r="AY231" s="24"/>
      <c r="BA231" s="21"/>
      <c r="BB231" s="21"/>
      <c r="BC231" s="21"/>
      <c r="BD231" s="21"/>
      <c r="BE231" s="24"/>
      <c r="BF231" s="24"/>
      <c r="BG231" s="21"/>
      <c r="BH231" s="21"/>
      <c r="BI231" s="130"/>
      <c r="BJ231" s="131"/>
      <c r="BK231" s="21"/>
      <c r="BL231" s="132"/>
      <c r="BM231" s="132"/>
      <c r="BN231" s="132"/>
      <c r="BO231" s="132"/>
      <c r="BP231" s="133"/>
      <c r="BQ231" s="133"/>
      <c r="BR231" s="133"/>
    </row>
    <row r="232" spans="18:70" x14ac:dyDescent="0.25"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P232" s="21"/>
      <c r="AQ232" s="21"/>
      <c r="AR232" s="21"/>
      <c r="AS232" s="21"/>
      <c r="AT232" s="21"/>
      <c r="AU232" s="21"/>
      <c r="AV232" s="24"/>
      <c r="AW232" s="24"/>
      <c r="AX232" s="24"/>
      <c r="AY232" s="24"/>
      <c r="BA232" s="21"/>
      <c r="BB232" s="21"/>
      <c r="BC232" s="21"/>
      <c r="BD232" s="21"/>
      <c r="BE232" s="24"/>
      <c r="BF232" s="24"/>
      <c r="BG232" s="21"/>
      <c r="BH232" s="21"/>
      <c r="BI232" s="130"/>
      <c r="BJ232" s="131"/>
      <c r="BK232" s="21"/>
      <c r="BL232" s="132"/>
      <c r="BM232" s="132"/>
      <c r="BN232" s="132"/>
      <c r="BO232" s="132"/>
      <c r="BP232" s="133"/>
      <c r="BQ232" s="133"/>
      <c r="BR232" s="133"/>
    </row>
    <row r="233" spans="18:70" x14ac:dyDescent="0.25"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P233" s="21"/>
      <c r="AQ233" s="21"/>
      <c r="AR233" s="21"/>
      <c r="AS233" s="21"/>
      <c r="AT233" s="21"/>
      <c r="AU233" s="21"/>
      <c r="AV233" s="24"/>
      <c r="AW233" s="24"/>
      <c r="AX233" s="24"/>
      <c r="AY233" s="24"/>
      <c r="BA233" s="21"/>
      <c r="BB233" s="21"/>
      <c r="BC233" s="21"/>
      <c r="BD233" s="21"/>
      <c r="BE233" s="24"/>
      <c r="BF233" s="24"/>
      <c r="BG233" s="21"/>
      <c r="BH233" s="21"/>
      <c r="BI233" s="130"/>
      <c r="BJ233" s="131"/>
      <c r="BK233" s="21"/>
      <c r="BL233" s="132"/>
      <c r="BM233" s="132"/>
      <c r="BN233" s="132"/>
      <c r="BO233" s="132"/>
      <c r="BP233" s="133"/>
      <c r="BQ233" s="133"/>
      <c r="BR233" s="133"/>
    </row>
    <row r="234" spans="18:70" x14ac:dyDescent="0.25"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P234" s="21"/>
      <c r="AQ234" s="21"/>
      <c r="AR234" s="21"/>
      <c r="AS234" s="21"/>
      <c r="AT234" s="21"/>
      <c r="AU234" s="21"/>
      <c r="AV234" s="24"/>
      <c r="AW234" s="24"/>
      <c r="AX234" s="24"/>
      <c r="AY234" s="24"/>
      <c r="BA234" s="21"/>
      <c r="BB234" s="21"/>
      <c r="BC234" s="21"/>
      <c r="BD234" s="21"/>
      <c r="BE234" s="24"/>
      <c r="BF234" s="24"/>
      <c r="BG234" s="21"/>
      <c r="BH234" s="21"/>
      <c r="BI234" s="130"/>
      <c r="BJ234" s="131"/>
      <c r="BK234" s="21"/>
      <c r="BL234" s="132"/>
      <c r="BM234" s="132"/>
      <c r="BN234" s="132"/>
      <c r="BO234" s="132"/>
      <c r="BP234" s="133"/>
      <c r="BQ234" s="133"/>
      <c r="BR234" s="133"/>
    </row>
    <row r="235" spans="18:70" x14ac:dyDescent="0.25"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P235" s="21"/>
      <c r="AQ235" s="21"/>
      <c r="AR235" s="21"/>
      <c r="AS235" s="21"/>
      <c r="AT235" s="21"/>
      <c r="AU235" s="21"/>
      <c r="AV235" s="24"/>
      <c r="AW235" s="24"/>
      <c r="AX235" s="24"/>
      <c r="AY235" s="24"/>
      <c r="BA235" s="21"/>
      <c r="BB235" s="21"/>
      <c r="BC235" s="21"/>
      <c r="BD235" s="21"/>
      <c r="BE235" s="24"/>
      <c r="BF235" s="24"/>
      <c r="BG235" s="21"/>
      <c r="BH235" s="21"/>
      <c r="BI235" s="130"/>
      <c r="BJ235" s="131"/>
      <c r="BK235" s="21"/>
      <c r="BL235" s="132"/>
      <c r="BM235" s="132"/>
      <c r="BN235" s="132"/>
      <c r="BO235" s="132"/>
      <c r="BP235" s="133"/>
      <c r="BQ235" s="133"/>
      <c r="BR235" s="133"/>
    </row>
    <row r="236" spans="18:70" x14ac:dyDescent="0.25"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P236" s="21"/>
      <c r="AQ236" s="21"/>
      <c r="AR236" s="21"/>
      <c r="AS236" s="21"/>
      <c r="AT236" s="21"/>
      <c r="AU236" s="21"/>
      <c r="AV236" s="24"/>
      <c r="AW236" s="24"/>
      <c r="AX236" s="24"/>
      <c r="AY236" s="24"/>
      <c r="BA236" s="21"/>
      <c r="BB236" s="21"/>
      <c r="BC236" s="21"/>
      <c r="BD236" s="21"/>
      <c r="BE236" s="24"/>
      <c r="BF236" s="24"/>
      <c r="BG236" s="21"/>
      <c r="BH236" s="21"/>
      <c r="BI236" s="130"/>
      <c r="BJ236" s="131"/>
      <c r="BK236" s="21"/>
      <c r="BL236" s="132"/>
      <c r="BM236" s="132"/>
      <c r="BN236" s="132"/>
      <c r="BO236" s="132"/>
      <c r="BP236" s="133"/>
      <c r="BQ236" s="133"/>
      <c r="BR236" s="133"/>
    </row>
    <row r="237" spans="18:70" x14ac:dyDescent="0.25"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P237" s="21"/>
      <c r="AQ237" s="21"/>
      <c r="AR237" s="21"/>
      <c r="AS237" s="21"/>
      <c r="AT237" s="21"/>
      <c r="AU237" s="21"/>
      <c r="AV237" s="24"/>
      <c r="AW237" s="24"/>
      <c r="AX237" s="24"/>
      <c r="AY237" s="24"/>
      <c r="BA237" s="21"/>
      <c r="BB237" s="21"/>
      <c r="BC237" s="21"/>
      <c r="BD237" s="21"/>
      <c r="BE237" s="24"/>
      <c r="BF237" s="24"/>
      <c r="BG237" s="21"/>
      <c r="BH237" s="21"/>
      <c r="BI237" s="130"/>
      <c r="BJ237" s="131"/>
      <c r="BK237" s="21"/>
      <c r="BL237" s="132"/>
      <c r="BM237" s="132"/>
      <c r="BN237" s="132"/>
      <c r="BO237" s="132"/>
      <c r="BP237" s="133"/>
      <c r="BQ237" s="133"/>
      <c r="BR237" s="133"/>
    </row>
    <row r="238" spans="18:70" x14ac:dyDescent="0.25"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P238" s="21"/>
      <c r="AQ238" s="21"/>
      <c r="AR238" s="21"/>
      <c r="AS238" s="21"/>
      <c r="AT238" s="21"/>
      <c r="AU238" s="21"/>
      <c r="AV238" s="24"/>
      <c r="AW238" s="24"/>
      <c r="AX238" s="24"/>
      <c r="AY238" s="24"/>
      <c r="BA238" s="21"/>
      <c r="BB238" s="21"/>
      <c r="BC238" s="21"/>
      <c r="BD238" s="21"/>
      <c r="BE238" s="24"/>
      <c r="BF238" s="24"/>
      <c r="BG238" s="21"/>
      <c r="BH238" s="21"/>
      <c r="BI238" s="130"/>
      <c r="BJ238" s="131"/>
      <c r="BK238" s="21"/>
      <c r="BL238" s="132"/>
      <c r="BM238" s="132"/>
      <c r="BN238" s="132"/>
      <c r="BO238" s="132"/>
      <c r="BP238" s="133"/>
      <c r="BQ238" s="133"/>
      <c r="BR238" s="133"/>
    </row>
    <row r="239" spans="18:70" x14ac:dyDescent="0.25"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P239" s="21"/>
      <c r="AQ239" s="21"/>
      <c r="AR239" s="21"/>
      <c r="AS239" s="21"/>
      <c r="AT239" s="21"/>
      <c r="AU239" s="21"/>
      <c r="AV239" s="24"/>
      <c r="AW239" s="24"/>
      <c r="AX239" s="24"/>
      <c r="AY239" s="24"/>
      <c r="BA239" s="21"/>
      <c r="BB239" s="21"/>
      <c r="BC239" s="21"/>
      <c r="BD239" s="21"/>
      <c r="BE239" s="24"/>
      <c r="BF239" s="24"/>
      <c r="BG239" s="21"/>
      <c r="BH239" s="21"/>
      <c r="BI239" s="130"/>
      <c r="BJ239" s="131"/>
      <c r="BK239" s="21"/>
      <c r="BL239" s="132"/>
      <c r="BM239" s="132"/>
      <c r="BN239" s="132"/>
      <c r="BO239" s="132"/>
      <c r="BP239" s="133"/>
      <c r="BQ239" s="133"/>
      <c r="BR239" s="133"/>
    </row>
    <row r="240" spans="18:70" x14ac:dyDescent="0.25"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P240" s="21"/>
      <c r="AQ240" s="21"/>
      <c r="AR240" s="21"/>
      <c r="AS240" s="21"/>
      <c r="AT240" s="21"/>
      <c r="AU240" s="21"/>
      <c r="AV240" s="24"/>
      <c r="AW240" s="24"/>
      <c r="AX240" s="24"/>
      <c r="AY240" s="24"/>
      <c r="BA240" s="21"/>
      <c r="BB240" s="21"/>
      <c r="BC240" s="21"/>
      <c r="BD240" s="21"/>
      <c r="BE240" s="24"/>
      <c r="BF240" s="24"/>
      <c r="BG240" s="21"/>
      <c r="BH240" s="21"/>
      <c r="BI240" s="130"/>
      <c r="BJ240" s="131"/>
      <c r="BK240" s="21"/>
      <c r="BL240" s="132"/>
      <c r="BM240" s="132"/>
      <c r="BN240" s="132"/>
      <c r="BO240" s="132"/>
      <c r="BP240" s="133"/>
      <c r="BQ240" s="133"/>
      <c r="BR240" s="133"/>
    </row>
    <row r="241" spans="18:70" x14ac:dyDescent="0.25"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P241" s="21"/>
      <c r="AQ241" s="21"/>
      <c r="AR241" s="21"/>
      <c r="AS241" s="21"/>
      <c r="AT241" s="21"/>
      <c r="AU241" s="21"/>
      <c r="AV241" s="24"/>
      <c r="AW241" s="24"/>
      <c r="AX241" s="24"/>
      <c r="AY241" s="24"/>
      <c r="BA241" s="21"/>
      <c r="BB241" s="21"/>
      <c r="BC241" s="21"/>
      <c r="BD241" s="21"/>
      <c r="BE241" s="24"/>
      <c r="BF241" s="24"/>
      <c r="BG241" s="21"/>
      <c r="BH241" s="21"/>
      <c r="BI241" s="130"/>
      <c r="BJ241" s="131"/>
      <c r="BK241" s="21"/>
      <c r="BL241" s="132"/>
      <c r="BM241" s="132"/>
      <c r="BN241" s="132"/>
      <c r="BO241" s="132"/>
      <c r="BP241" s="133"/>
      <c r="BQ241" s="133"/>
      <c r="BR241" s="133"/>
    </row>
    <row r="242" spans="18:70" x14ac:dyDescent="0.25"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P242" s="21"/>
      <c r="AQ242" s="21"/>
      <c r="AR242" s="21"/>
      <c r="AS242" s="21"/>
      <c r="AT242" s="21"/>
      <c r="AU242" s="21"/>
      <c r="AV242" s="24"/>
      <c r="AW242" s="24"/>
      <c r="AX242" s="24"/>
      <c r="AY242" s="24"/>
      <c r="BA242" s="21"/>
      <c r="BB242" s="21"/>
      <c r="BC242" s="21"/>
      <c r="BD242" s="21"/>
      <c r="BE242" s="24"/>
      <c r="BF242" s="24"/>
      <c r="BG242" s="21"/>
      <c r="BH242" s="21"/>
      <c r="BI242" s="130"/>
      <c r="BJ242" s="131"/>
      <c r="BK242" s="21"/>
      <c r="BL242" s="132"/>
      <c r="BM242" s="132"/>
      <c r="BN242" s="132"/>
      <c r="BO242" s="132"/>
      <c r="BP242" s="133"/>
      <c r="BQ242" s="133"/>
      <c r="BR242" s="133"/>
    </row>
    <row r="243" spans="18:70" x14ac:dyDescent="0.25"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P243" s="21"/>
      <c r="AQ243" s="21"/>
      <c r="AR243" s="21"/>
      <c r="AS243" s="21"/>
      <c r="AT243" s="21"/>
      <c r="AU243" s="21"/>
      <c r="AV243" s="24"/>
      <c r="AW243" s="24"/>
      <c r="AX243" s="24"/>
      <c r="AY243" s="24"/>
      <c r="BA243" s="21"/>
      <c r="BB243" s="21"/>
      <c r="BC243" s="21"/>
      <c r="BD243" s="21"/>
      <c r="BE243" s="24"/>
      <c r="BF243" s="24"/>
      <c r="BG243" s="21"/>
      <c r="BH243" s="21"/>
      <c r="BI243" s="130"/>
      <c r="BJ243" s="131"/>
      <c r="BK243" s="21"/>
      <c r="BL243" s="132"/>
      <c r="BM243" s="132"/>
      <c r="BN243" s="132"/>
      <c r="BO243" s="132"/>
      <c r="BP243" s="133"/>
      <c r="BQ243" s="133"/>
      <c r="BR243" s="133"/>
    </row>
    <row r="244" spans="18:70" x14ac:dyDescent="0.25"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P244" s="21"/>
      <c r="AQ244" s="21"/>
      <c r="AR244" s="21"/>
      <c r="AS244" s="21"/>
      <c r="AT244" s="21"/>
      <c r="AU244" s="21"/>
      <c r="AV244" s="24"/>
      <c r="AW244" s="24"/>
      <c r="AX244" s="24"/>
      <c r="AY244" s="24"/>
      <c r="BA244" s="21"/>
      <c r="BB244" s="21"/>
      <c r="BC244" s="21"/>
      <c r="BD244" s="21"/>
      <c r="BE244" s="24"/>
      <c r="BF244" s="24"/>
      <c r="BG244" s="21"/>
      <c r="BH244" s="21"/>
      <c r="BI244" s="130"/>
      <c r="BJ244" s="131"/>
      <c r="BK244" s="21"/>
      <c r="BL244" s="132"/>
      <c r="BM244" s="132"/>
      <c r="BN244" s="132"/>
      <c r="BO244" s="132"/>
      <c r="BP244" s="133"/>
      <c r="BQ244" s="133"/>
      <c r="BR244" s="133"/>
    </row>
    <row r="245" spans="18:70" x14ac:dyDescent="0.25"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P245" s="21"/>
      <c r="AQ245" s="21"/>
      <c r="AR245" s="21"/>
      <c r="AS245" s="21"/>
      <c r="AT245" s="21"/>
      <c r="AU245" s="21"/>
      <c r="AV245" s="24"/>
      <c r="AW245" s="24"/>
      <c r="AX245" s="24"/>
      <c r="AY245" s="24"/>
      <c r="BA245" s="21"/>
      <c r="BB245" s="21"/>
      <c r="BC245" s="21"/>
      <c r="BD245" s="21"/>
      <c r="BE245" s="24"/>
      <c r="BF245" s="24"/>
      <c r="BG245" s="21"/>
      <c r="BH245" s="21"/>
      <c r="BI245" s="130"/>
      <c r="BJ245" s="131"/>
      <c r="BK245" s="21"/>
      <c r="BL245" s="132"/>
      <c r="BM245" s="132"/>
      <c r="BN245" s="132"/>
      <c r="BO245" s="132"/>
      <c r="BP245" s="133"/>
      <c r="BQ245" s="133"/>
      <c r="BR245" s="133"/>
    </row>
    <row r="246" spans="18:70" x14ac:dyDescent="0.25"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P246" s="21"/>
      <c r="AQ246" s="21"/>
      <c r="AR246" s="21"/>
      <c r="AS246" s="21"/>
      <c r="AT246" s="21"/>
      <c r="AU246" s="21"/>
      <c r="AV246" s="24"/>
      <c r="AW246" s="24"/>
      <c r="AX246" s="24"/>
      <c r="AY246" s="24"/>
      <c r="BA246" s="21"/>
      <c r="BB246" s="21"/>
      <c r="BC246" s="21"/>
      <c r="BD246" s="21"/>
      <c r="BE246" s="24"/>
      <c r="BF246" s="24"/>
      <c r="BG246" s="21"/>
      <c r="BH246" s="21"/>
      <c r="BI246" s="130"/>
      <c r="BJ246" s="131"/>
      <c r="BK246" s="21"/>
      <c r="BL246" s="132"/>
      <c r="BM246" s="132"/>
      <c r="BN246" s="132"/>
      <c r="BO246" s="132"/>
      <c r="BP246" s="133"/>
      <c r="BQ246" s="133"/>
      <c r="BR246" s="133"/>
    </row>
    <row r="247" spans="18:70" x14ac:dyDescent="0.25"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P247" s="21"/>
      <c r="AQ247" s="21"/>
      <c r="AR247" s="21"/>
      <c r="AS247" s="21"/>
      <c r="AT247" s="21"/>
      <c r="AU247" s="21"/>
      <c r="AV247" s="24"/>
      <c r="AW247" s="24"/>
      <c r="AX247" s="24"/>
      <c r="AY247" s="24"/>
      <c r="BA247" s="21"/>
      <c r="BB247" s="21"/>
      <c r="BC247" s="21"/>
      <c r="BD247" s="21"/>
      <c r="BE247" s="24"/>
      <c r="BF247" s="24"/>
      <c r="BG247" s="21"/>
      <c r="BH247" s="21"/>
      <c r="BI247" s="130"/>
      <c r="BJ247" s="131"/>
      <c r="BK247" s="21"/>
      <c r="BL247" s="132"/>
      <c r="BM247" s="132"/>
      <c r="BN247" s="132"/>
      <c r="BO247" s="132"/>
      <c r="BP247" s="133"/>
      <c r="BQ247" s="133"/>
      <c r="BR247" s="133"/>
    </row>
    <row r="248" spans="18:70" x14ac:dyDescent="0.25"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P248" s="21"/>
      <c r="AQ248" s="21"/>
      <c r="AR248" s="21"/>
      <c r="AS248" s="21"/>
      <c r="AT248" s="21"/>
      <c r="AU248" s="21"/>
      <c r="AV248" s="24"/>
      <c r="AW248" s="24"/>
      <c r="AX248" s="24"/>
      <c r="AY248" s="24"/>
      <c r="BA248" s="21"/>
      <c r="BB248" s="21"/>
      <c r="BC248" s="21"/>
      <c r="BD248" s="21"/>
      <c r="BE248" s="24"/>
      <c r="BF248" s="24"/>
      <c r="BG248" s="21"/>
      <c r="BH248" s="21"/>
      <c r="BI248" s="130"/>
      <c r="BJ248" s="131"/>
      <c r="BK248" s="21"/>
      <c r="BL248" s="132"/>
      <c r="BM248" s="132"/>
      <c r="BN248" s="132"/>
      <c r="BO248" s="132"/>
      <c r="BP248" s="133"/>
      <c r="BQ248" s="133"/>
      <c r="BR248" s="133"/>
    </row>
    <row r="249" spans="18:70" x14ac:dyDescent="0.25"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P249" s="21"/>
      <c r="AQ249" s="21"/>
      <c r="AR249" s="21"/>
      <c r="AS249" s="21"/>
      <c r="AT249" s="21"/>
      <c r="AU249" s="21"/>
      <c r="AV249" s="24"/>
      <c r="AW249" s="24"/>
      <c r="AX249" s="24"/>
      <c r="AY249" s="24"/>
      <c r="BA249" s="21"/>
      <c r="BB249" s="21"/>
      <c r="BC249" s="21"/>
      <c r="BD249" s="21"/>
      <c r="BE249" s="24"/>
      <c r="BF249" s="24"/>
      <c r="BG249" s="21"/>
      <c r="BH249" s="21"/>
      <c r="BI249" s="130"/>
      <c r="BJ249" s="131"/>
      <c r="BK249" s="21"/>
      <c r="BL249" s="132"/>
      <c r="BM249" s="132"/>
      <c r="BN249" s="132"/>
      <c r="BO249" s="132"/>
      <c r="BP249" s="133"/>
      <c r="BQ249" s="133"/>
      <c r="BR249" s="133"/>
    </row>
    <row r="250" spans="18:70" x14ac:dyDescent="0.25"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P250" s="21"/>
      <c r="AQ250" s="21"/>
      <c r="AR250" s="21"/>
      <c r="AS250" s="21"/>
      <c r="AT250" s="21"/>
      <c r="AU250" s="21"/>
      <c r="AV250" s="24"/>
      <c r="AW250" s="24"/>
      <c r="AX250" s="24"/>
      <c r="AY250" s="24"/>
      <c r="BA250" s="21"/>
      <c r="BB250" s="21"/>
      <c r="BC250" s="21"/>
      <c r="BD250" s="21"/>
      <c r="BE250" s="24"/>
      <c r="BF250" s="24"/>
      <c r="BG250" s="21"/>
      <c r="BH250" s="21"/>
      <c r="BI250" s="130"/>
      <c r="BJ250" s="131"/>
      <c r="BK250" s="21"/>
      <c r="BL250" s="132"/>
      <c r="BM250" s="132"/>
      <c r="BN250" s="132"/>
      <c r="BO250" s="132"/>
      <c r="BP250" s="133"/>
      <c r="BQ250" s="133"/>
      <c r="BR250" s="133"/>
    </row>
    <row r="251" spans="18:70" x14ac:dyDescent="0.25"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P251" s="21"/>
      <c r="AQ251" s="21"/>
      <c r="AR251" s="21"/>
      <c r="AS251" s="21"/>
      <c r="AT251" s="21"/>
      <c r="AU251" s="21"/>
      <c r="AV251" s="24"/>
      <c r="AW251" s="24"/>
      <c r="AX251" s="24"/>
      <c r="AY251" s="24"/>
      <c r="BA251" s="21"/>
      <c r="BB251" s="21"/>
      <c r="BC251" s="21"/>
      <c r="BD251" s="21"/>
      <c r="BE251" s="24"/>
      <c r="BF251" s="24"/>
      <c r="BG251" s="21"/>
      <c r="BH251" s="21"/>
      <c r="BI251" s="130"/>
      <c r="BJ251" s="131"/>
      <c r="BK251" s="21"/>
      <c r="BL251" s="132"/>
      <c r="BM251" s="132"/>
      <c r="BN251" s="132"/>
      <c r="BO251" s="132"/>
      <c r="BP251" s="133"/>
      <c r="BQ251" s="133"/>
      <c r="BR251" s="133"/>
    </row>
    <row r="252" spans="18:70" x14ac:dyDescent="0.25"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P252" s="21"/>
      <c r="AQ252" s="21"/>
      <c r="AR252" s="21"/>
      <c r="AS252" s="21"/>
      <c r="AT252" s="21"/>
      <c r="AU252" s="21"/>
      <c r="AV252" s="24"/>
      <c r="AW252" s="24"/>
      <c r="AX252" s="24"/>
      <c r="AY252" s="24"/>
      <c r="BA252" s="21"/>
      <c r="BB252" s="21"/>
      <c r="BC252" s="21"/>
      <c r="BD252" s="21"/>
      <c r="BE252" s="24"/>
      <c r="BF252" s="24"/>
      <c r="BG252" s="21"/>
      <c r="BH252" s="21"/>
      <c r="BI252" s="130"/>
      <c r="BJ252" s="131"/>
      <c r="BK252" s="21"/>
      <c r="BL252" s="132"/>
      <c r="BM252" s="132"/>
      <c r="BN252" s="132"/>
      <c r="BO252" s="132"/>
      <c r="BP252" s="133"/>
      <c r="BQ252" s="133"/>
      <c r="BR252" s="133"/>
    </row>
    <row r="253" spans="18:70" x14ac:dyDescent="0.25"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P253" s="21"/>
      <c r="AQ253" s="21"/>
      <c r="AR253" s="21"/>
      <c r="AS253" s="21"/>
      <c r="AT253" s="21"/>
      <c r="AU253" s="21"/>
      <c r="AV253" s="24"/>
      <c r="AW253" s="24"/>
      <c r="AX253" s="24"/>
      <c r="AY253" s="24"/>
      <c r="BA253" s="21"/>
      <c r="BB253" s="21"/>
      <c r="BC253" s="21"/>
      <c r="BD253" s="21"/>
      <c r="BE253" s="24"/>
      <c r="BF253" s="24"/>
      <c r="BG253" s="21"/>
      <c r="BH253" s="21"/>
      <c r="BI253" s="130"/>
      <c r="BJ253" s="131"/>
      <c r="BK253" s="21"/>
      <c r="BL253" s="132"/>
      <c r="BM253" s="132"/>
      <c r="BN253" s="132"/>
      <c r="BO253" s="132"/>
      <c r="BP253" s="133"/>
      <c r="BQ253" s="133"/>
      <c r="BR253" s="133"/>
    </row>
    <row r="254" spans="18:70" x14ac:dyDescent="0.25"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P254" s="21"/>
      <c r="AQ254" s="21"/>
      <c r="AR254" s="21"/>
      <c r="AS254" s="21"/>
      <c r="AT254" s="21"/>
      <c r="AU254" s="21"/>
      <c r="AV254" s="24"/>
      <c r="AW254" s="24"/>
      <c r="AX254" s="24"/>
      <c r="AY254" s="24"/>
      <c r="BA254" s="21"/>
      <c r="BB254" s="21"/>
      <c r="BC254" s="21"/>
      <c r="BD254" s="21"/>
      <c r="BE254" s="24"/>
      <c r="BF254" s="24"/>
      <c r="BG254" s="21"/>
      <c r="BH254" s="21"/>
      <c r="BI254" s="130"/>
      <c r="BJ254" s="131"/>
      <c r="BK254" s="21"/>
      <c r="BL254" s="132"/>
      <c r="BM254" s="132"/>
      <c r="BN254" s="132"/>
      <c r="BO254" s="132"/>
      <c r="BP254" s="133"/>
      <c r="BQ254" s="133"/>
      <c r="BR254" s="133"/>
    </row>
    <row r="255" spans="18:70" x14ac:dyDescent="0.25"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P255" s="21"/>
      <c r="AQ255" s="21"/>
      <c r="AR255" s="21"/>
      <c r="AS255" s="21"/>
      <c r="AT255" s="21"/>
      <c r="AU255" s="21"/>
      <c r="AV255" s="24"/>
      <c r="AW255" s="24"/>
      <c r="AX255" s="24"/>
      <c r="AY255" s="24"/>
      <c r="BA255" s="21"/>
      <c r="BB255" s="21"/>
      <c r="BC255" s="21"/>
      <c r="BD255" s="21"/>
      <c r="BE255" s="24"/>
      <c r="BF255" s="24"/>
      <c r="BG255" s="21"/>
      <c r="BH255" s="21"/>
      <c r="BI255" s="130"/>
      <c r="BJ255" s="131"/>
      <c r="BK255" s="21"/>
      <c r="BL255" s="132"/>
      <c r="BM255" s="132"/>
      <c r="BN255" s="132"/>
      <c r="BO255" s="132"/>
      <c r="BP255" s="133"/>
      <c r="BQ255" s="133"/>
      <c r="BR255" s="133"/>
    </row>
    <row r="256" spans="18:70" x14ac:dyDescent="0.25"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P256" s="21"/>
      <c r="AQ256" s="21"/>
      <c r="AR256" s="21"/>
      <c r="AS256" s="21"/>
      <c r="AT256" s="21"/>
      <c r="AU256" s="21"/>
      <c r="AV256" s="24"/>
      <c r="AW256" s="24"/>
      <c r="AX256" s="24"/>
      <c r="AY256" s="24"/>
      <c r="BA256" s="21"/>
      <c r="BB256" s="21"/>
      <c r="BC256" s="21"/>
      <c r="BD256" s="21"/>
      <c r="BE256" s="24"/>
      <c r="BF256" s="24"/>
      <c r="BG256" s="21"/>
      <c r="BH256" s="21"/>
      <c r="BI256" s="130"/>
      <c r="BJ256" s="131"/>
      <c r="BK256" s="21"/>
      <c r="BL256" s="132"/>
      <c r="BM256" s="132"/>
      <c r="BN256" s="132"/>
      <c r="BO256" s="132"/>
      <c r="BP256" s="133"/>
      <c r="BQ256" s="133"/>
      <c r="BR256" s="133"/>
    </row>
    <row r="257" spans="18:70" x14ac:dyDescent="0.25"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P257" s="21"/>
      <c r="AQ257" s="21"/>
      <c r="AR257" s="21"/>
      <c r="AS257" s="21"/>
      <c r="AT257" s="21"/>
      <c r="AU257" s="21"/>
      <c r="AV257" s="24"/>
      <c r="AW257" s="24"/>
      <c r="AX257" s="24"/>
      <c r="AY257" s="24"/>
      <c r="BA257" s="21"/>
      <c r="BB257" s="21"/>
      <c r="BC257" s="21"/>
      <c r="BD257" s="21"/>
      <c r="BE257" s="24"/>
      <c r="BF257" s="24"/>
      <c r="BG257" s="21"/>
      <c r="BH257" s="21"/>
      <c r="BI257" s="130"/>
      <c r="BJ257" s="131"/>
      <c r="BK257" s="21"/>
      <c r="BL257" s="132"/>
      <c r="BM257" s="132"/>
      <c r="BN257" s="132"/>
      <c r="BO257" s="132"/>
      <c r="BP257" s="133"/>
      <c r="BQ257" s="133"/>
      <c r="BR257" s="133"/>
    </row>
    <row r="258" spans="18:70" x14ac:dyDescent="0.25"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P258" s="21"/>
      <c r="AQ258" s="21"/>
      <c r="AR258" s="21"/>
      <c r="AS258" s="21"/>
      <c r="AT258" s="21"/>
      <c r="AU258" s="21"/>
      <c r="AV258" s="24"/>
      <c r="AW258" s="24"/>
      <c r="AX258" s="24"/>
      <c r="AY258" s="24"/>
      <c r="BA258" s="21"/>
      <c r="BB258" s="21"/>
      <c r="BC258" s="21"/>
      <c r="BD258" s="21"/>
      <c r="BE258" s="24"/>
      <c r="BF258" s="24"/>
      <c r="BG258" s="21"/>
      <c r="BH258" s="21"/>
      <c r="BI258" s="130"/>
      <c r="BJ258" s="131"/>
      <c r="BK258" s="21"/>
      <c r="BL258" s="132"/>
      <c r="BM258" s="132"/>
      <c r="BN258" s="132"/>
      <c r="BO258" s="132"/>
      <c r="BP258" s="133"/>
      <c r="BQ258" s="133"/>
      <c r="BR258" s="133"/>
    </row>
    <row r="259" spans="18:70" x14ac:dyDescent="0.25"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P259" s="21"/>
      <c r="AQ259" s="21"/>
      <c r="AR259" s="21"/>
      <c r="AS259" s="21"/>
      <c r="AT259" s="21"/>
      <c r="AU259" s="21"/>
      <c r="AV259" s="24"/>
      <c r="AW259" s="24"/>
      <c r="AX259" s="24"/>
      <c r="AY259" s="24"/>
      <c r="BA259" s="21"/>
      <c r="BB259" s="21"/>
      <c r="BC259" s="21"/>
      <c r="BD259" s="21"/>
      <c r="BE259" s="24"/>
      <c r="BF259" s="24"/>
      <c r="BG259" s="21"/>
      <c r="BH259" s="21"/>
      <c r="BI259" s="130"/>
      <c r="BJ259" s="131"/>
      <c r="BK259" s="21"/>
      <c r="BL259" s="132"/>
      <c r="BM259" s="132"/>
      <c r="BN259" s="132"/>
      <c r="BO259" s="132"/>
      <c r="BP259" s="133"/>
      <c r="BQ259" s="133"/>
      <c r="BR259" s="133"/>
    </row>
    <row r="260" spans="18:70" x14ac:dyDescent="0.25"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P260" s="21"/>
      <c r="AQ260" s="21"/>
      <c r="AR260" s="21"/>
      <c r="AS260" s="21"/>
      <c r="AT260" s="21"/>
      <c r="AU260" s="21"/>
      <c r="AV260" s="24"/>
      <c r="AW260" s="24"/>
      <c r="AX260" s="24"/>
      <c r="AY260" s="24"/>
      <c r="BA260" s="21"/>
      <c r="BB260" s="21"/>
      <c r="BC260" s="21"/>
      <c r="BD260" s="21"/>
      <c r="BE260" s="24"/>
      <c r="BF260" s="24"/>
      <c r="BG260" s="21"/>
      <c r="BH260" s="21"/>
      <c r="BI260" s="130"/>
      <c r="BJ260" s="131"/>
      <c r="BK260" s="21"/>
      <c r="BL260" s="132"/>
      <c r="BM260" s="132"/>
      <c r="BN260" s="132"/>
      <c r="BO260" s="132"/>
      <c r="BP260" s="133"/>
      <c r="BQ260" s="133"/>
      <c r="BR260" s="133"/>
    </row>
    <row r="261" spans="18:70" x14ac:dyDescent="0.25"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P261" s="21"/>
      <c r="AQ261" s="21"/>
      <c r="AR261" s="21"/>
      <c r="AS261" s="21"/>
      <c r="AT261" s="21"/>
      <c r="AU261" s="21"/>
      <c r="AV261" s="24"/>
      <c r="AW261" s="24"/>
      <c r="AX261" s="24"/>
      <c r="AY261" s="24"/>
      <c r="BA261" s="21"/>
      <c r="BB261" s="21"/>
      <c r="BC261" s="21"/>
      <c r="BD261" s="21"/>
      <c r="BE261" s="24"/>
      <c r="BF261" s="24"/>
      <c r="BG261" s="21"/>
      <c r="BH261" s="21"/>
      <c r="BI261" s="130"/>
      <c r="BJ261" s="131"/>
      <c r="BK261" s="21"/>
      <c r="BL261" s="132"/>
      <c r="BM261" s="132"/>
      <c r="BN261" s="132"/>
      <c r="BO261" s="132"/>
      <c r="BP261" s="133"/>
      <c r="BQ261" s="133"/>
      <c r="BR261" s="133"/>
    </row>
    <row r="262" spans="18:70" x14ac:dyDescent="0.25"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P262" s="21"/>
      <c r="AQ262" s="21"/>
      <c r="AR262" s="21"/>
      <c r="AS262" s="21"/>
      <c r="AT262" s="21"/>
      <c r="AU262" s="21"/>
      <c r="AV262" s="24"/>
      <c r="AW262" s="24"/>
      <c r="AX262" s="24"/>
      <c r="AY262" s="24"/>
      <c r="BA262" s="21"/>
      <c r="BB262" s="21"/>
      <c r="BC262" s="21"/>
      <c r="BD262" s="21"/>
      <c r="BE262" s="24"/>
      <c r="BF262" s="24"/>
      <c r="BG262" s="21"/>
      <c r="BH262" s="21"/>
      <c r="BI262" s="130"/>
      <c r="BJ262" s="131"/>
      <c r="BK262" s="21"/>
      <c r="BL262" s="132"/>
      <c r="BM262" s="132"/>
      <c r="BN262" s="132"/>
      <c r="BO262" s="132"/>
      <c r="BP262" s="133"/>
      <c r="BQ262" s="133"/>
      <c r="BR262" s="133"/>
    </row>
    <row r="263" spans="18:70" x14ac:dyDescent="0.25"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P263" s="21"/>
      <c r="AQ263" s="21"/>
      <c r="AR263" s="21"/>
      <c r="AS263" s="21"/>
      <c r="AT263" s="21"/>
      <c r="AU263" s="21"/>
      <c r="AV263" s="24"/>
      <c r="AW263" s="24"/>
      <c r="AX263" s="24"/>
      <c r="AY263" s="24"/>
      <c r="BA263" s="21"/>
      <c r="BB263" s="21"/>
      <c r="BC263" s="21"/>
      <c r="BD263" s="21"/>
      <c r="BE263" s="24"/>
      <c r="BF263" s="24"/>
      <c r="BG263" s="21"/>
      <c r="BH263" s="21"/>
      <c r="BI263" s="130"/>
      <c r="BJ263" s="131"/>
      <c r="BK263" s="21"/>
      <c r="BL263" s="132"/>
      <c r="BM263" s="132"/>
      <c r="BN263" s="132"/>
      <c r="BO263" s="132"/>
      <c r="BP263" s="133"/>
      <c r="BQ263" s="133"/>
      <c r="BR263" s="133"/>
    </row>
    <row r="264" spans="18:70" x14ac:dyDescent="0.25"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P264" s="21"/>
      <c r="AQ264" s="21"/>
      <c r="AR264" s="21"/>
      <c r="AS264" s="21"/>
      <c r="AT264" s="21"/>
      <c r="AU264" s="21"/>
      <c r="AV264" s="24"/>
      <c r="AW264" s="24"/>
      <c r="AX264" s="24"/>
      <c r="AY264" s="24"/>
      <c r="BA264" s="21"/>
      <c r="BB264" s="21"/>
      <c r="BC264" s="21"/>
      <c r="BD264" s="21"/>
      <c r="BE264" s="24"/>
      <c r="BF264" s="24"/>
      <c r="BG264" s="21"/>
      <c r="BH264" s="21"/>
      <c r="BI264" s="130"/>
      <c r="BJ264" s="131"/>
      <c r="BK264" s="21"/>
      <c r="BL264" s="132"/>
      <c r="BM264" s="132"/>
      <c r="BN264" s="132"/>
      <c r="BO264" s="132"/>
      <c r="BP264" s="133"/>
      <c r="BQ264" s="133"/>
      <c r="BR264" s="133"/>
    </row>
    <row r="265" spans="18:70" x14ac:dyDescent="0.25"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P265" s="21"/>
      <c r="AQ265" s="21"/>
      <c r="AR265" s="21"/>
      <c r="AS265" s="21"/>
      <c r="AT265" s="21"/>
      <c r="AU265" s="21"/>
      <c r="AV265" s="24"/>
      <c r="AW265" s="24"/>
      <c r="AX265" s="24"/>
      <c r="AY265" s="24"/>
      <c r="BA265" s="21"/>
      <c r="BB265" s="21"/>
      <c r="BC265" s="21"/>
      <c r="BD265" s="21"/>
      <c r="BE265" s="24"/>
      <c r="BF265" s="24"/>
      <c r="BG265" s="21"/>
      <c r="BH265" s="21"/>
      <c r="BI265" s="130"/>
      <c r="BJ265" s="131"/>
      <c r="BK265" s="21"/>
      <c r="BL265" s="132"/>
      <c r="BM265" s="132"/>
      <c r="BN265" s="132"/>
      <c r="BO265" s="132"/>
      <c r="BP265" s="133"/>
      <c r="BQ265" s="133"/>
      <c r="BR265" s="133"/>
    </row>
    <row r="266" spans="18:70" x14ac:dyDescent="0.25"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P266" s="21"/>
      <c r="AQ266" s="21"/>
      <c r="AR266" s="21"/>
      <c r="AS266" s="21"/>
      <c r="AT266" s="21"/>
      <c r="AU266" s="21"/>
      <c r="AV266" s="24"/>
      <c r="AW266" s="24"/>
      <c r="AX266" s="24"/>
      <c r="AY266" s="24"/>
      <c r="BA266" s="21"/>
      <c r="BB266" s="21"/>
      <c r="BC266" s="21"/>
      <c r="BD266" s="21"/>
      <c r="BE266" s="24"/>
      <c r="BF266" s="24"/>
      <c r="BG266" s="21"/>
      <c r="BH266" s="21"/>
      <c r="BI266" s="130"/>
      <c r="BJ266" s="131"/>
      <c r="BK266" s="21"/>
      <c r="BL266" s="132"/>
      <c r="BM266" s="132"/>
      <c r="BN266" s="132"/>
      <c r="BO266" s="132"/>
      <c r="BP266" s="133"/>
      <c r="BQ266" s="133"/>
      <c r="BR266" s="133"/>
    </row>
    <row r="267" spans="18:70" x14ac:dyDescent="0.25"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P267" s="21"/>
      <c r="AQ267" s="21"/>
      <c r="AR267" s="21"/>
      <c r="AS267" s="21"/>
      <c r="AT267" s="21"/>
      <c r="AU267" s="21"/>
      <c r="AV267" s="24"/>
      <c r="AW267" s="24"/>
      <c r="AX267" s="24"/>
      <c r="AY267" s="24"/>
      <c r="BA267" s="21"/>
      <c r="BB267" s="21"/>
      <c r="BC267" s="21"/>
      <c r="BD267" s="21"/>
      <c r="BE267" s="24"/>
      <c r="BF267" s="24"/>
      <c r="BG267" s="21"/>
      <c r="BH267" s="21"/>
      <c r="BI267" s="130"/>
      <c r="BJ267" s="131"/>
      <c r="BK267" s="21"/>
      <c r="BL267" s="132"/>
      <c r="BM267" s="132"/>
      <c r="BN267" s="132"/>
      <c r="BO267" s="132"/>
      <c r="BP267" s="133"/>
      <c r="BQ267" s="133"/>
      <c r="BR267" s="133"/>
    </row>
    <row r="268" spans="18:70" x14ac:dyDescent="0.25"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P268" s="21"/>
      <c r="AQ268" s="21"/>
      <c r="AR268" s="21"/>
      <c r="AS268" s="21"/>
      <c r="AT268" s="21"/>
      <c r="AU268" s="21"/>
      <c r="AV268" s="24"/>
      <c r="AW268" s="24"/>
      <c r="AX268" s="24"/>
      <c r="AY268" s="24"/>
      <c r="BA268" s="21"/>
      <c r="BB268" s="21"/>
      <c r="BC268" s="21"/>
      <c r="BD268" s="21"/>
      <c r="BE268" s="24"/>
      <c r="BF268" s="24"/>
      <c r="BG268" s="21"/>
      <c r="BH268" s="21"/>
      <c r="BI268" s="130"/>
      <c r="BJ268" s="131"/>
      <c r="BK268" s="21"/>
      <c r="BL268" s="132"/>
      <c r="BM268" s="132"/>
      <c r="BN268" s="132"/>
      <c r="BO268" s="132"/>
      <c r="BP268" s="133"/>
      <c r="BQ268" s="133"/>
      <c r="BR268" s="133"/>
    </row>
    <row r="269" spans="18:70" x14ac:dyDescent="0.25"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P269" s="21"/>
      <c r="AQ269" s="21"/>
      <c r="AR269" s="21"/>
      <c r="AS269" s="21"/>
      <c r="AT269" s="21"/>
      <c r="AU269" s="21"/>
      <c r="AV269" s="24"/>
      <c r="AW269" s="24"/>
      <c r="AX269" s="24"/>
      <c r="AY269" s="24"/>
      <c r="BA269" s="21"/>
      <c r="BB269" s="21"/>
      <c r="BC269" s="21"/>
      <c r="BD269" s="21"/>
      <c r="BE269" s="24"/>
      <c r="BF269" s="24"/>
      <c r="BG269" s="21"/>
      <c r="BH269" s="21"/>
      <c r="BI269" s="130"/>
      <c r="BJ269" s="131"/>
      <c r="BK269" s="21"/>
      <c r="BL269" s="132"/>
      <c r="BM269" s="132"/>
      <c r="BN269" s="132"/>
      <c r="BO269" s="132"/>
      <c r="BP269" s="133"/>
      <c r="BQ269" s="133"/>
      <c r="BR269" s="133"/>
    </row>
    <row r="270" spans="18:70" x14ac:dyDescent="0.25"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P270" s="21"/>
      <c r="AQ270" s="21"/>
      <c r="AR270" s="21"/>
      <c r="AS270" s="21"/>
      <c r="AT270" s="21"/>
      <c r="AU270" s="21"/>
      <c r="AV270" s="24"/>
      <c r="AW270" s="24"/>
      <c r="AX270" s="24"/>
      <c r="AY270" s="24"/>
      <c r="BA270" s="21"/>
      <c r="BB270" s="21"/>
      <c r="BC270" s="21"/>
      <c r="BD270" s="21"/>
      <c r="BE270" s="24"/>
      <c r="BF270" s="24"/>
      <c r="BG270" s="21"/>
      <c r="BH270" s="21"/>
      <c r="BI270" s="130"/>
      <c r="BJ270" s="131"/>
      <c r="BK270" s="21"/>
      <c r="BL270" s="132"/>
      <c r="BM270" s="132"/>
      <c r="BN270" s="132"/>
      <c r="BO270" s="132"/>
      <c r="BP270" s="133"/>
      <c r="BQ270" s="133"/>
      <c r="BR270" s="133"/>
    </row>
    <row r="271" spans="18:70" x14ac:dyDescent="0.25"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P271" s="21"/>
      <c r="AQ271" s="21"/>
      <c r="AR271" s="21"/>
      <c r="AS271" s="21"/>
      <c r="AT271" s="21"/>
      <c r="AU271" s="21"/>
      <c r="AV271" s="24"/>
      <c r="AW271" s="24"/>
      <c r="AX271" s="24"/>
      <c r="AY271" s="24"/>
      <c r="BA271" s="21"/>
      <c r="BB271" s="21"/>
      <c r="BC271" s="21"/>
      <c r="BD271" s="21"/>
      <c r="BE271" s="24"/>
      <c r="BF271" s="24"/>
      <c r="BG271" s="21"/>
      <c r="BH271" s="21"/>
      <c r="BI271" s="130"/>
      <c r="BJ271" s="131"/>
      <c r="BK271" s="21"/>
      <c r="BL271" s="132"/>
      <c r="BM271" s="132"/>
      <c r="BN271" s="132"/>
      <c r="BO271" s="132"/>
      <c r="BP271" s="133"/>
      <c r="BQ271" s="133"/>
      <c r="BR271" s="133"/>
    </row>
    <row r="272" spans="18:70" x14ac:dyDescent="0.25"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P272" s="21"/>
      <c r="AQ272" s="21"/>
      <c r="AR272" s="21"/>
      <c r="AS272" s="21"/>
      <c r="AT272" s="21"/>
      <c r="AU272" s="21"/>
      <c r="AV272" s="24"/>
      <c r="AW272" s="24"/>
      <c r="AX272" s="24"/>
      <c r="AY272" s="24"/>
      <c r="BA272" s="21"/>
      <c r="BB272" s="21"/>
      <c r="BC272" s="21"/>
      <c r="BD272" s="21"/>
      <c r="BE272" s="24"/>
      <c r="BF272" s="24"/>
      <c r="BG272" s="21"/>
      <c r="BH272" s="21"/>
      <c r="BI272" s="130"/>
      <c r="BJ272" s="131"/>
      <c r="BK272" s="21"/>
      <c r="BL272" s="132"/>
      <c r="BM272" s="132"/>
      <c r="BN272" s="132"/>
      <c r="BO272" s="132"/>
      <c r="BP272" s="133"/>
      <c r="BQ272" s="133"/>
      <c r="BR272" s="133"/>
    </row>
    <row r="273" spans="18:70" x14ac:dyDescent="0.25"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P273" s="21"/>
      <c r="AQ273" s="21"/>
      <c r="AR273" s="21"/>
      <c r="AS273" s="21"/>
      <c r="AT273" s="21"/>
      <c r="AU273" s="21"/>
      <c r="AV273" s="24"/>
      <c r="AW273" s="24"/>
      <c r="AX273" s="24"/>
      <c r="AY273" s="24"/>
      <c r="BA273" s="21"/>
      <c r="BB273" s="21"/>
      <c r="BC273" s="21"/>
      <c r="BD273" s="21"/>
      <c r="BE273" s="24"/>
      <c r="BF273" s="24"/>
      <c r="BG273" s="21"/>
      <c r="BH273" s="21"/>
      <c r="BI273" s="130"/>
      <c r="BJ273" s="131"/>
      <c r="BK273" s="21"/>
      <c r="BL273" s="132"/>
      <c r="BM273" s="132"/>
      <c r="BN273" s="132"/>
      <c r="BO273" s="132"/>
      <c r="BP273" s="133"/>
      <c r="BQ273" s="133"/>
      <c r="BR273" s="133"/>
    </row>
    <row r="274" spans="18:70" x14ac:dyDescent="0.25"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P274" s="21"/>
      <c r="AQ274" s="21"/>
      <c r="AR274" s="21"/>
      <c r="AS274" s="21"/>
      <c r="AT274" s="21"/>
      <c r="AU274" s="21"/>
      <c r="AV274" s="24"/>
      <c r="AW274" s="24"/>
      <c r="AX274" s="24"/>
      <c r="AY274" s="24"/>
      <c r="BA274" s="21"/>
      <c r="BB274" s="21"/>
      <c r="BC274" s="21"/>
      <c r="BD274" s="21"/>
      <c r="BE274" s="24"/>
      <c r="BF274" s="24"/>
      <c r="BG274" s="21"/>
      <c r="BH274" s="21"/>
      <c r="BI274" s="130"/>
      <c r="BJ274" s="131"/>
      <c r="BK274" s="21"/>
      <c r="BL274" s="132"/>
      <c r="BM274" s="132"/>
      <c r="BN274" s="132"/>
      <c r="BO274" s="132"/>
      <c r="BP274" s="133"/>
      <c r="BQ274" s="133"/>
      <c r="BR274" s="133"/>
    </row>
    <row r="275" spans="18:70" x14ac:dyDescent="0.25"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P275" s="21"/>
      <c r="AQ275" s="21"/>
      <c r="AR275" s="21"/>
      <c r="AS275" s="21"/>
      <c r="AT275" s="21"/>
      <c r="AU275" s="21"/>
      <c r="AV275" s="24"/>
      <c r="AW275" s="24"/>
      <c r="AX275" s="24"/>
      <c r="AY275" s="24"/>
      <c r="BA275" s="21"/>
      <c r="BB275" s="21"/>
      <c r="BC275" s="21"/>
      <c r="BD275" s="21"/>
      <c r="BE275" s="24"/>
      <c r="BF275" s="24"/>
      <c r="BG275" s="21"/>
      <c r="BH275" s="21"/>
      <c r="BI275" s="130"/>
      <c r="BJ275" s="131"/>
      <c r="BK275" s="21"/>
      <c r="BL275" s="132"/>
      <c r="BM275" s="132"/>
      <c r="BN275" s="132"/>
      <c r="BO275" s="132"/>
      <c r="BP275" s="133"/>
      <c r="BQ275" s="133"/>
      <c r="BR275" s="133"/>
    </row>
    <row r="276" spans="18:70" x14ac:dyDescent="0.25"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P276" s="21"/>
      <c r="AQ276" s="21"/>
      <c r="AR276" s="21"/>
      <c r="AS276" s="21"/>
      <c r="AT276" s="21"/>
      <c r="AU276" s="21"/>
      <c r="AV276" s="24"/>
      <c r="AW276" s="24"/>
      <c r="AX276" s="24"/>
      <c r="AY276" s="24"/>
      <c r="BA276" s="21"/>
      <c r="BB276" s="21"/>
      <c r="BC276" s="21"/>
      <c r="BD276" s="21"/>
      <c r="BE276" s="24"/>
      <c r="BF276" s="24"/>
      <c r="BG276" s="21"/>
      <c r="BH276" s="21"/>
      <c r="BI276" s="130"/>
      <c r="BJ276" s="131"/>
      <c r="BK276" s="21"/>
      <c r="BL276" s="132"/>
      <c r="BM276" s="132"/>
      <c r="BN276" s="132"/>
      <c r="BO276" s="132"/>
      <c r="BP276" s="133"/>
      <c r="BQ276" s="133"/>
      <c r="BR276" s="133"/>
    </row>
    <row r="277" spans="18:70" x14ac:dyDescent="0.25"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P277" s="21"/>
      <c r="AQ277" s="21"/>
      <c r="AR277" s="21"/>
      <c r="AS277" s="21"/>
      <c r="AT277" s="21"/>
      <c r="AU277" s="21"/>
      <c r="AV277" s="24"/>
      <c r="AW277" s="24"/>
      <c r="AX277" s="24"/>
      <c r="AY277" s="24"/>
      <c r="BA277" s="21"/>
      <c r="BB277" s="21"/>
      <c r="BC277" s="21"/>
      <c r="BD277" s="21"/>
      <c r="BE277" s="24"/>
      <c r="BF277" s="24"/>
      <c r="BG277" s="21"/>
      <c r="BH277" s="21"/>
      <c r="BI277" s="130"/>
      <c r="BJ277" s="131"/>
      <c r="BK277" s="21"/>
      <c r="BL277" s="132"/>
      <c r="BM277" s="132"/>
      <c r="BN277" s="132"/>
      <c r="BO277" s="132"/>
      <c r="BP277" s="133"/>
      <c r="BQ277" s="133"/>
      <c r="BR277" s="133"/>
    </row>
    <row r="278" spans="18:70" x14ac:dyDescent="0.25"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P278" s="21"/>
      <c r="AQ278" s="21"/>
      <c r="AR278" s="21"/>
      <c r="AS278" s="21"/>
      <c r="AT278" s="21"/>
      <c r="AU278" s="21"/>
      <c r="AV278" s="24"/>
      <c r="AW278" s="24"/>
      <c r="AX278" s="24"/>
      <c r="AY278" s="24"/>
      <c r="BA278" s="21"/>
      <c r="BB278" s="21"/>
      <c r="BC278" s="21"/>
      <c r="BD278" s="21"/>
      <c r="BE278" s="24"/>
      <c r="BF278" s="24"/>
      <c r="BG278" s="21"/>
      <c r="BH278" s="21"/>
      <c r="BI278" s="130"/>
      <c r="BJ278" s="131"/>
      <c r="BK278" s="21"/>
      <c r="BL278" s="132"/>
      <c r="BM278" s="132"/>
      <c r="BN278" s="132"/>
      <c r="BO278" s="132"/>
      <c r="BP278" s="133"/>
      <c r="BQ278" s="133"/>
      <c r="BR278" s="133"/>
    </row>
    <row r="279" spans="18:70" x14ac:dyDescent="0.25"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P279" s="21"/>
      <c r="AQ279" s="21"/>
      <c r="AR279" s="21"/>
      <c r="AS279" s="21"/>
      <c r="AT279" s="21"/>
      <c r="AU279" s="21"/>
      <c r="AV279" s="24"/>
      <c r="AW279" s="24"/>
      <c r="AX279" s="24"/>
      <c r="AY279" s="24"/>
      <c r="BA279" s="21"/>
      <c r="BB279" s="21"/>
      <c r="BC279" s="21"/>
      <c r="BD279" s="21"/>
      <c r="BE279" s="24"/>
      <c r="BF279" s="24"/>
      <c r="BG279" s="21"/>
      <c r="BH279" s="21"/>
      <c r="BI279" s="130"/>
      <c r="BJ279" s="131"/>
      <c r="BK279" s="21"/>
      <c r="BL279" s="132"/>
      <c r="BM279" s="132"/>
      <c r="BN279" s="132"/>
      <c r="BO279" s="132"/>
      <c r="BP279" s="133"/>
      <c r="BQ279" s="133"/>
      <c r="BR279" s="133"/>
    </row>
    <row r="280" spans="18:70" x14ac:dyDescent="0.25"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P280" s="21"/>
      <c r="AQ280" s="21"/>
      <c r="AR280" s="21"/>
      <c r="AS280" s="21"/>
      <c r="AT280" s="21"/>
      <c r="AU280" s="21"/>
      <c r="AV280" s="24"/>
      <c r="AW280" s="24"/>
      <c r="AX280" s="24"/>
      <c r="AY280" s="24"/>
      <c r="BA280" s="21"/>
      <c r="BB280" s="21"/>
      <c r="BC280" s="21"/>
      <c r="BD280" s="21"/>
      <c r="BE280" s="24"/>
      <c r="BF280" s="24"/>
      <c r="BG280" s="21"/>
      <c r="BH280" s="21"/>
      <c r="BI280" s="130"/>
      <c r="BJ280" s="131"/>
      <c r="BK280" s="21"/>
      <c r="BL280" s="132"/>
      <c r="BM280" s="132"/>
      <c r="BN280" s="132"/>
      <c r="BO280" s="132"/>
      <c r="BP280" s="133"/>
      <c r="BQ280" s="133"/>
      <c r="BR280" s="133"/>
    </row>
    <row r="281" spans="18:70" x14ac:dyDescent="0.25"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P281" s="21"/>
      <c r="AQ281" s="21"/>
      <c r="AR281" s="21"/>
      <c r="AS281" s="21"/>
      <c r="AT281" s="21"/>
      <c r="AU281" s="21"/>
      <c r="AV281" s="24"/>
      <c r="AW281" s="24"/>
      <c r="AX281" s="24"/>
      <c r="AY281" s="24"/>
      <c r="BA281" s="21"/>
      <c r="BB281" s="21"/>
      <c r="BC281" s="21"/>
      <c r="BD281" s="21"/>
      <c r="BE281" s="24"/>
      <c r="BF281" s="24"/>
      <c r="BG281" s="21"/>
      <c r="BH281" s="21"/>
      <c r="BI281" s="130"/>
      <c r="BJ281" s="131"/>
      <c r="BK281" s="21"/>
      <c r="BL281" s="132"/>
      <c r="BM281" s="132"/>
      <c r="BN281" s="132"/>
      <c r="BO281" s="132"/>
      <c r="BP281" s="133"/>
      <c r="BQ281" s="133"/>
      <c r="BR281" s="133"/>
    </row>
    <row r="282" spans="18:70" x14ac:dyDescent="0.25"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P282" s="21"/>
      <c r="AQ282" s="21"/>
      <c r="AR282" s="21"/>
      <c r="AS282" s="21"/>
      <c r="AT282" s="21"/>
      <c r="AU282" s="21"/>
      <c r="AV282" s="24"/>
      <c r="AW282" s="24"/>
      <c r="AX282" s="24"/>
      <c r="AY282" s="24"/>
      <c r="BA282" s="21"/>
      <c r="BB282" s="21"/>
      <c r="BC282" s="21"/>
      <c r="BD282" s="21"/>
      <c r="BE282" s="24"/>
      <c r="BF282" s="24"/>
      <c r="BG282" s="21"/>
      <c r="BH282" s="21"/>
      <c r="BI282" s="130"/>
      <c r="BJ282" s="131"/>
      <c r="BK282" s="21"/>
      <c r="BL282" s="132"/>
      <c r="BM282" s="132"/>
      <c r="BN282" s="132"/>
      <c r="BO282" s="132"/>
      <c r="BP282" s="133"/>
      <c r="BQ282" s="133"/>
      <c r="BR282" s="133"/>
    </row>
    <row r="283" spans="18:70" x14ac:dyDescent="0.25"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P283" s="21"/>
      <c r="AQ283" s="21"/>
      <c r="AR283" s="21"/>
      <c r="AS283" s="21"/>
      <c r="AT283" s="21"/>
      <c r="AU283" s="21"/>
      <c r="AV283" s="24"/>
      <c r="AW283" s="24"/>
      <c r="AX283" s="24"/>
      <c r="AY283" s="24"/>
      <c r="BA283" s="21"/>
      <c r="BB283" s="21"/>
      <c r="BC283" s="21"/>
      <c r="BD283" s="21"/>
      <c r="BE283" s="24"/>
      <c r="BF283" s="24"/>
      <c r="BG283" s="21"/>
      <c r="BH283" s="21"/>
      <c r="BI283" s="130"/>
      <c r="BJ283" s="131"/>
      <c r="BK283" s="21"/>
      <c r="BL283" s="132"/>
      <c r="BM283" s="132"/>
      <c r="BN283" s="132"/>
      <c r="BO283" s="132"/>
      <c r="BP283" s="133"/>
      <c r="BQ283" s="133"/>
      <c r="BR283" s="133"/>
    </row>
    <row r="284" spans="18:70" x14ac:dyDescent="0.25"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P284" s="21"/>
      <c r="AQ284" s="21"/>
      <c r="AR284" s="21"/>
      <c r="AS284" s="21"/>
      <c r="AT284" s="21"/>
      <c r="AU284" s="21"/>
      <c r="AV284" s="24"/>
      <c r="AW284" s="24"/>
      <c r="AX284" s="24"/>
      <c r="AY284" s="24"/>
      <c r="BA284" s="21"/>
      <c r="BB284" s="21"/>
      <c r="BC284" s="21"/>
      <c r="BD284" s="21"/>
      <c r="BE284" s="24"/>
      <c r="BF284" s="24"/>
      <c r="BG284" s="21"/>
      <c r="BH284" s="21"/>
      <c r="BI284" s="130"/>
      <c r="BJ284" s="131"/>
      <c r="BK284" s="21"/>
      <c r="BL284" s="132"/>
      <c r="BM284" s="132"/>
      <c r="BN284" s="132"/>
      <c r="BO284" s="132"/>
      <c r="BP284" s="133"/>
      <c r="BQ284" s="133"/>
      <c r="BR284" s="133"/>
    </row>
    <row r="285" spans="18:70" x14ac:dyDescent="0.25"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P285" s="21"/>
      <c r="AQ285" s="21"/>
      <c r="AR285" s="21"/>
      <c r="AS285" s="21"/>
      <c r="AT285" s="21"/>
      <c r="AU285" s="21"/>
      <c r="AV285" s="24"/>
      <c r="AW285" s="24"/>
      <c r="AX285" s="24"/>
      <c r="AY285" s="24"/>
      <c r="BA285" s="21"/>
      <c r="BB285" s="21"/>
      <c r="BC285" s="21"/>
      <c r="BD285" s="21"/>
      <c r="BE285" s="24"/>
      <c r="BF285" s="24"/>
      <c r="BG285" s="21"/>
      <c r="BH285" s="21"/>
      <c r="BI285" s="130"/>
      <c r="BJ285" s="131"/>
      <c r="BK285" s="21"/>
      <c r="BL285" s="132"/>
      <c r="BM285" s="132"/>
      <c r="BN285" s="132"/>
      <c r="BO285" s="132"/>
      <c r="BP285" s="133"/>
      <c r="BQ285" s="133"/>
      <c r="BR285" s="133"/>
    </row>
    <row r="286" spans="18:70" x14ac:dyDescent="0.25"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P286" s="21"/>
      <c r="AQ286" s="21"/>
      <c r="AR286" s="21"/>
      <c r="AS286" s="21"/>
      <c r="AT286" s="21"/>
      <c r="AU286" s="21"/>
      <c r="AV286" s="24"/>
      <c r="AW286" s="24"/>
      <c r="AX286" s="24"/>
      <c r="AY286" s="24"/>
      <c r="BA286" s="21"/>
      <c r="BB286" s="21"/>
      <c r="BC286" s="21"/>
      <c r="BD286" s="21"/>
      <c r="BE286" s="24"/>
      <c r="BF286" s="24"/>
      <c r="BG286" s="21"/>
      <c r="BH286" s="21"/>
      <c r="BI286" s="130"/>
      <c r="BJ286" s="131"/>
      <c r="BK286" s="21"/>
      <c r="BL286" s="132"/>
      <c r="BM286" s="132"/>
      <c r="BN286" s="132"/>
      <c r="BO286" s="132"/>
      <c r="BP286" s="133"/>
      <c r="BQ286" s="133"/>
      <c r="BR286" s="133"/>
    </row>
    <row r="287" spans="18:70" x14ac:dyDescent="0.25"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P287" s="21"/>
      <c r="AQ287" s="21"/>
      <c r="AR287" s="21"/>
      <c r="AS287" s="21"/>
      <c r="AT287" s="21"/>
      <c r="AU287" s="21"/>
      <c r="AV287" s="24"/>
      <c r="AW287" s="24"/>
      <c r="AX287" s="24"/>
      <c r="AY287" s="24"/>
      <c r="BA287" s="21"/>
      <c r="BB287" s="21"/>
      <c r="BC287" s="21"/>
      <c r="BD287" s="21"/>
      <c r="BE287" s="24"/>
      <c r="BF287" s="24"/>
      <c r="BG287" s="21"/>
      <c r="BH287" s="21"/>
      <c r="BI287" s="130"/>
      <c r="BJ287" s="131"/>
      <c r="BK287" s="21"/>
      <c r="BL287" s="132"/>
      <c r="BM287" s="132"/>
      <c r="BN287" s="132"/>
      <c r="BO287" s="132"/>
      <c r="BP287" s="133"/>
      <c r="BQ287" s="133"/>
      <c r="BR287" s="133"/>
    </row>
    <row r="288" spans="18:70" x14ac:dyDescent="0.25"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P288" s="21"/>
      <c r="AQ288" s="21"/>
      <c r="AR288" s="21"/>
      <c r="AS288" s="21"/>
      <c r="AT288" s="21"/>
      <c r="AU288" s="21"/>
      <c r="AV288" s="24"/>
      <c r="AW288" s="24"/>
      <c r="AX288" s="24"/>
      <c r="AY288" s="24"/>
      <c r="BA288" s="21"/>
      <c r="BB288" s="21"/>
      <c r="BC288" s="21"/>
      <c r="BD288" s="21"/>
      <c r="BE288" s="24"/>
      <c r="BF288" s="24"/>
      <c r="BG288" s="21"/>
      <c r="BH288" s="21"/>
      <c r="BI288" s="130"/>
      <c r="BJ288" s="131"/>
      <c r="BK288" s="21"/>
      <c r="BL288" s="132"/>
      <c r="BM288" s="132"/>
      <c r="BN288" s="132"/>
      <c r="BO288" s="132"/>
      <c r="BP288" s="133"/>
      <c r="BQ288" s="133"/>
      <c r="BR288" s="133"/>
    </row>
    <row r="289" spans="18:70" x14ac:dyDescent="0.25"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P289" s="21"/>
      <c r="AQ289" s="21"/>
      <c r="AR289" s="21"/>
      <c r="AS289" s="21"/>
      <c r="AT289" s="21"/>
      <c r="AU289" s="21"/>
      <c r="AV289" s="24"/>
      <c r="AW289" s="24"/>
      <c r="AX289" s="24"/>
      <c r="AY289" s="24"/>
      <c r="BA289" s="21"/>
      <c r="BB289" s="21"/>
      <c r="BC289" s="21"/>
      <c r="BD289" s="21"/>
      <c r="BE289" s="24"/>
      <c r="BF289" s="24"/>
      <c r="BG289" s="21"/>
      <c r="BH289" s="21"/>
      <c r="BI289" s="130"/>
      <c r="BJ289" s="131"/>
      <c r="BK289" s="21"/>
      <c r="BL289" s="132"/>
      <c r="BM289" s="132"/>
      <c r="BN289" s="132"/>
      <c r="BO289" s="132"/>
      <c r="BP289" s="133"/>
      <c r="BQ289" s="133"/>
      <c r="BR289" s="133"/>
    </row>
    <row r="290" spans="18:70" x14ac:dyDescent="0.25"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P290" s="21"/>
      <c r="AQ290" s="21"/>
      <c r="AR290" s="21"/>
      <c r="AS290" s="21"/>
      <c r="AT290" s="21"/>
      <c r="AU290" s="21"/>
      <c r="AV290" s="24"/>
      <c r="AW290" s="24"/>
      <c r="AX290" s="24"/>
      <c r="AY290" s="24"/>
      <c r="BA290" s="21"/>
      <c r="BB290" s="21"/>
      <c r="BC290" s="21"/>
      <c r="BD290" s="21"/>
      <c r="BE290" s="24"/>
      <c r="BF290" s="24"/>
      <c r="BG290" s="21"/>
      <c r="BH290" s="21"/>
      <c r="BI290" s="130"/>
      <c r="BJ290" s="131"/>
      <c r="BK290" s="21"/>
      <c r="BL290" s="132"/>
      <c r="BM290" s="132"/>
      <c r="BN290" s="132"/>
      <c r="BO290" s="132"/>
      <c r="BP290" s="133"/>
      <c r="BQ290" s="133"/>
      <c r="BR290" s="133"/>
    </row>
    <row r="291" spans="18:70" x14ac:dyDescent="0.25"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P291" s="21"/>
      <c r="AQ291" s="21"/>
      <c r="AR291" s="21"/>
      <c r="AS291" s="21"/>
      <c r="AT291" s="21"/>
      <c r="AU291" s="21"/>
      <c r="AV291" s="24"/>
      <c r="AW291" s="24"/>
      <c r="AX291" s="24"/>
      <c r="AY291" s="24"/>
      <c r="BA291" s="21"/>
      <c r="BB291" s="21"/>
      <c r="BC291" s="21"/>
      <c r="BD291" s="21"/>
      <c r="BE291" s="24"/>
      <c r="BF291" s="24"/>
      <c r="BG291" s="21"/>
      <c r="BH291" s="21"/>
      <c r="BI291" s="130"/>
      <c r="BJ291" s="131"/>
      <c r="BK291" s="21"/>
      <c r="BL291" s="132"/>
      <c r="BM291" s="132"/>
      <c r="BN291" s="132"/>
      <c r="BO291" s="132"/>
      <c r="BP291" s="133"/>
      <c r="BQ291" s="133"/>
      <c r="BR291" s="133"/>
    </row>
    <row r="292" spans="18:70" x14ac:dyDescent="0.25"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P292" s="21"/>
      <c r="AQ292" s="21"/>
      <c r="AR292" s="21"/>
      <c r="AS292" s="21"/>
      <c r="AT292" s="21"/>
      <c r="AU292" s="21"/>
      <c r="AV292" s="24"/>
      <c r="AW292" s="24"/>
      <c r="AX292" s="24"/>
      <c r="AY292" s="24"/>
      <c r="BA292" s="21"/>
      <c r="BB292" s="21"/>
      <c r="BC292" s="21"/>
      <c r="BD292" s="21"/>
      <c r="BE292" s="24"/>
      <c r="BF292" s="24"/>
      <c r="BG292" s="21"/>
      <c r="BH292" s="21"/>
      <c r="BI292" s="130"/>
      <c r="BJ292" s="131"/>
      <c r="BK292" s="21"/>
      <c r="BL292" s="132"/>
      <c r="BM292" s="132"/>
      <c r="BN292" s="132"/>
      <c r="BO292" s="132"/>
      <c r="BP292" s="133"/>
      <c r="BQ292" s="133"/>
      <c r="BR292" s="133"/>
    </row>
    <row r="293" spans="18:70" x14ac:dyDescent="0.25"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P293" s="21"/>
      <c r="AQ293" s="21"/>
      <c r="AR293" s="21"/>
      <c r="AS293" s="21"/>
      <c r="AT293" s="21"/>
      <c r="AU293" s="21"/>
      <c r="AV293" s="24"/>
      <c r="AW293" s="24"/>
      <c r="AX293" s="24"/>
      <c r="AY293" s="24"/>
      <c r="BA293" s="21"/>
      <c r="BB293" s="21"/>
      <c r="BC293" s="21"/>
      <c r="BD293" s="21"/>
      <c r="BE293" s="24"/>
      <c r="BF293" s="24"/>
      <c r="BG293" s="21"/>
      <c r="BH293" s="21"/>
      <c r="BI293" s="130"/>
      <c r="BJ293" s="131"/>
      <c r="BK293" s="21"/>
      <c r="BL293" s="132"/>
      <c r="BM293" s="132"/>
      <c r="BN293" s="132"/>
      <c r="BO293" s="132"/>
      <c r="BP293" s="133"/>
      <c r="BQ293" s="133"/>
      <c r="BR293" s="133"/>
    </row>
    <row r="294" spans="18:70" x14ac:dyDescent="0.25"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P294" s="21"/>
      <c r="AQ294" s="21"/>
      <c r="AR294" s="21"/>
      <c r="AS294" s="21"/>
      <c r="AT294" s="21"/>
      <c r="AU294" s="21"/>
      <c r="AV294" s="24"/>
      <c r="AW294" s="24"/>
      <c r="AX294" s="24"/>
      <c r="AY294" s="24"/>
      <c r="BA294" s="21"/>
      <c r="BB294" s="21"/>
      <c r="BC294" s="21"/>
      <c r="BD294" s="21"/>
      <c r="BE294" s="24"/>
      <c r="BF294" s="24"/>
      <c r="BG294" s="21"/>
      <c r="BH294" s="21"/>
      <c r="BI294" s="130"/>
      <c r="BJ294" s="131"/>
      <c r="BK294" s="21"/>
      <c r="BL294" s="132"/>
      <c r="BM294" s="132"/>
      <c r="BN294" s="132"/>
      <c r="BO294" s="132"/>
      <c r="BP294" s="133"/>
      <c r="BQ294" s="133"/>
      <c r="BR294" s="133"/>
    </row>
    <row r="295" spans="18:70" x14ac:dyDescent="0.25"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P295" s="21"/>
      <c r="AQ295" s="21"/>
      <c r="AR295" s="21"/>
      <c r="AS295" s="21"/>
      <c r="AT295" s="21"/>
      <c r="AU295" s="21"/>
      <c r="AV295" s="24"/>
      <c r="AW295" s="24"/>
      <c r="AX295" s="24"/>
      <c r="AY295" s="24"/>
      <c r="BA295" s="21"/>
      <c r="BB295" s="21"/>
      <c r="BC295" s="21"/>
      <c r="BD295" s="21"/>
      <c r="BE295" s="24"/>
      <c r="BF295" s="24"/>
      <c r="BG295" s="21"/>
      <c r="BH295" s="21"/>
      <c r="BI295" s="130"/>
      <c r="BJ295" s="131"/>
      <c r="BK295" s="21"/>
      <c r="BL295" s="132"/>
      <c r="BM295" s="132"/>
      <c r="BN295" s="132"/>
      <c r="BO295" s="132"/>
      <c r="BP295" s="133"/>
      <c r="BQ295" s="133"/>
      <c r="BR295" s="133"/>
    </row>
    <row r="296" spans="18:70" x14ac:dyDescent="0.25"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P296" s="21"/>
      <c r="AQ296" s="21"/>
      <c r="AR296" s="21"/>
      <c r="AS296" s="21"/>
      <c r="AT296" s="21"/>
      <c r="AU296" s="21"/>
      <c r="AV296" s="24"/>
      <c r="AW296" s="24"/>
      <c r="AX296" s="24"/>
      <c r="AY296" s="24"/>
      <c r="BA296" s="21"/>
      <c r="BB296" s="21"/>
      <c r="BC296" s="21"/>
      <c r="BD296" s="21"/>
      <c r="BE296" s="24"/>
      <c r="BF296" s="24"/>
      <c r="BG296" s="21"/>
      <c r="BH296" s="21"/>
      <c r="BI296" s="130"/>
      <c r="BJ296" s="131"/>
      <c r="BK296" s="21"/>
      <c r="BL296" s="132"/>
      <c r="BM296" s="132"/>
      <c r="BN296" s="132"/>
      <c r="BO296" s="132"/>
      <c r="BP296" s="133"/>
      <c r="BQ296" s="133"/>
      <c r="BR296" s="133"/>
    </row>
    <row r="297" spans="18:70" x14ac:dyDescent="0.25"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P297" s="21"/>
      <c r="AQ297" s="21"/>
      <c r="AR297" s="21"/>
      <c r="AS297" s="21"/>
      <c r="AT297" s="21"/>
      <c r="AU297" s="21"/>
      <c r="AV297" s="24"/>
      <c r="AW297" s="24"/>
      <c r="AX297" s="24"/>
      <c r="AY297" s="24"/>
      <c r="BA297" s="21"/>
      <c r="BB297" s="21"/>
      <c r="BC297" s="21"/>
      <c r="BD297" s="21"/>
      <c r="BE297" s="24"/>
      <c r="BF297" s="24"/>
      <c r="BG297" s="21"/>
      <c r="BH297" s="21"/>
      <c r="BI297" s="130"/>
      <c r="BJ297" s="131"/>
      <c r="BK297" s="21"/>
      <c r="BL297" s="132"/>
      <c r="BM297" s="132"/>
      <c r="BN297" s="132"/>
      <c r="BO297" s="132"/>
      <c r="BP297" s="133"/>
      <c r="BQ297" s="133"/>
      <c r="BR297" s="133"/>
    </row>
    <row r="298" spans="18:70" x14ac:dyDescent="0.25"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P298" s="21"/>
      <c r="AQ298" s="21"/>
      <c r="AR298" s="21"/>
      <c r="AS298" s="21"/>
      <c r="AT298" s="21"/>
      <c r="AU298" s="21"/>
      <c r="AV298" s="24"/>
      <c r="AW298" s="24"/>
      <c r="AX298" s="24"/>
      <c r="AY298" s="24"/>
      <c r="BA298" s="21"/>
      <c r="BB298" s="21"/>
      <c r="BC298" s="21"/>
      <c r="BD298" s="21"/>
      <c r="BE298" s="24"/>
      <c r="BF298" s="24"/>
      <c r="BG298" s="21"/>
      <c r="BH298" s="21"/>
      <c r="BI298" s="130"/>
      <c r="BJ298" s="131"/>
      <c r="BK298" s="21"/>
      <c r="BL298" s="132"/>
      <c r="BM298" s="132"/>
      <c r="BN298" s="132"/>
      <c r="BO298" s="132"/>
      <c r="BP298" s="133"/>
      <c r="BQ298" s="133"/>
      <c r="BR298" s="133"/>
    </row>
    <row r="299" spans="18:70" x14ac:dyDescent="0.25"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P299" s="21"/>
      <c r="AQ299" s="21"/>
      <c r="AR299" s="21"/>
      <c r="AS299" s="21"/>
      <c r="AT299" s="21"/>
      <c r="AU299" s="21"/>
      <c r="AV299" s="24"/>
      <c r="AW299" s="24"/>
      <c r="AX299" s="24"/>
      <c r="AY299" s="24"/>
      <c r="BA299" s="21"/>
      <c r="BB299" s="21"/>
      <c r="BC299" s="21"/>
      <c r="BD299" s="21"/>
      <c r="BE299" s="24"/>
      <c r="BF299" s="24"/>
      <c r="BG299" s="21"/>
      <c r="BH299" s="21"/>
      <c r="BI299" s="130"/>
      <c r="BJ299" s="131"/>
      <c r="BK299" s="21"/>
      <c r="BL299" s="132"/>
      <c r="BM299" s="132"/>
      <c r="BN299" s="132"/>
      <c r="BO299" s="132"/>
      <c r="BP299" s="133"/>
      <c r="BQ299" s="133"/>
      <c r="BR299" s="133"/>
    </row>
    <row r="300" spans="18:70" x14ac:dyDescent="0.25"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P300" s="21"/>
      <c r="AQ300" s="21"/>
      <c r="AR300" s="21"/>
      <c r="AS300" s="21"/>
      <c r="AT300" s="21"/>
      <c r="AU300" s="21"/>
      <c r="AV300" s="24"/>
      <c r="AW300" s="24"/>
      <c r="AX300" s="24"/>
      <c r="AY300" s="24"/>
      <c r="BA300" s="21"/>
      <c r="BB300" s="21"/>
      <c r="BC300" s="21"/>
      <c r="BD300" s="21"/>
      <c r="BE300" s="24"/>
      <c r="BF300" s="24"/>
      <c r="BG300" s="21"/>
      <c r="BH300" s="21"/>
      <c r="BI300" s="130"/>
      <c r="BJ300" s="131"/>
      <c r="BK300" s="21"/>
      <c r="BL300" s="132"/>
      <c r="BM300" s="132"/>
      <c r="BN300" s="132"/>
      <c r="BO300" s="132"/>
      <c r="BP300" s="133"/>
      <c r="BQ300" s="133"/>
      <c r="BR300" s="133"/>
    </row>
    <row r="301" spans="18:70" x14ac:dyDescent="0.25"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P301" s="21"/>
      <c r="AQ301" s="21"/>
      <c r="AR301" s="21"/>
      <c r="AS301" s="21"/>
      <c r="AT301" s="21"/>
      <c r="AU301" s="21"/>
      <c r="AV301" s="24"/>
      <c r="AW301" s="24"/>
      <c r="AX301" s="24"/>
      <c r="AY301" s="24"/>
      <c r="BA301" s="21"/>
      <c r="BB301" s="21"/>
      <c r="BC301" s="21"/>
      <c r="BD301" s="21"/>
      <c r="BE301" s="24"/>
      <c r="BF301" s="24"/>
      <c r="BG301" s="21"/>
      <c r="BH301" s="21"/>
      <c r="BI301" s="130"/>
      <c r="BJ301" s="131"/>
      <c r="BK301" s="21"/>
      <c r="BL301" s="132"/>
      <c r="BM301" s="132"/>
      <c r="BN301" s="132"/>
      <c r="BO301" s="132"/>
      <c r="BP301" s="133"/>
      <c r="BQ301" s="133"/>
      <c r="BR301" s="133"/>
    </row>
    <row r="302" spans="18:70" x14ac:dyDescent="0.25"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P302" s="21"/>
      <c r="AQ302" s="21"/>
      <c r="AR302" s="21"/>
      <c r="AS302" s="21"/>
      <c r="AT302" s="21"/>
      <c r="AU302" s="21"/>
      <c r="AV302" s="24"/>
      <c r="AW302" s="24"/>
      <c r="AX302" s="24"/>
      <c r="AY302" s="24"/>
      <c r="BA302" s="21"/>
      <c r="BB302" s="21"/>
      <c r="BC302" s="21"/>
      <c r="BD302" s="21"/>
      <c r="BE302" s="24"/>
      <c r="BF302" s="24"/>
      <c r="BG302" s="21"/>
      <c r="BH302" s="21"/>
      <c r="BI302" s="130"/>
      <c r="BJ302" s="131"/>
      <c r="BK302" s="21"/>
      <c r="BL302" s="132"/>
      <c r="BM302" s="132"/>
      <c r="BN302" s="132"/>
      <c r="BO302" s="132"/>
      <c r="BP302" s="133"/>
      <c r="BQ302" s="133"/>
      <c r="BR302" s="133"/>
    </row>
    <row r="303" spans="18:70" x14ac:dyDescent="0.25"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P303" s="21"/>
      <c r="AQ303" s="21"/>
      <c r="AR303" s="21"/>
      <c r="AS303" s="21"/>
      <c r="AT303" s="21"/>
      <c r="AU303" s="21"/>
      <c r="AV303" s="24"/>
      <c r="AW303" s="24"/>
      <c r="AX303" s="24"/>
      <c r="AY303" s="24"/>
      <c r="BA303" s="21"/>
      <c r="BB303" s="21"/>
      <c r="BC303" s="21"/>
      <c r="BD303" s="21"/>
      <c r="BE303" s="24"/>
      <c r="BF303" s="24"/>
      <c r="BG303" s="21"/>
      <c r="BH303" s="21"/>
      <c r="BI303" s="130"/>
      <c r="BJ303" s="131"/>
      <c r="BK303" s="21"/>
      <c r="BL303" s="132"/>
      <c r="BM303" s="132"/>
      <c r="BN303" s="132"/>
      <c r="BO303" s="132"/>
      <c r="BP303" s="133"/>
      <c r="BQ303" s="133"/>
      <c r="BR303" s="133"/>
    </row>
    <row r="304" spans="18:70" x14ac:dyDescent="0.25"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P304" s="21"/>
      <c r="AQ304" s="21"/>
      <c r="AR304" s="21"/>
      <c r="AS304" s="21"/>
      <c r="AT304" s="21"/>
      <c r="AU304" s="21"/>
      <c r="AV304" s="24"/>
      <c r="AW304" s="24"/>
      <c r="AX304" s="24"/>
      <c r="AY304" s="24"/>
      <c r="BA304" s="21"/>
      <c r="BB304" s="21"/>
      <c r="BC304" s="21"/>
      <c r="BD304" s="21"/>
      <c r="BE304" s="24"/>
      <c r="BF304" s="24"/>
      <c r="BG304" s="21"/>
      <c r="BH304" s="21"/>
      <c r="BI304" s="130"/>
      <c r="BJ304" s="131"/>
      <c r="BK304" s="21"/>
      <c r="BL304" s="132"/>
      <c r="BM304" s="132"/>
      <c r="BN304" s="132"/>
      <c r="BO304" s="132"/>
      <c r="BP304" s="133"/>
      <c r="BQ304" s="133"/>
      <c r="BR304" s="133"/>
    </row>
    <row r="305" spans="18:70" x14ac:dyDescent="0.25"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P305" s="21"/>
      <c r="AQ305" s="21"/>
      <c r="AR305" s="21"/>
      <c r="AS305" s="21"/>
      <c r="AT305" s="21"/>
      <c r="AU305" s="21"/>
      <c r="AV305" s="24"/>
      <c r="AW305" s="24"/>
      <c r="AX305" s="24"/>
      <c r="AY305" s="24"/>
      <c r="BA305" s="21"/>
      <c r="BB305" s="21"/>
      <c r="BC305" s="21"/>
      <c r="BD305" s="21"/>
      <c r="BE305" s="24"/>
      <c r="BF305" s="24"/>
      <c r="BG305" s="21"/>
      <c r="BH305" s="21"/>
      <c r="BI305" s="130"/>
      <c r="BJ305" s="131"/>
      <c r="BK305" s="21"/>
      <c r="BL305" s="132"/>
      <c r="BM305" s="132"/>
      <c r="BN305" s="132"/>
      <c r="BO305" s="132"/>
      <c r="BP305" s="133"/>
      <c r="BQ305" s="133"/>
      <c r="BR305" s="133"/>
    </row>
    <row r="306" spans="18:70" x14ac:dyDescent="0.25"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P306" s="21"/>
      <c r="AQ306" s="21"/>
      <c r="AR306" s="21"/>
      <c r="AS306" s="21"/>
      <c r="AT306" s="21"/>
      <c r="AU306" s="21"/>
      <c r="AV306" s="24"/>
      <c r="AW306" s="24"/>
      <c r="AX306" s="24"/>
      <c r="AY306" s="24"/>
      <c r="BA306" s="21"/>
      <c r="BB306" s="21"/>
      <c r="BC306" s="21"/>
      <c r="BD306" s="21"/>
      <c r="BE306" s="24"/>
      <c r="BF306" s="24"/>
      <c r="BG306" s="21"/>
      <c r="BH306" s="21"/>
      <c r="BI306" s="130"/>
      <c r="BJ306" s="131"/>
      <c r="BK306" s="21"/>
      <c r="BL306" s="132"/>
      <c r="BM306" s="132"/>
      <c r="BN306" s="132"/>
      <c r="BO306" s="132"/>
      <c r="BP306" s="133"/>
      <c r="BQ306" s="133"/>
      <c r="BR306" s="133"/>
    </row>
    <row r="307" spans="18:70" x14ac:dyDescent="0.25"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P307" s="21"/>
      <c r="AQ307" s="21"/>
      <c r="AR307" s="21"/>
      <c r="AS307" s="21"/>
      <c r="AT307" s="21"/>
      <c r="AU307" s="21"/>
      <c r="AV307" s="24"/>
      <c r="AW307" s="24"/>
      <c r="AX307" s="24"/>
      <c r="AY307" s="24"/>
      <c r="BA307" s="21"/>
      <c r="BB307" s="21"/>
      <c r="BC307" s="21"/>
      <c r="BD307" s="21"/>
      <c r="BE307" s="24"/>
      <c r="BF307" s="24"/>
      <c r="BG307" s="21"/>
      <c r="BH307" s="21"/>
      <c r="BI307" s="130"/>
      <c r="BJ307" s="131"/>
      <c r="BK307" s="21"/>
      <c r="BL307" s="132"/>
      <c r="BM307" s="132"/>
      <c r="BN307" s="132"/>
      <c r="BO307" s="132"/>
      <c r="BP307" s="133"/>
      <c r="BQ307" s="133"/>
      <c r="BR307" s="133"/>
    </row>
    <row r="308" spans="18:70" x14ac:dyDescent="0.25"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P308" s="21"/>
      <c r="AQ308" s="21"/>
      <c r="AR308" s="21"/>
      <c r="AS308" s="21"/>
      <c r="AT308" s="21"/>
      <c r="AU308" s="21"/>
      <c r="AV308" s="24"/>
      <c r="AW308" s="24"/>
      <c r="AX308" s="24"/>
      <c r="AY308" s="24"/>
      <c r="BA308" s="21"/>
      <c r="BB308" s="21"/>
      <c r="BC308" s="21"/>
      <c r="BD308" s="21"/>
      <c r="BE308" s="24"/>
      <c r="BF308" s="24"/>
      <c r="BG308" s="21"/>
      <c r="BH308" s="21"/>
      <c r="BI308" s="130"/>
      <c r="BJ308" s="131"/>
      <c r="BK308" s="21"/>
      <c r="BL308" s="132"/>
      <c r="BM308" s="132"/>
      <c r="BN308" s="132"/>
      <c r="BO308" s="132"/>
      <c r="BP308" s="133"/>
      <c r="BQ308" s="133"/>
      <c r="BR308" s="133"/>
    </row>
    <row r="309" spans="18:70" x14ac:dyDescent="0.25"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P309" s="21"/>
      <c r="AQ309" s="21"/>
      <c r="AR309" s="21"/>
      <c r="AS309" s="21"/>
      <c r="AT309" s="21"/>
      <c r="AU309" s="21"/>
      <c r="AV309" s="24"/>
      <c r="AW309" s="24"/>
      <c r="AX309" s="24"/>
      <c r="AY309" s="24"/>
      <c r="BA309" s="21"/>
      <c r="BB309" s="21"/>
      <c r="BC309" s="21"/>
      <c r="BD309" s="21"/>
      <c r="BE309" s="24"/>
      <c r="BF309" s="24"/>
      <c r="BG309" s="21"/>
      <c r="BH309" s="21"/>
      <c r="BI309" s="130"/>
      <c r="BJ309" s="131"/>
      <c r="BK309" s="21"/>
      <c r="BL309" s="132"/>
      <c r="BM309" s="132"/>
      <c r="BN309" s="132"/>
      <c r="BO309" s="132"/>
      <c r="BP309" s="133"/>
      <c r="BQ309" s="133"/>
      <c r="BR309" s="133"/>
    </row>
    <row r="310" spans="18:70" x14ac:dyDescent="0.25"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P310" s="21"/>
      <c r="AQ310" s="21"/>
      <c r="AR310" s="21"/>
      <c r="AS310" s="21"/>
      <c r="AT310" s="21"/>
      <c r="AU310" s="21"/>
      <c r="AV310" s="24"/>
      <c r="AW310" s="24"/>
      <c r="AX310" s="24"/>
      <c r="AY310" s="24"/>
      <c r="BA310" s="21"/>
      <c r="BB310" s="21"/>
      <c r="BC310" s="21"/>
      <c r="BD310" s="21"/>
      <c r="BE310" s="24"/>
      <c r="BF310" s="24"/>
      <c r="BG310" s="21"/>
      <c r="BH310" s="21"/>
      <c r="BI310" s="130"/>
      <c r="BJ310" s="131"/>
      <c r="BK310" s="21"/>
      <c r="BL310" s="132"/>
      <c r="BM310" s="132"/>
      <c r="BN310" s="132"/>
      <c r="BO310" s="132"/>
      <c r="BP310" s="133"/>
      <c r="BQ310" s="133"/>
      <c r="BR310" s="133"/>
    </row>
    <row r="311" spans="18:70" x14ac:dyDescent="0.25"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P311" s="21"/>
      <c r="AQ311" s="21"/>
      <c r="AR311" s="21"/>
      <c r="AS311" s="21"/>
      <c r="AT311" s="21"/>
      <c r="AU311" s="21"/>
      <c r="AV311" s="24"/>
      <c r="AW311" s="24"/>
      <c r="AX311" s="24"/>
      <c r="AY311" s="24"/>
      <c r="BA311" s="21"/>
      <c r="BB311" s="21"/>
      <c r="BC311" s="21"/>
      <c r="BD311" s="21"/>
      <c r="BE311" s="24"/>
      <c r="BF311" s="24"/>
      <c r="BG311" s="21"/>
      <c r="BH311" s="21"/>
      <c r="BI311" s="130"/>
      <c r="BJ311" s="131"/>
      <c r="BK311" s="21"/>
      <c r="BL311" s="132"/>
      <c r="BM311" s="132"/>
      <c r="BN311" s="132"/>
      <c r="BO311" s="132"/>
      <c r="BP311" s="133"/>
      <c r="BQ311" s="133"/>
      <c r="BR311" s="133"/>
    </row>
    <row r="312" spans="18:70" x14ac:dyDescent="0.25"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P312" s="21"/>
      <c r="AQ312" s="21"/>
      <c r="AR312" s="21"/>
      <c r="AS312" s="21"/>
      <c r="AT312" s="21"/>
      <c r="AU312" s="21"/>
      <c r="AV312" s="24"/>
      <c r="AW312" s="24"/>
      <c r="AX312" s="24"/>
      <c r="AY312" s="24"/>
      <c r="BA312" s="21"/>
      <c r="BB312" s="21"/>
      <c r="BC312" s="21"/>
      <c r="BD312" s="21"/>
      <c r="BE312" s="24"/>
      <c r="BF312" s="24"/>
      <c r="BG312" s="21"/>
      <c r="BH312" s="21"/>
      <c r="BI312" s="130"/>
      <c r="BJ312" s="131"/>
      <c r="BK312" s="21"/>
      <c r="BL312" s="132"/>
      <c r="BM312" s="132"/>
      <c r="BN312" s="132"/>
      <c r="BO312" s="132"/>
      <c r="BP312" s="133"/>
      <c r="BQ312" s="133"/>
      <c r="BR312" s="133"/>
    </row>
    <row r="313" spans="18:70" x14ac:dyDescent="0.25"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P313" s="21"/>
      <c r="AQ313" s="21"/>
      <c r="AR313" s="21"/>
      <c r="AS313" s="21"/>
      <c r="AT313" s="21"/>
      <c r="AU313" s="21"/>
      <c r="AV313" s="24"/>
      <c r="AW313" s="24"/>
      <c r="AX313" s="24"/>
      <c r="AY313" s="24"/>
      <c r="BA313" s="21"/>
      <c r="BB313" s="21"/>
      <c r="BC313" s="21"/>
      <c r="BD313" s="21"/>
      <c r="BE313" s="24"/>
      <c r="BF313" s="24"/>
      <c r="BG313" s="21"/>
      <c r="BH313" s="21"/>
      <c r="BI313" s="130"/>
      <c r="BJ313" s="131"/>
      <c r="BK313" s="21"/>
      <c r="BL313" s="132"/>
      <c r="BM313" s="132"/>
      <c r="BN313" s="132"/>
      <c r="BO313" s="132"/>
      <c r="BP313" s="133"/>
      <c r="BQ313" s="133"/>
      <c r="BR313" s="133"/>
    </row>
    <row r="314" spans="18:70" x14ac:dyDescent="0.25"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P314" s="21"/>
      <c r="AQ314" s="21"/>
      <c r="AR314" s="21"/>
      <c r="AS314" s="21"/>
      <c r="AT314" s="21"/>
      <c r="AU314" s="21"/>
      <c r="AV314" s="24"/>
      <c r="AW314" s="24"/>
      <c r="AX314" s="24"/>
      <c r="AY314" s="24"/>
      <c r="BA314" s="21"/>
      <c r="BB314" s="21"/>
      <c r="BC314" s="21"/>
      <c r="BD314" s="21"/>
      <c r="BE314" s="24"/>
      <c r="BF314" s="24"/>
      <c r="BG314" s="21"/>
      <c r="BH314" s="21"/>
      <c r="BI314" s="130"/>
      <c r="BJ314" s="131"/>
      <c r="BK314" s="21"/>
      <c r="BL314" s="132"/>
      <c r="BM314" s="132"/>
      <c r="BN314" s="132"/>
      <c r="BO314" s="132"/>
      <c r="BP314" s="133"/>
      <c r="BQ314" s="133"/>
      <c r="BR314" s="133"/>
    </row>
    <row r="315" spans="18:70" x14ac:dyDescent="0.25"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P315" s="21"/>
      <c r="AQ315" s="21"/>
      <c r="AR315" s="21"/>
      <c r="AS315" s="21"/>
      <c r="AT315" s="21"/>
      <c r="AU315" s="21"/>
      <c r="AV315" s="24"/>
      <c r="AW315" s="24"/>
      <c r="AX315" s="24"/>
      <c r="AY315" s="24"/>
      <c r="BA315" s="21"/>
      <c r="BB315" s="21"/>
      <c r="BC315" s="21"/>
      <c r="BD315" s="21"/>
      <c r="BE315" s="24"/>
      <c r="BF315" s="24"/>
      <c r="BG315" s="21"/>
      <c r="BH315" s="21"/>
      <c r="BI315" s="130"/>
      <c r="BJ315" s="131"/>
      <c r="BK315" s="21"/>
      <c r="BL315" s="132"/>
      <c r="BM315" s="132"/>
      <c r="BN315" s="132"/>
      <c r="BO315" s="132"/>
      <c r="BP315" s="133"/>
      <c r="BQ315" s="133"/>
      <c r="BR315" s="133"/>
    </row>
    <row r="316" spans="18:70" x14ac:dyDescent="0.25"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P316" s="21"/>
      <c r="AQ316" s="21"/>
      <c r="AR316" s="21"/>
      <c r="AS316" s="21"/>
      <c r="AT316" s="21"/>
      <c r="AU316" s="21"/>
      <c r="AV316" s="24"/>
      <c r="AW316" s="24"/>
      <c r="AX316" s="24"/>
      <c r="AY316" s="24"/>
      <c r="BA316" s="21"/>
      <c r="BB316" s="21"/>
      <c r="BC316" s="21"/>
      <c r="BD316" s="21"/>
      <c r="BE316" s="24"/>
      <c r="BF316" s="24"/>
      <c r="BG316" s="21"/>
      <c r="BH316" s="21"/>
      <c r="BI316" s="130"/>
      <c r="BJ316" s="131"/>
      <c r="BK316" s="21"/>
      <c r="BL316" s="132"/>
      <c r="BM316" s="132"/>
      <c r="BN316" s="132"/>
      <c r="BO316" s="132"/>
      <c r="BP316" s="133"/>
      <c r="BQ316" s="133"/>
      <c r="BR316" s="133"/>
    </row>
    <row r="317" spans="18:70" x14ac:dyDescent="0.25"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P317" s="21"/>
      <c r="AQ317" s="21"/>
      <c r="AR317" s="21"/>
      <c r="AS317" s="21"/>
      <c r="AT317" s="21"/>
      <c r="AU317" s="21"/>
      <c r="AV317" s="24"/>
      <c r="AW317" s="24"/>
      <c r="AX317" s="24"/>
      <c r="AY317" s="24"/>
      <c r="BA317" s="21"/>
      <c r="BB317" s="21"/>
      <c r="BC317" s="21"/>
      <c r="BD317" s="21"/>
      <c r="BE317" s="24"/>
      <c r="BF317" s="24"/>
      <c r="BG317" s="21"/>
      <c r="BH317" s="21"/>
      <c r="BI317" s="130"/>
      <c r="BJ317" s="131"/>
      <c r="BK317" s="21"/>
      <c r="BL317" s="132"/>
      <c r="BM317" s="132"/>
      <c r="BN317" s="132"/>
      <c r="BO317" s="132"/>
      <c r="BP317" s="133"/>
      <c r="BQ317" s="133"/>
      <c r="BR317" s="133"/>
    </row>
    <row r="318" spans="18:70" x14ac:dyDescent="0.25"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P318" s="21"/>
      <c r="AQ318" s="21"/>
      <c r="AR318" s="21"/>
      <c r="AS318" s="21"/>
      <c r="AT318" s="21"/>
      <c r="AU318" s="21"/>
      <c r="AV318" s="24"/>
      <c r="AW318" s="24"/>
      <c r="AX318" s="24"/>
      <c r="AY318" s="24"/>
      <c r="BA318" s="21"/>
      <c r="BB318" s="21"/>
      <c r="BC318" s="21"/>
      <c r="BD318" s="21"/>
      <c r="BE318" s="24"/>
      <c r="BF318" s="24"/>
      <c r="BG318" s="21"/>
      <c r="BH318" s="21"/>
      <c r="BI318" s="130"/>
      <c r="BJ318" s="131"/>
      <c r="BK318" s="21"/>
      <c r="BL318" s="132"/>
      <c r="BM318" s="132"/>
      <c r="BN318" s="132"/>
      <c r="BO318" s="132"/>
      <c r="BP318" s="133"/>
      <c r="BQ318" s="133"/>
      <c r="BR318" s="133"/>
    </row>
    <row r="319" spans="18:70" x14ac:dyDescent="0.25"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P319" s="21"/>
      <c r="AQ319" s="21"/>
      <c r="AR319" s="21"/>
      <c r="AS319" s="21"/>
      <c r="AT319" s="21"/>
      <c r="AU319" s="21"/>
      <c r="AV319" s="24"/>
      <c r="AW319" s="24"/>
      <c r="AX319" s="24"/>
      <c r="AY319" s="24"/>
      <c r="BA319" s="21"/>
      <c r="BB319" s="21"/>
      <c r="BC319" s="21"/>
      <c r="BD319" s="21"/>
      <c r="BE319" s="24"/>
      <c r="BF319" s="24"/>
      <c r="BG319" s="21"/>
      <c r="BH319" s="21"/>
      <c r="BI319" s="130"/>
      <c r="BJ319" s="131"/>
      <c r="BK319" s="21"/>
      <c r="BL319" s="132"/>
      <c r="BM319" s="132"/>
      <c r="BN319" s="132"/>
      <c r="BO319" s="132"/>
      <c r="BP319" s="133"/>
      <c r="BQ319" s="133"/>
      <c r="BR319" s="133"/>
    </row>
    <row r="320" spans="18:70" x14ac:dyDescent="0.25"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P320" s="21"/>
      <c r="AQ320" s="21"/>
      <c r="AR320" s="21"/>
      <c r="AS320" s="21"/>
      <c r="AT320" s="21"/>
      <c r="AU320" s="21"/>
      <c r="AV320" s="24"/>
      <c r="AW320" s="24"/>
      <c r="AX320" s="24"/>
      <c r="AY320" s="24"/>
      <c r="BA320" s="21"/>
      <c r="BB320" s="21"/>
      <c r="BC320" s="21"/>
      <c r="BD320" s="21"/>
      <c r="BE320" s="24"/>
      <c r="BF320" s="24"/>
      <c r="BG320" s="21"/>
      <c r="BH320" s="21"/>
      <c r="BI320" s="130"/>
      <c r="BJ320" s="131"/>
      <c r="BK320" s="21"/>
      <c r="BL320" s="132"/>
      <c r="BM320" s="132"/>
      <c r="BN320" s="132"/>
      <c r="BO320" s="132"/>
      <c r="BP320" s="133"/>
      <c r="BQ320" s="133"/>
      <c r="BR320" s="133"/>
    </row>
    <row r="321" spans="18:70" x14ac:dyDescent="0.25"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P321" s="21"/>
      <c r="AQ321" s="21"/>
      <c r="AR321" s="21"/>
      <c r="AS321" s="21"/>
      <c r="AT321" s="21"/>
      <c r="AU321" s="21"/>
      <c r="AV321" s="24"/>
      <c r="AW321" s="24"/>
      <c r="AX321" s="24"/>
      <c r="AY321" s="24"/>
      <c r="BA321" s="21"/>
      <c r="BB321" s="21"/>
      <c r="BC321" s="21"/>
      <c r="BD321" s="21"/>
      <c r="BE321" s="24"/>
      <c r="BF321" s="24"/>
      <c r="BG321" s="21"/>
      <c r="BH321" s="21"/>
      <c r="BI321" s="130"/>
      <c r="BJ321" s="131"/>
      <c r="BK321" s="21"/>
      <c r="BL321" s="132"/>
      <c r="BM321" s="132"/>
      <c r="BN321" s="132"/>
      <c r="BO321" s="132"/>
      <c r="BP321" s="133"/>
      <c r="BQ321" s="133"/>
      <c r="BR321" s="133"/>
    </row>
    <row r="322" spans="18:70" x14ac:dyDescent="0.25"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P322" s="21"/>
      <c r="AQ322" s="21"/>
      <c r="AR322" s="21"/>
      <c r="AS322" s="21"/>
      <c r="AT322" s="21"/>
      <c r="AU322" s="21"/>
      <c r="AV322" s="24"/>
      <c r="AW322" s="24"/>
      <c r="AX322" s="24"/>
      <c r="AY322" s="24"/>
      <c r="BA322" s="21"/>
      <c r="BB322" s="21"/>
      <c r="BC322" s="21"/>
      <c r="BD322" s="21"/>
      <c r="BE322" s="24"/>
      <c r="BF322" s="24"/>
      <c r="BG322" s="21"/>
      <c r="BH322" s="21"/>
      <c r="BI322" s="130"/>
      <c r="BJ322" s="131"/>
      <c r="BK322" s="21"/>
      <c r="BL322" s="132"/>
      <c r="BM322" s="132"/>
      <c r="BN322" s="132"/>
      <c r="BO322" s="132"/>
      <c r="BP322" s="133"/>
      <c r="BQ322" s="133"/>
      <c r="BR322" s="133"/>
    </row>
    <row r="323" spans="18:70" x14ac:dyDescent="0.25"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P323" s="21"/>
      <c r="AQ323" s="21"/>
      <c r="AR323" s="21"/>
      <c r="AS323" s="21"/>
      <c r="AT323" s="21"/>
      <c r="AU323" s="21"/>
      <c r="AV323" s="24"/>
      <c r="AW323" s="24"/>
      <c r="AX323" s="24"/>
      <c r="AY323" s="24"/>
      <c r="BA323" s="21"/>
      <c r="BB323" s="21"/>
      <c r="BC323" s="21"/>
      <c r="BD323" s="21"/>
      <c r="BE323" s="24"/>
      <c r="BF323" s="24"/>
      <c r="BG323" s="21"/>
      <c r="BH323" s="21"/>
      <c r="BI323" s="130"/>
      <c r="BJ323" s="131"/>
      <c r="BK323" s="21"/>
      <c r="BL323" s="132"/>
      <c r="BM323" s="132"/>
      <c r="BN323" s="132"/>
      <c r="BO323" s="132"/>
      <c r="BP323" s="133"/>
      <c r="BQ323" s="133"/>
      <c r="BR323" s="133"/>
    </row>
    <row r="324" spans="18:70" x14ac:dyDescent="0.25"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P324" s="21"/>
      <c r="AQ324" s="21"/>
      <c r="AR324" s="21"/>
      <c r="AS324" s="21"/>
      <c r="AT324" s="21"/>
      <c r="AU324" s="21"/>
      <c r="AV324" s="24"/>
      <c r="AW324" s="24"/>
      <c r="AX324" s="24"/>
      <c r="AY324" s="24"/>
      <c r="BA324" s="21"/>
      <c r="BB324" s="21"/>
      <c r="BC324" s="21"/>
      <c r="BD324" s="21"/>
      <c r="BE324" s="24"/>
      <c r="BF324" s="24"/>
      <c r="BG324" s="21"/>
      <c r="BH324" s="21"/>
      <c r="BI324" s="130"/>
      <c r="BJ324" s="131"/>
      <c r="BK324" s="21"/>
      <c r="BL324" s="132"/>
      <c r="BM324" s="132"/>
      <c r="BN324" s="132"/>
      <c r="BO324" s="132"/>
      <c r="BP324" s="133"/>
      <c r="BQ324" s="133"/>
      <c r="BR324" s="133"/>
    </row>
    <row r="325" spans="18:70" x14ac:dyDescent="0.25"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P325" s="21"/>
      <c r="AQ325" s="21"/>
      <c r="AR325" s="21"/>
      <c r="AS325" s="21"/>
      <c r="AT325" s="21"/>
      <c r="AU325" s="21"/>
      <c r="AV325" s="24"/>
      <c r="AW325" s="24"/>
      <c r="AX325" s="24"/>
      <c r="AY325" s="24"/>
      <c r="BA325" s="21"/>
      <c r="BB325" s="21"/>
      <c r="BC325" s="21"/>
      <c r="BD325" s="21"/>
      <c r="BE325" s="24"/>
      <c r="BF325" s="24"/>
      <c r="BG325" s="21"/>
      <c r="BH325" s="21"/>
      <c r="BI325" s="130"/>
      <c r="BJ325" s="131"/>
      <c r="BK325" s="21"/>
      <c r="BL325" s="132"/>
      <c r="BM325" s="132"/>
      <c r="BN325" s="132"/>
      <c r="BO325" s="132"/>
      <c r="BP325" s="133"/>
      <c r="BQ325" s="133"/>
      <c r="BR325" s="133"/>
    </row>
    <row r="326" spans="18:70" x14ac:dyDescent="0.25"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P326" s="21"/>
      <c r="AQ326" s="21"/>
      <c r="AR326" s="21"/>
      <c r="AS326" s="21"/>
      <c r="AT326" s="21"/>
      <c r="AU326" s="21"/>
      <c r="AV326" s="24"/>
      <c r="AW326" s="24"/>
      <c r="AX326" s="24"/>
      <c r="AY326" s="24"/>
      <c r="BA326" s="21"/>
      <c r="BB326" s="21"/>
      <c r="BC326" s="21"/>
      <c r="BD326" s="21"/>
      <c r="BE326" s="24"/>
      <c r="BF326" s="24"/>
      <c r="BG326" s="21"/>
      <c r="BH326" s="21"/>
      <c r="BI326" s="130"/>
      <c r="BJ326" s="131"/>
      <c r="BK326" s="21"/>
      <c r="BL326" s="132"/>
      <c r="BM326" s="132"/>
      <c r="BN326" s="132"/>
      <c r="BO326" s="132"/>
      <c r="BP326" s="133"/>
      <c r="BQ326" s="133"/>
      <c r="BR326" s="133"/>
    </row>
    <row r="327" spans="18:70" x14ac:dyDescent="0.25"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P327" s="21"/>
      <c r="AQ327" s="21"/>
      <c r="AR327" s="21"/>
      <c r="AS327" s="21"/>
      <c r="AT327" s="21"/>
      <c r="AU327" s="21"/>
      <c r="AV327" s="24"/>
      <c r="AW327" s="24"/>
      <c r="AX327" s="24"/>
      <c r="AY327" s="24"/>
      <c r="BA327" s="21"/>
      <c r="BB327" s="21"/>
      <c r="BC327" s="21"/>
      <c r="BD327" s="21"/>
      <c r="BE327" s="24"/>
      <c r="BF327" s="24"/>
      <c r="BG327" s="21"/>
      <c r="BH327" s="21"/>
      <c r="BI327" s="130"/>
      <c r="BJ327" s="131"/>
      <c r="BK327" s="21"/>
      <c r="BL327" s="132"/>
      <c r="BM327" s="132"/>
      <c r="BN327" s="132"/>
      <c r="BO327" s="132"/>
      <c r="BP327" s="133"/>
      <c r="BQ327" s="133"/>
      <c r="BR327" s="133"/>
    </row>
    <row r="328" spans="18:70" x14ac:dyDescent="0.25"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P328" s="21"/>
      <c r="AQ328" s="21"/>
      <c r="AR328" s="21"/>
      <c r="AS328" s="21"/>
      <c r="AT328" s="21"/>
      <c r="AU328" s="21"/>
      <c r="AV328" s="24"/>
      <c r="AW328" s="24"/>
      <c r="AX328" s="24"/>
      <c r="AY328" s="24"/>
      <c r="BA328" s="21"/>
      <c r="BB328" s="21"/>
      <c r="BC328" s="21"/>
      <c r="BD328" s="21"/>
      <c r="BE328" s="24"/>
      <c r="BF328" s="24"/>
      <c r="BG328" s="21"/>
      <c r="BH328" s="21"/>
      <c r="BI328" s="130"/>
      <c r="BJ328" s="131"/>
      <c r="BK328" s="21"/>
      <c r="BL328" s="132"/>
      <c r="BM328" s="132"/>
      <c r="BN328" s="132"/>
      <c r="BO328" s="132"/>
      <c r="BP328" s="133"/>
      <c r="BQ328" s="133"/>
      <c r="BR328" s="133"/>
    </row>
    <row r="329" spans="18:70" x14ac:dyDescent="0.25"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P329" s="21"/>
      <c r="AQ329" s="21"/>
      <c r="AR329" s="21"/>
      <c r="AS329" s="21"/>
      <c r="AT329" s="21"/>
      <c r="AU329" s="21"/>
      <c r="AV329" s="24"/>
      <c r="AW329" s="24"/>
      <c r="AX329" s="24"/>
      <c r="AY329" s="24"/>
      <c r="BA329" s="21"/>
      <c r="BB329" s="21"/>
      <c r="BC329" s="21"/>
      <c r="BD329" s="21"/>
      <c r="BE329" s="24"/>
      <c r="BF329" s="24"/>
      <c r="BG329" s="21"/>
      <c r="BH329" s="21"/>
      <c r="BI329" s="130"/>
      <c r="BJ329" s="131"/>
      <c r="BK329" s="21"/>
      <c r="BL329" s="132"/>
      <c r="BM329" s="132"/>
      <c r="BN329" s="132"/>
      <c r="BO329" s="132"/>
      <c r="BP329" s="133"/>
      <c r="BQ329" s="133"/>
      <c r="BR329" s="133"/>
    </row>
    <row r="330" spans="18:70" x14ac:dyDescent="0.25"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P330" s="21"/>
      <c r="AQ330" s="21"/>
      <c r="AR330" s="21"/>
      <c r="AS330" s="21"/>
      <c r="AT330" s="21"/>
      <c r="AU330" s="21"/>
      <c r="AV330" s="24"/>
      <c r="AW330" s="24"/>
      <c r="AX330" s="24"/>
      <c r="AY330" s="24"/>
      <c r="BA330" s="21"/>
      <c r="BB330" s="21"/>
      <c r="BC330" s="21"/>
      <c r="BD330" s="21"/>
      <c r="BE330" s="24"/>
      <c r="BF330" s="24"/>
      <c r="BG330" s="21"/>
      <c r="BH330" s="21"/>
      <c r="BI330" s="130"/>
      <c r="BJ330" s="131"/>
      <c r="BK330" s="21"/>
      <c r="BL330" s="132"/>
      <c r="BM330" s="132"/>
      <c r="BN330" s="132"/>
      <c r="BO330" s="132"/>
      <c r="BP330" s="133"/>
      <c r="BQ330" s="133"/>
      <c r="BR330" s="133"/>
    </row>
    <row r="331" spans="18:70" x14ac:dyDescent="0.25"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P331" s="21"/>
      <c r="AQ331" s="21"/>
      <c r="AR331" s="21"/>
      <c r="AS331" s="21"/>
      <c r="AT331" s="21"/>
      <c r="AU331" s="21"/>
      <c r="AV331" s="24"/>
      <c r="AW331" s="24"/>
      <c r="AX331" s="24"/>
      <c r="AY331" s="24"/>
      <c r="BA331" s="21"/>
      <c r="BB331" s="21"/>
      <c r="BC331" s="21"/>
      <c r="BD331" s="21"/>
      <c r="BE331" s="24"/>
      <c r="BF331" s="24"/>
      <c r="BG331" s="21"/>
      <c r="BH331" s="21"/>
      <c r="BI331" s="130"/>
      <c r="BJ331" s="131"/>
      <c r="BK331" s="21"/>
      <c r="BL331" s="132"/>
      <c r="BM331" s="132"/>
      <c r="BN331" s="132"/>
      <c r="BO331" s="132"/>
      <c r="BP331" s="133"/>
      <c r="BQ331" s="133"/>
      <c r="BR331" s="133"/>
    </row>
    <row r="332" spans="18:70" x14ac:dyDescent="0.25"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P332" s="21"/>
      <c r="AQ332" s="21"/>
      <c r="AR332" s="21"/>
      <c r="AS332" s="21"/>
      <c r="AT332" s="21"/>
      <c r="AU332" s="21"/>
      <c r="AV332" s="24"/>
      <c r="AW332" s="24"/>
      <c r="AX332" s="24"/>
      <c r="AY332" s="24"/>
      <c r="BA332" s="21"/>
      <c r="BB332" s="21"/>
      <c r="BC332" s="21"/>
      <c r="BD332" s="21"/>
      <c r="BE332" s="24"/>
      <c r="BF332" s="24"/>
      <c r="BG332" s="21"/>
      <c r="BH332" s="21"/>
      <c r="BI332" s="130"/>
      <c r="BJ332" s="131"/>
      <c r="BK332" s="21"/>
      <c r="BL332" s="132"/>
      <c r="BM332" s="132"/>
      <c r="BN332" s="132"/>
      <c r="BO332" s="132"/>
      <c r="BP332" s="133"/>
      <c r="BQ332" s="133"/>
      <c r="BR332" s="133"/>
    </row>
    <row r="333" spans="18:70" x14ac:dyDescent="0.25"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P333" s="21"/>
      <c r="AQ333" s="21"/>
      <c r="AR333" s="21"/>
      <c r="AS333" s="21"/>
      <c r="AT333" s="21"/>
      <c r="AU333" s="21"/>
      <c r="AV333" s="24"/>
      <c r="AW333" s="24"/>
      <c r="AX333" s="24"/>
      <c r="AY333" s="24"/>
      <c r="BA333" s="21"/>
      <c r="BB333" s="21"/>
      <c r="BC333" s="21"/>
      <c r="BD333" s="21"/>
      <c r="BE333" s="24"/>
      <c r="BF333" s="24"/>
      <c r="BG333" s="21"/>
      <c r="BH333" s="21"/>
      <c r="BI333" s="130"/>
      <c r="BJ333" s="131"/>
      <c r="BK333" s="21"/>
      <c r="BL333" s="132"/>
      <c r="BM333" s="132"/>
      <c r="BN333" s="132"/>
      <c r="BO333" s="132"/>
      <c r="BP333" s="133"/>
      <c r="BQ333" s="133"/>
      <c r="BR333" s="133"/>
    </row>
    <row r="334" spans="18:70" x14ac:dyDescent="0.25"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P334" s="21"/>
      <c r="AQ334" s="21"/>
      <c r="AR334" s="21"/>
      <c r="AS334" s="21"/>
      <c r="AT334" s="21"/>
      <c r="AU334" s="21"/>
      <c r="AV334" s="24"/>
      <c r="AW334" s="24"/>
      <c r="AX334" s="24"/>
      <c r="AY334" s="24"/>
      <c r="BA334" s="21"/>
      <c r="BB334" s="21"/>
      <c r="BC334" s="21"/>
      <c r="BD334" s="21"/>
      <c r="BE334" s="24"/>
      <c r="BF334" s="24"/>
      <c r="BG334" s="21"/>
      <c r="BH334" s="21"/>
      <c r="BI334" s="130"/>
      <c r="BJ334" s="131"/>
      <c r="BK334" s="21"/>
      <c r="BL334" s="132"/>
      <c r="BM334" s="132"/>
      <c r="BN334" s="132"/>
      <c r="BO334" s="132"/>
      <c r="BP334" s="133"/>
      <c r="BQ334" s="133"/>
      <c r="BR334" s="133"/>
    </row>
    <row r="335" spans="18:70" x14ac:dyDescent="0.25"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P335" s="21"/>
      <c r="AQ335" s="21"/>
      <c r="AR335" s="21"/>
      <c r="AS335" s="21"/>
      <c r="AT335" s="21"/>
      <c r="AU335" s="21"/>
      <c r="AV335" s="24"/>
      <c r="AW335" s="24"/>
      <c r="AX335" s="24"/>
      <c r="AY335" s="24"/>
      <c r="BA335" s="21"/>
      <c r="BB335" s="21"/>
      <c r="BC335" s="21"/>
      <c r="BD335" s="21"/>
      <c r="BE335" s="24"/>
      <c r="BF335" s="24"/>
      <c r="BG335" s="21"/>
      <c r="BH335" s="21"/>
      <c r="BI335" s="130"/>
      <c r="BJ335" s="131"/>
      <c r="BK335" s="21"/>
      <c r="BL335" s="132"/>
      <c r="BM335" s="132"/>
      <c r="BN335" s="132"/>
      <c r="BO335" s="132"/>
      <c r="BP335" s="133"/>
      <c r="BQ335" s="133"/>
      <c r="BR335" s="133"/>
    </row>
    <row r="336" spans="18:70" x14ac:dyDescent="0.25"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P336" s="21"/>
      <c r="AQ336" s="21"/>
      <c r="AR336" s="21"/>
      <c r="AS336" s="21"/>
      <c r="AT336" s="21"/>
      <c r="AU336" s="21"/>
      <c r="AV336" s="24"/>
      <c r="AW336" s="24"/>
      <c r="AX336" s="24"/>
      <c r="AY336" s="24"/>
      <c r="BA336" s="21"/>
      <c r="BB336" s="21"/>
      <c r="BC336" s="21"/>
      <c r="BD336" s="21"/>
      <c r="BE336" s="24"/>
      <c r="BF336" s="24"/>
      <c r="BG336" s="21"/>
      <c r="BH336" s="21"/>
      <c r="BI336" s="130"/>
      <c r="BJ336" s="131"/>
      <c r="BK336" s="21"/>
      <c r="BL336" s="132"/>
      <c r="BM336" s="132"/>
      <c r="BN336" s="132"/>
      <c r="BO336" s="132"/>
      <c r="BP336" s="133"/>
      <c r="BQ336" s="133"/>
      <c r="BR336" s="133"/>
    </row>
    <row r="337" spans="18:70" x14ac:dyDescent="0.25"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P337" s="21"/>
      <c r="AQ337" s="21"/>
      <c r="AR337" s="21"/>
      <c r="AS337" s="21"/>
      <c r="AT337" s="21"/>
      <c r="AU337" s="21"/>
      <c r="AV337" s="24"/>
      <c r="AW337" s="24"/>
      <c r="AX337" s="24"/>
      <c r="AY337" s="24"/>
      <c r="BA337" s="21"/>
      <c r="BB337" s="21"/>
      <c r="BC337" s="21"/>
      <c r="BD337" s="21"/>
      <c r="BE337" s="24"/>
      <c r="BF337" s="24"/>
      <c r="BG337" s="21"/>
      <c r="BH337" s="21"/>
      <c r="BI337" s="130"/>
      <c r="BJ337" s="131"/>
      <c r="BK337" s="21"/>
      <c r="BL337" s="132"/>
      <c r="BM337" s="132"/>
      <c r="BN337" s="132"/>
      <c r="BO337" s="132"/>
      <c r="BP337" s="133"/>
      <c r="BQ337" s="133"/>
      <c r="BR337" s="133"/>
    </row>
    <row r="338" spans="18:70" x14ac:dyDescent="0.25"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P338" s="21"/>
      <c r="AQ338" s="21"/>
      <c r="AR338" s="21"/>
      <c r="AS338" s="21"/>
      <c r="AT338" s="21"/>
      <c r="AU338" s="21"/>
      <c r="AV338" s="24"/>
      <c r="AW338" s="24"/>
      <c r="AX338" s="24"/>
      <c r="AY338" s="24"/>
      <c r="BA338" s="21"/>
      <c r="BB338" s="21"/>
      <c r="BC338" s="21"/>
      <c r="BD338" s="21"/>
      <c r="BE338" s="24"/>
      <c r="BF338" s="24"/>
      <c r="BG338" s="21"/>
      <c r="BH338" s="21"/>
      <c r="BI338" s="130"/>
      <c r="BJ338" s="131"/>
      <c r="BK338" s="21"/>
      <c r="BL338" s="132"/>
      <c r="BM338" s="132"/>
      <c r="BN338" s="132"/>
      <c r="BO338" s="132"/>
      <c r="BP338" s="133"/>
      <c r="BQ338" s="133"/>
      <c r="BR338" s="133"/>
    </row>
    <row r="339" spans="18:70" x14ac:dyDescent="0.25"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P339" s="21"/>
      <c r="AQ339" s="21"/>
      <c r="AR339" s="21"/>
      <c r="AS339" s="21"/>
      <c r="AT339" s="21"/>
      <c r="AU339" s="21"/>
      <c r="AV339" s="24"/>
      <c r="AW339" s="24"/>
      <c r="AX339" s="24"/>
      <c r="AY339" s="24"/>
      <c r="BA339" s="21"/>
      <c r="BB339" s="21"/>
      <c r="BC339" s="21"/>
      <c r="BD339" s="21"/>
      <c r="BE339" s="24"/>
      <c r="BF339" s="24"/>
      <c r="BG339" s="21"/>
      <c r="BH339" s="21"/>
      <c r="BI339" s="130"/>
      <c r="BJ339" s="131"/>
      <c r="BK339" s="21"/>
      <c r="BL339" s="132"/>
      <c r="BM339" s="132"/>
      <c r="BN339" s="132"/>
      <c r="BO339" s="132"/>
      <c r="BP339" s="133"/>
      <c r="BQ339" s="133"/>
      <c r="BR339" s="133"/>
    </row>
    <row r="340" spans="18:70" x14ac:dyDescent="0.25"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P340" s="21"/>
      <c r="AQ340" s="21"/>
      <c r="AR340" s="21"/>
      <c r="AS340" s="21"/>
      <c r="AT340" s="21"/>
      <c r="AU340" s="21"/>
      <c r="AV340" s="24"/>
      <c r="AW340" s="24"/>
      <c r="AX340" s="24"/>
      <c r="AY340" s="24"/>
      <c r="BA340" s="21"/>
      <c r="BB340" s="21"/>
      <c r="BC340" s="21"/>
      <c r="BD340" s="21"/>
      <c r="BE340" s="24"/>
      <c r="BF340" s="24"/>
      <c r="BG340" s="21"/>
      <c r="BH340" s="21"/>
      <c r="BI340" s="130"/>
      <c r="BJ340" s="131"/>
      <c r="BK340" s="21"/>
      <c r="BL340" s="132"/>
      <c r="BM340" s="132"/>
      <c r="BN340" s="132"/>
      <c r="BO340" s="132"/>
      <c r="BP340" s="133"/>
      <c r="BQ340" s="133"/>
      <c r="BR340" s="133"/>
    </row>
    <row r="341" spans="18:70" x14ac:dyDescent="0.25"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P341" s="21"/>
      <c r="AQ341" s="21"/>
      <c r="AR341" s="21"/>
      <c r="AS341" s="21"/>
      <c r="AT341" s="21"/>
      <c r="AU341" s="21"/>
      <c r="AV341" s="24"/>
      <c r="AW341" s="24"/>
      <c r="AX341" s="24"/>
      <c r="AY341" s="24"/>
      <c r="BA341" s="21"/>
      <c r="BB341" s="21"/>
      <c r="BC341" s="21"/>
      <c r="BD341" s="21"/>
      <c r="BE341" s="24"/>
      <c r="BF341" s="24"/>
      <c r="BG341" s="21"/>
      <c r="BH341" s="21"/>
      <c r="BI341" s="130"/>
      <c r="BJ341" s="131"/>
      <c r="BK341" s="21"/>
      <c r="BL341" s="132"/>
      <c r="BM341" s="132"/>
      <c r="BN341" s="132"/>
      <c r="BO341" s="132"/>
      <c r="BP341" s="133"/>
      <c r="BQ341" s="133"/>
      <c r="BR341" s="133"/>
    </row>
    <row r="342" spans="18:70" x14ac:dyDescent="0.25"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P342" s="21"/>
      <c r="AQ342" s="21"/>
      <c r="AR342" s="21"/>
      <c r="AS342" s="21"/>
      <c r="AT342" s="21"/>
      <c r="AU342" s="21"/>
      <c r="AV342" s="24"/>
      <c r="AW342" s="24"/>
      <c r="AX342" s="24"/>
      <c r="AY342" s="24"/>
      <c r="BA342" s="21"/>
      <c r="BB342" s="21"/>
      <c r="BC342" s="21"/>
      <c r="BD342" s="21"/>
      <c r="BE342" s="24"/>
      <c r="BF342" s="24"/>
      <c r="BG342" s="21"/>
      <c r="BH342" s="21"/>
      <c r="BI342" s="130"/>
      <c r="BJ342" s="131"/>
      <c r="BK342" s="21"/>
      <c r="BL342" s="132"/>
      <c r="BM342" s="132"/>
      <c r="BN342" s="132"/>
      <c r="BO342" s="132"/>
      <c r="BP342" s="133"/>
      <c r="BQ342" s="133"/>
      <c r="BR342" s="133"/>
    </row>
    <row r="343" spans="18:70" x14ac:dyDescent="0.25"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P343" s="21"/>
      <c r="AQ343" s="21"/>
      <c r="AR343" s="21"/>
      <c r="AS343" s="21"/>
      <c r="AT343" s="21"/>
      <c r="AU343" s="21"/>
      <c r="AV343" s="24"/>
      <c r="AW343" s="24"/>
      <c r="AX343" s="24"/>
      <c r="AY343" s="24"/>
      <c r="BA343" s="21"/>
      <c r="BB343" s="21"/>
      <c r="BC343" s="21"/>
      <c r="BD343" s="21"/>
      <c r="BE343" s="24"/>
      <c r="BF343" s="24"/>
      <c r="BG343" s="21"/>
      <c r="BH343" s="21"/>
      <c r="BI343" s="130"/>
      <c r="BJ343" s="131"/>
      <c r="BK343" s="21"/>
      <c r="BL343" s="132"/>
      <c r="BM343" s="132"/>
      <c r="BN343" s="132"/>
      <c r="BO343" s="132"/>
      <c r="BP343" s="133"/>
      <c r="BQ343" s="133"/>
      <c r="BR343" s="133"/>
    </row>
    <row r="344" spans="18:70" x14ac:dyDescent="0.25"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P344" s="21"/>
      <c r="AQ344" s="21"/>
      <c r="AR344" s="21"/>
      <c r="AS344" s="21"/>
      <c r="AT344" s="21"/>
      <c r="AU344" s="21"/>
      <c r="AV344" s="24"/>
      <c r="AW344" s="24"/>
      <c r="AX344" s="24"/>
      <c r="AY344" s="24"/>
      <c r="BA344" s="21"/>
      <c r="BB344" s="21"/>
      <c r="BC344" s="21"/>
      <c r="BD344" s="21"/>
      <c r="BE344" s="24"/>
      <c r="BF344" s="24"/>
      <c r="BG344" s="21"/>
      <c r="BH344" s="21"/>
      <c r="BI344" s="130"/>
      <c r="BJ344" s="131"/>
      <c r="BK344" s="21"/>
      <c r="BL344" s="132"/>
      <c r="BM344" s="132"/>
      <c r="BN344" s="132"/>
      <c r="BO344" s="132"/>
      <c r="BP344" s="133"/>
      <c r="BQ344" s="133"/>
      <c r="BR344" s="133"/>
    </row>
    <row r="345" spans="18:70" x14ac:dyDescent="0.25"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P345" s="21"/>
      <c r="AQ345" s="21"/>
      <c r="AR345" s="21"/>
      <c r="AS345" s="21"/>
      <c r="AT345" s="21"/>
      <c r="AU345" s="21"/>
      <c r="AV345" s="24"/>
      <c r="AW345" s="24"/>
      <c r="AX345" s="24"/>
      <c r="AY345" s="24"/>
      <c r="BA345" s="21"/>
      <c r="BB345" s="21"/>
      <c r="BC345" s="21"/>
      <c r="BD345" s="21"/>
      <c r="BE345" s="24"/>
      <c r="BF345" s="24"/>
      <c r="BG345" s="21"/>
      <c r="BH345" s="21"/>
      <c r="BI345" s="130"/>
      <c r="BJ345" s="131"/>
      <c r="BK345" s="21"/>
      <c r="BL345" s="132"/>
      <c r="BM345" s="132"/>
      <c r="BN345" s="132"/>
      <c r="BO345" s="132"/>
      <c r="BP345" s="133"/>
      <c r="BQ345" s="133"/>
      <c r="BR345" s="133"/>
    </row>
    <row r="346" spans="18:70" x14ac:dyDescent="0.25"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P346" s="21"/>
      <c r="AQ346" s="21"/>
      <c r="AR346" s="21"/>
      <c r="AS346" s="21"/>
      <c r="AT346" s="21"/>
      <c r="AU346" s="21"/>
      <c r="AV346" s="24"/>
      <c r="AW346" s="24"/>
      <c r="AX346" s="24"/>
      <c r="AY346" s="24"/>
      <c r="BA346" s="21"/>
      <c r="BB346" s="21"/>
      <c r="BC346" s="21"/>
      <c r="BD346" s="21"/>
      <c r="BE346" s="24"/>
      <c r="BF346" s="24"/>
      <c r="BG346" s="21"/>
      <c r="BH346" s="21"/>
      <c r="BI346" s="130"/>
      <c r="BJ346" s="131"/>
      <c r="BK346" s="21"/>
      <c r="BL346" s="132"/>
      <c r="BM346" s="132"/>
      <c r="BN346" s="132"/>
      <c r="BO346" s="132"/>
      <c r="BP346" s="133"/>
      <c r="BQ346" s="133"/>
      <c r="BR346" s="133"/>
    </row>
    <row r="347" spans="18:70" x14ac:dyDescent="0.25"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P347" s="21"/>
      <c r="AQ347" s="21"/>
      <c r="AR347" s="21"/>
      <c r="AS347" s="21"/>
      <c r="AT347" s="21"/>
      <c r="AU347" s="21"/>
      <c r="AV347" s="24"/>
      <c r="AW347" s="24"/>
      <c r="AX347" s="24"/>
      <c r="AY347" s="24"/>
      <c r="BA347" s="21"/>
      <c r="BB347" s="21"/>
      <c r="BC347" s="21"/>
      <c r="BD347" s="21"/>
      <c r="BE347" s="24"/>
      <c r="BF347" s="24"/>
      <c r="BG347" s="21"/>
      <c r="BH347" s="21"/>
      <c r="BI347" s="130"/>
      <c r="BJ347" s="131"/>
      <c r="BK347" s="21"/>
      <c r="BL347" s="132"/>
      <c r="BM347" s="132"/>
      <c r="BN347" s="132"/>
      <c r="BO347" s="132"/>
      <c r="BP347" s="133"/>
      <c r="BQ347" s="133"/>
      <c r="BR347" s="133"/>
    </row>
    <row r="348" spans="18:70" x14ac:dyDescent="0.25"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P348" s="21"/>
      <c r="AQ348" s="21"/>
      <c r="AR348" s="21"/>
      <c r="AS348" s="21"/>
      <c r="AT348" s="21"/>
      <c r="AU348" s="21"/>
      <c r="AV348" s="24"/>
      <c r="AW348" s="24"/>
      <c r="AX348" s="24"/>
      <c r="AY348" s="24"/>
      <c r="BA348" s="21"/>
      <c r="BB348" s="21"/>
      <c r="BC348" s="21"/>
      <c r="BD348" s="21"/>
      <c r="BE348" s="24"/>
      <c r="BF348" s="24"/>
      <c r="BG348" s="21"/>
      <c r="BH348" s="21"/>
      <c r="BI348" s="130"/>
      <c r="BJ348" s="131"/>
      <c r="BK348" s="21"/>
      <c r="BL348" s="132"/>
      <c r="BM348" s="132"/>
      <c r="BN348" s="132"/>
      <c r="BO348" s="132"/>
      <c r="BP348" s="133"/>
      <c r="BQ348" s="133"/>
      <c r="BR348" s="133"/>
    </row>
    <row r="349" spans="18:70" x14ac:dyDescent="0.25"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P349" s="21"/>
      <c r="AQ349" s="21"/>
      <c r="AR349" s="21"/>
      <c r="AS349" s="21"/>
      <c r="AT349" s="21"/>
      <c r="AU349" s="21"/>
      <c r="AV349" s="24"/>
      <c r="AW349" s="24"/>
      <c r="AX349" s="24"/>
      <c r="AY349" s="24"/>
      <c r="BA349" s="21"/>
      <c r="BB349" s="21"/>
      <c r="BC349" s="21"/>
      <c r="BD349" s="21"/>
      <c r="BE349" s="24"/>
      <c r="BF349" s="24"/>
      <c r="BG349" s="21"/>
      <c r="BH349" s="21"/>
      <c r="BI349" s="130"/>
      <c r="BJ349" s="131"/>
      <c r="BK349" s="21"/>
      <c r="BL349" s="132"/>
      <c r="BM349" s="132"/>
      <c r="BN349" s="132"/>
      <c r="BO349" s="132"/>
      <c r="BP349" s="133"/>
      <c r="BQ349" s="133"/>
      <c r="BR349" s="133"/>
    </row>
    <row r="350" spans="18:70" x14ac:dyDescent="0.25"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P350" s="21"/>
      <c r="AQ350" s="21"/>
      <c r="AR350" s="21"/>
      <c r="AS350" s="21"/>
      <c r="AT350" s="21"/>
      <c r="AU350" s="21"/>
      <c r="AV350" s="24"/>
      <c r="AW350" s="24"/>
      <c r="AX350" s="24"/>
      <c r="AY350" s="24"/>
      <c r="BA350" s="21"/>
      <c r="BB350" s="21"/>
      <c r="BC350" s="21"/>
      <c r="BD350" s="21"/>
      <c r="BE350" s="24"/>
      <c r="BF350" s="24"/>
      <c r="BG350" s="21"/>
      <c r="BH350" s="21"/>
      <c r="BI350" s="130"/>
      <c r="BJ350" s="131"/>
      <c r="BK350" s="21"/>
      <c r="BL350" s="132"/>
      <c r="BM350" s="132"/>
      <c r="BN350" s="132"/>
      <c r="BO350" s="132"/>
      <c r="BP350" s="133"/>
      <c r="BQ350" s="133"/>
      <c r="BR350" s="133"/>
    </row>
    <row r="351" spans="18:70" x14ac:dyDescent="0.25"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P351" s="21"/>
      <c r="AQ351" s="21"/>
      <c r="AR351" s="21"/>
      <c r="AS351" s="21"/>
      <c r="AT351" s="21"/>
      <c r="AU351" s="21"/>
      <c r="AV351" s="24"/>
      <c r="AW351" s="24"/>
      <c r="AX351" s="24"/>
      <c r="AY351" s="24"/>
      <c r="BA351" s="21"/>
      <c r="BB351" s="21"/>
      <c r="BC351" s="21"/>
      <c r="BD351" s="21"/>
      <c r="BE351" s="24"/>
      <c r="BF351" s="24"/>
      <c r="BG351" s="21"/>
      <c r="BH351" s="21"/>
      <c r="BI351" s="130"/>
      <c r="BJ351" s="131"/>
      <c r="BK351" s="21"/>
      <c r="BL351" s="132"/>
      <c r="BM351" s="132"/>
      <c r="BN351" s="132"/>
      <c r="BO351" s="132"/>
      <c r="BP351" s="133"/>
      <c r="BQ351" s="133"/>
      <c r="BR351" s="133"/>
    </row>
    <row r="352" spans="18:70" x14ac:dyDescent="0.25"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P352" s="21"/>
      <c r="AQ352" s="21"/>
      <c r="AR352" s="21"/>
      <c r="AS352" s="21"/>
      <c r="AT352" s="21"/>
      <c r="AU352" s="21"/>
      <c r="AV352" s="24"/>
      <c r="AW352" s="24"/>
      <c r="AX352" s="24"/>
      <c r="AY352" s="24"/>
      <c r="BA352" s="21"/>
      <c r="BB352" s="21"/>
      <c r="BC352" s="21"/>
      <c r="BD352" s="21"/>
      <c r="BE352" s="24"/>
      <c r="BF352" s="24"/>
      <c r="BG352" s="21"/>
      <c r="BH352" s="21"/>
      <c r="BI352" s="130"/>
      <c r="BJ352" s="131"/>
      <c r="BK352" s="21"/>
      <c r="BL352" s="132"/>
      <c r="BM352" s="132"/>
      <c r="BN352" s="132"/>
      <c r="BO352" s="132"/>
      <c r="BP352" s="133"/>
      <c r="BQ352" s="133"/>
      <c r="BR352" s="133"/>
    </row>
    <row r="353" spans="18:70" x14ac:dyDescent="0.25"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P353" s="21"/>
      <c r="AQ353" s="21"/>
      <c r="AR353" s="21"/>
      <c r="AS353" s="21"/>
      <c r="AT353" s="21"/>
      <c r="AU353" s="21"/>
      <c r="AV353" s="24"/>
      <c r="AW353" s="24"/>
      <c r="AX353" s="24"/>
      <c r="AY353" s="24"/>
      <c r="BA353" s="21"/>
      <c r="BB353" s="21"/>
      <c r="BC353" s="21"/>
      <c r="BD353" s="21"/>
      <c r="BE353" s="24"/>
      <c r="BF353" s="24"/>
      <c r="BG353" s="21"/>
      <c r="BH353" s="21"/>
      <c r="BI353" s="130"/>
      <c r="BJ353" s="131"/>
      <c r="BK353" s="21"/>
      <c r="BL353" s="132"/>
      <c r="BM353" s="132"/>
      <c r="BN353" s="132"/>
      <c r="BO353" s="132"/>
      <c r="BP353" s="133"/>
      <c r="BQ353" s="133"/>
      <c r="BR353" s="133"/>
    </row>
    <row r="354" spans="18:70" x14ac:dyDescent="0.25"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P354" s="21"/>
      <c r="AQ354" s="21"/>
      <c r="AR354" s="21"/>
      <c r="AS354" s="21"/>
      <c r="AT354" s="21"/>
      <c r="AU354" s="21"/>
      <c r="AV354" s="24"/>
      <c r="AW354" s="24"/>
      <c r="AX354" s="24"/>
      <c r="AY354" s="24"/>
      <c r="BA354" s="21"/>
      <c r="BB354" s="21"/>
      <c r="BC354" s="21"/>
      <c r="BD354" s="21"/>
      <c r="BE354" s="24"/>
      <c r="BF354" s="24"/>
      <c r="BG354" s="21"/>
      <c r="BH354" s="21"/>
      <c r="BI354" s="130"/>
      <c r="BJ354" s="131"/>
      <c r="BK354" s="21"/>
      <c r="BL354" s="132"/>
      <c r="BM354" s="132"/>
      <c r="BN354" s="132"/>
      <c r="BO354" s="132"/>
      <c r="BP354" s="133"/>
      <c r="BQ354" s="133"/>
      <c r="BR354" s="133"/>
    </row>
    <row r="355" spans="18:70" x14ac:dyDescent="0.25"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P355" s="21"/>
      <c r="AQ355" s="21"/>
      <c r="AR355" s="21"/>
      <c r="AS355" s="21"/>
      <c r="AT355" s="21"/>
      <c r="AU355" s="21"/>
      <c r="AV355" s="24"/>
      <c r="AW355" s="24"/>
      <c r="AX355" s="24"/>
      <c r="AY355" s="24"/>
      <c r="BA355" s="21"/>
      <c r="BB355" s="21"/>
      <c r="BC355" s="21"/>
      <c r="BD355" s="21"/>
      <c r="BE355" s="24"/>
      <c r="BF355" s="24"/>
      <c r="BG355" s="21"/>
      <c r="BH355" s="21"/>
      <c r="BI355" s="130"/>
      <c r="BJ355" s="131"/>
      <c r="BK355" s="21"/>
      <c r="BL355" s="132"/>
      <c r="BM355" s="132"/>
      <c r="BN355" s="132"/>
      <c r="BO355" s="132"/>
      <c r="BP355" s="133"/>
      <c r="BQ355" s="133"/>
      <c r="BR355" s="133"/>
    </row>
    <row r="356" spans="18:70" x14ac:dyDescent="0.25"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P356" s="21"/>
      <c r="AQ356" s="21"/>
      <c r="AR356" s="21"/>
      <c r="AS356" s="21"/>
      <c r="AT356" s="21"/>
      <c r="AU356" s="21"/>
      <c r="AV356" s="24"/>
      <c r="AW356" s="24"/>
      <c r="AX356" s="24"/>
      <c r="AY356" s="24"/>
      <c r="BA356" s="21"/>
      <c r="BB356" s="21"/>
      <c r="BC356" s="21"/>
      <c r="BD356" s="21"/>
      <c r="BE356" s="24"/>
      <c r="BF356" s="24"/>
      <c r="BG356" s="21"/>
      <c r="BH356" s="21"/>
      <c r="BI356" s="130"/>
      <c r="BJ356" s="131"/>
      <c r="BK356" s="21"/>
      <c r="BL356" s="132"/>
      <c r="BM356" s="132"/>
      <c r="BN356" s="132"/>
      <c r="BO356" s="132"/>
      <c r="BP356" s="133"/>
      <c r="BQ356" s="133"/>
      <c r="BR356" s="133"/>
    </row>
    <row r="357" spans="18:70" x14ac:dyDescent="0.25"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P357" s="21"/>
      <c r="AQ357" s="21"/>
      <c r="AR357" s="21"/>
      <c r="AS357" s="21"/>
      <c r="AT357" s="21"/>
      <c r="AU357" s="21"/>
      <c r="AV357" s="24"/>
      <c r="AW357" s="24"/>
      <c r="AX357" s="24"/>
      <c r="AY357" s="24"/>
      <c r="BA357" s="21"/>
      <c r="BB357" s="21"/>
      <c r="BC357" s="21"/>
      <c r="BD357" s="21"/>
      <c r="BE357" s="24"/>
      <c r="BF357" s="24"/>
      <c r="BG357" s="21"/>
      <c r="BH357" s="21"/>
      <c r="BI357" s="130"/>
      <c r="BJ357" s="131"/>
      <c r="BK357" s="21"/>
      <c r="BL357" s="132"/>
      <c r="BM357" s="132"/>
      <c r="BN357" s="132"/>
      <c r="BO357" s="132"/>
      <c r="BP357" s="133"/>
      <c r="BQ357" s="133"/>
      <c r="BR357" s="133"/>
    </row>
    <row r="358" spans="18:70" x14ac:dyDescent="0.25"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P358" s="21"/>
      <c r="AQ358" s="21"/>
      <c r="AR358" s="21"/>
      <c r="AS358" s="21"/>
      <c r="AT358" s="21"/>
      <c r="AU358" s="21"/>
      <c r="AV358" s="24"/>
      <c r="AW358" s="24"/>
      <c r="AX358" s="24"/>
      <c r="AY358" s="24"/>
      <c r="BA358" s="21"/>
      <c r="BB358" s="21"/>
      <c r="BC358" s="21"/>
      <c r="BD358" s="21"/>
      <c r="BE358" s="24"/>
      <c r="BF358" s="24"/>
      <c r="BG358" s="21"/>
      <c r="BH358" s="21"/>
      <c r="BI358" s="130"/>
      <c r="BJ358" s="131"/>
      <c r="BK358" s="21"/>
      <c r="BL358" s="132"/>
      <c r="BM358" s="132"/>
      <c r="BN358" s="132"/>
      <c r="BO358" s="132"/>
      <c r="BP358" s="133"/>
      <c r="BQ358" s="133"/>
      <c r="BR358" s="133"/>
    </row>
    <row r="359" spans="18:70" x14ac:dyDescent="0.25"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P359" s="21"/>
      <c r="AQ359" s="21"/>
      <c r="AR359" s="21"/>
      <c r="AS359" s="21"/>
      <c r="AT359" s="21"/>
      <c r="AU359" s="21"/>
      <c r="AV359" s="24"/>
      <c r="AW359" s="24"/>
      <c r="AX359" s="24"/>
      <c r="AY359" s="24"/>
      <c r="BA359" s="21"/>
      <c r="BB359" s="21"/>
      <c r="BC359" s="21"/>
      <c r="BD359" s="21"/>
      <c r="BE359" s="24"/>
      <c r="BF359" s="24"/>
      <c r="BG359" s="21"/>
      <c r="BH359" s="21"/>
      <c r="BI359" s="130"/>
      <c r="BJ359" s="131"/>
      <c r="BK359" s="21"/>
      <c r="BL359" s="132"/>
      <c r="BM359" s="132"/>
      <c r="BN359" s="132"/>
      <c r="BO359" s="132"/>
      <c r="BP359" s="133"/>
      <c r="BQ359" s="133"/>
      <c r="BR359" s="133"/>
    </row>
    <row r="360" spans="18:70" x14ac:dyDescent="0.25"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P360" s="21"/>
      <c r="AQ360" s="21"/>
      <c r="AR360" s="21"/>
      <c r="AS360" s="21"/>
      <c r="AT360" s="21"/>
      <c r="AU360" s="21"/>
      <c r="AV360" s="24"/>
      <c r="AW360" s="24"/>
      <c r="AX360" s="24"/>
      <c r="AY360" s="24"/>
      <c r="BA360" s="21"/>
      <c r="BB360" s="21"/>
      <c r="BC360" s="21"/>
      <c r="BD360" s="21"/>
      <c r="BE360" s="24"/>
      <c r="BF360" s="24"/>
      <c r="BG360" s="21"/>
      <c r="BH360" s="21"/>
      <c r="BI360" s="130"/>
      <c r="BJ360" s="131"/>
      <c r="BK360" s="21"/>
      <c r="BL360" s="132"/>
      <c r="BM360" s="132"/>
      <c r="BN360" s="132"/>
      <c r="BO360" s="132"/>
      <c r="BP360" s="133"/>
      <c r="BQ360" s="133"/>
      <c r="BR360" s="133"/>
    </row>
    <row r="361" spans="18:70" x14ac:dyDescent="0.25"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P361" s="21"/>
      <c r="AQ361" s="21"/>
      <c r="AR361" s="21"/>
      <c r="AS361" s="21"/>
      <c r="AT361" s="21"/>
      <c r="AU361" s="21"/>
      <c r="AV361" s="24"/>
      <c r="AW361" s="24"/>
      <c r="AX361" s="24"/>
      <c r="AY361" s="24"/>
      <c r="BA361" s="21"/>
      <c r="BB361" s="21"/>
      <c r="BC361" s="21"/>
      <c r="BD361" s="21"/>
      <c r="BE361" s="24"/>
      <c r="BF361" s="24"/>
      <c r="BG361" s="21"/>
      <c r="BH361" s="21"/>
      <c r="BI361" s="130"/>
      <c r="BJ361" s="131"/>
      <c r="BK361" s="21"/>
      <c r="BL361" s="132"/>
      <c r="BM361" s="132"/>
      <c r="BN361" s="132"/>
      <c r="BO361" s="132"/>
      <c r="BP361" s="133"/>
      <c r="BQ361" s="133"/>
      <c r="BR361" s="133"/>
    </row>
    <row r="362" spans="18:70" x14ac:dyDescent="0.25"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P362" s="21"/>
      <c r="AQ362" s="21"/>
      <c r="AR362" s="21"/>
      <c r="AS362" s="21"/>
      <c r="AT362" s="21"/>
      <c r="AU362" s="21"/>
      <c r="AV362" s="24"/>
      <c r="AW362" s="24"/>
      <c r="AX362" s="24"/>
      <c r="AY362" s="24"/>
      <c r="BA362" s="21"/>
      <c r="BB362" s="21"/>
      <c r="BC362" s="21"/>
      <c r="BD362" s="21"/>
      <c r="BE362" s="24"/>
      <c r="BF362" s="24"/>
      <c r="BG362" s="21"/>
      <c r="BH362" s="21"/>
      <c r="BI362" s="130"/>
      <c r="BJ362" s="131"/>
      <c r="BK362" s="21"/>
      <c r="BL362" s="132"/>
      <c r="BM362" s="132"/>
      <c r="BN362" s="132"/>
      <c r="BO362" s="132"/>
      <c r="BP362" s="133"/>
      <c r="BQ362" s="133"/>
      <c r="BR362" s="133"/>
    </row>
    <row r="363" spans="18:70" x14ac:dyDescent="0.25"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P363" s="21"/>
      <c r="AQ363" s="21"/>
      <c r="AR363" s="21"/>
      <c r="AS363" s="21"/>
      <c r="AT363" s="21"/>
      <c r="AU363" s="21"/>
      <c r="AV363" s="24"/>
      <c r="AW363" s="24"/>
      <c r="AX363" s="24"/>
      <c r="AY363" s="24"/>
      <c r="BA363" s="21"/>
      <c r="BB363" s="21"/>
      <c r="BC363" s="21"/>
      <c r="BD363" s="21"/>
      <c r="BE363" s="24"/>
      <c r="BF363" s="24"/>
      <c r="BG363" s="21"/>
      <c r="BH363" s="21"/>
      <c r="BI363" s="130"/>
      <c r="BJ363" s="131"/>
      <c r="BK363" s="21"/>
      <c r="BL363" s="132"/>
      <c r="BM363" s="132"/>
      <c r="BN363" s="132"/>
      <c r="BO363" s="132"/>
      <c r="BP363" s="133"/>
      <c r="BQ363" s="133"/>
      <c r="BR363" s="133"/>
    </row>
    <row r="364" spans="18:70" x14ac:dyDescent="0.25"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P364" s="21"/>
      <c r="AQ364" s="21"/>
      <c r="AR364" s="21"/>
      <c r="AS364" s="21"/>
      <c r="AT364" s="21"/>
      <c r="AU364" s="21"/>
      <c r="AV364" s="24"/>
      <c r="AW364" s="24"/>
      <c r="AX364" s="24"/>
      <c r="AY364" s="24"/>
      <c r="BA364" s="21"/>
      <c r="BB364" s="21"/>
      <c r="BC364" s="21"/>
      <c r="BD364" s="21"/>
      <c r="BE364" s="24"/>
      <c r="BF364" s="24"/>
      <c r="BG364" s="21"/>
      <c r="BH364" s="21"/>
      <c r="BI364" s="130"/>
      <c r="BJ364" s="131"/>
      <c r="BK364" s="21"/>
      <c r="BL364" s="132"/>
      <c r="BM364" s="132"/>
      <c r="BN364" s="132"/>
      <c r="BO364" s="132"/>
      <c r="BP364" s="133"/>
      <c r="BQ364" s="133"/>
      <c r="BR364" s="133"/>
    </row>
    <row r="365" spans="18:70" x14ac:dyDescent="0.25"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P365" s="21"/>
      <c r="AQ365" s="21"/>
      <c r="AR365" s="21"/>
      <c r="AS365" s="21"/>
      <c r="AT365" s="21"/>
      <c r="AU365" s="21"/>
      <c r="AV365" s="24"/>
      <c r="AW365" s="24"/>
      <c r="AX365" s="24"/>
      <c r="AY365" s="24"/>
      <c r="BA365" s="21"/>
      <c r="BB365" s="21"/>
      <c r="BC365" s="21"/>
      <c r="BD365" s="21"/>
      <c r="BE365" s="24"/>
      <c r="BF365" s="24"/>
      <c r="BG365" s="21"/>
      <c r="BH365" s="21"/>
      <c r="BI365" s="130"/>
      <c r="BJ365" s="131"/>
      <c r="BK365" s="21"/>
      <c r="BL365" s="132"/>
      <c r="BM365" s="132"/>
      <c r="BN365" s="132"/>
      <c r="BO365" s="132"/>
      <c r="BP365" s="133"/>
      <c r="BQ365" s="133"/>
      <c r="BR365" s="133"/>
    </row>
    <row r="366" spans="18:70" x14ac:dyDescent="0.25"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P366" s="21"/>
      <c r="AQ366" s="21"/>
      <c r="AR366" s="21"/>
      <c r="AS366" s="21"/>
      <c r="AT366" s="21"/>
      <c r="AU366" s="21"/>
      <c r="AV366" s="24"/>
      <c r="AW366" s="24"/>
      <c r="AX366" s="24"/>
      <c r="AY366" s="24"/>
      <c r="BA366" s="21"/>
      <c r="BB366" s="21"/>
      <c r="BC366" s="21"/>
      <c r="BD366" s="21"/>
      <c r="BE366" s="24"/>
      <c r="BF366" s="24"/>
      <c r="BG366" s="21"/>
      <c r="BH366" s="21"/>
      <c r="BI366" s="130"/>
      <c r="BJ366" s="131"/>
      <c r="BK366" s="21"/>
      <c r="BL366" s="132"/>
      <c r="BM366" s="132"/>
      <c r="BN366" s="132"/>
      <c r="BO366" s="132"/>
      <c r="BP366" s="133"/>
      <c r="BQ366" s="133"/>
      <c r="BR366" s="133"/>
    </row>
    <row r="367" spans="18:70" x14ac:dyDescent="0.25"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P367" s="21"/>
      <c r="AQ367" s="21"/>
      <c r="AR367" s="21"/>
      <c r="AS367" s="21"/>
      <c r="AT367" s="21"/>
      <c r="AU367" s="21"/>
      <c r="AV367" s="24"/>
      <c r="AW367" s="24"/>
      <c r="AX367" s="24"/>
      <c r="AY367" s="24"/>
      <c r="BA367" s="21"/>
      <c r="BB367" s="21"/>
      <c r="BC367" s="21"/>
      <c r="BD367" s="21"/>
      <c r="BE367" s="24"/>
      <c r="BF367" s="24"/>
      <c r="BG367" s="21"/>
      <c r="BH367" s="21"/>
      <c r="BI367" s="130"/>
      <c r="BJ367" s="131"/>
      <c r="BK367" s="21"/>
      <c r="BL367" s="132"/>
      <c r="BM367" s="132"/>
      <c r="BN367" s="132"/>
      <c r="BO367" s="132"/>
      <c r="BP367" s="133"/>
      <c r="BQ367" s="133"/>
      <c r="BR367" s="133"/>
    </row>
    <row r="368" spans="18:70" x14ac:dyDescent="0.25"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P368" s="21"/>
      <c r="AQ368" s="21"/>
      <c r="AR368" s="21"/>
      <c r="AS368" s="21"/>
      <c r="AT368" s="21"/>
      <c r="AU368" s="21"/>
      <c r="AV368" s="24"/>
      <c r="AW368" s="24"/>
      <c r="AX368" s="24"/>
      <c r="AY368" s="24"/>
      <c r="BA368" s="21"/>
      <c r="BB368" s="21"/>
      <c r="BC368" s="21"/>
      <c r="BD368" s="21"/>
      <c r="BE368" s="24"/>
      <c r="BF368" s="24"/>
      <c r="BG368" s="21"/>
      <c r="BH368" s="21"/>
      <c r="BI368" s="130"/>
      <c r="BJ368" s="131"/>
      <c r="BK368" s="21"/>
      <c r="BL368" s="132"/>
      <c r="BM368" s="132"/>
      <c r="BN368" s="132"/>
      <c r="BO368" s="132"/>
      <c r="BP368" s="133"/>
      <c r="BQ368" s="133"/>
      <c r="BR368" s="133"/>
    </row>
    <row r="369" spans="18:70" x14ac:dyDescent="0.25"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P369" s="21"/>
      <c r="AQ369" s="21"/>
      <c r="AR369" s="21"/>
      <c r="AS369" s="21"/>
      <c r="AT369" s="21"/>
      <c r="AU369" s="21"/>
      <c r="AV369" s="24"/>
      <c r="AW369" s="24"/>
      <c r="AX369" s="24"/>
      <c r="AY369" s="24"/>
      <c r="BA369" s="21"/>
      <c r="BB369" s="21"/>
      <c r="BC369" s="21"/>
      <c r="BD369" s="21"/>
      <c r="BE369" s="24"/>
      <c r="BF369" s="24"/>
      <c r="BG369" s="21"/>
      <c r="BH369" s="21"/>
      <c r="BI369" s="130"/>
      <c r="BJ369" s="131"/>
      <c r="BK369" s="21"/>
      <c r="BL369" s="132"/>
      <c r="BM369" s="132"/>
      <c r="BN369" s="132"/>
      <c r="BO369" s="132"/>
      <c r="BP369" s="133"/>
      <c r="BQ369" s="133"/>
      <c r="BR369" s="133"/>
    </row>
    <row r="370" spans="18:70" x14ac:dyDescent="0.25"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P370" s="21"/>
      <c r="AQ370" s="21"/>
      <c r="AR370" s="21"/>
      <c r="AS370" s="21"/>
      <c r="AT370" s="21"/>
      <c r="AU370" s="21"/>
      <c r="AV370" s="24"/>
      <c r="AW370" s="24"/>
      <c r="AX370" s="24"/>
      <c r="AY370" s="24"/>
      <c r="BA370" s="21"/>
      <c r="BB370" s="21"/>
      <c r="BC370" s="21"/>
      <c r="BD370" s="21"/>
      <c r="BE370" s="24"/>
      <c r="BF370" s="24"/>
      <c r="BG370" s="21"/>
      <c r="BH370" s="21"/>
      <c r="BI370" s="130"/>
      <c r="BJ370" s="131"/>
      <c r="BK370" s="21"/>
      <c r="BL370" s="132"/>
      <c r="BM370" s="132"/>
      <c r="BN370" s="132"/>
      <c r="BO370" s="132"/>
      <c r="BP370" s="133"/>
      <c r="BQ370" s="133"/>
      <c r="BR370" s="133"/>
    </row>
    <row r="371" spans="18:70" x14ac:dyDescent="0.25"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P371" s="21"/>
      <c r="AQ371" s="21"/>
      <c r="AR371" s="21"/>
      <c r="AS371" s="21"/>
      <c r="AT371" s="21"/>
      <c r="AU371" s="21"/>
      <c r="AV371" s="24"/>
      <c r="AW371" s="24"/>
      <c r="AX371" s="24"/>
      <c r="AY371" s="24"/>
      <c r="BA371" s="21"/>
      <c r="BB371" s="21"/>
      <c r="BC371" s="21"/>
      <c r="BD371" s="21"/>
      <c r="BE371" s="24"/>
      <c r="BF371" s="24"/>
      <c r="BG371" s="21"/>
      <c r="BH371" s="21"/>
      <c r="BI371" s="130"/>
      <c r="BJ371" s="131"/>
      <c r="BK371" s="21"/>
      <c r="BL371" s="132"/>
      <c r="BM371" s="132"/>
      <c r="BN371" s="132"/>
      <c r="BO371" s="132"/>
      <c r="BP371" s="133"/>
      <c r="BQ371" s="133"/>
      <c r="BR371" s="133"/>
    </row>
    <row r="372" spans="18:70" x14ac:dyDescent="0.25"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P372" s="21"/>
      <c r="AQ372" s="21"/>
      <c r="AR372" s="21"/>
      <c r="AS372" s="21"/>
      <c r="AT372" s="21"/>
      <c r="AU372" s="21"/>
      <c r="AV372" s="24"/>
      <c r="AW372" s="24"/>
      <c r="AX372" s="24"/>
      <c r="AY372" s="24"/>
      <c r="BA372" s="21"/>
      <c r="BB372" s="21"/>
      <c r="BC372" s="21"/>
      <c r="BD372" s="21"/>
      <c r="BE372" s="24"/>
      <c r="BF372" s="24"/>
      <c r="BG372" s="21"/>
      <c r="BH372" s="21"/>
      <c r="BI372" s="130"/>
      <c r="BJ372" s="131"/>
      <c r="BK372" s="21"/>
      <c r="BL372" s="132"/>
      <c r="BM372" s="132"/>
      <c r="BN372" s="132"/>
      <c r="BO372" s="132"/>
      <c r="BP372" s="133"/>
      <c r="BQ372" s="133"/>
      <c r="BR372" s="133"/>
    </row>
    <row r="373" spans="18:70" x14ac:dyDescent="0.25"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P373" s="21"/>
      <c r="AQ373" s="21"/>
      <c r="AR373" s="21"/>
      <c r="AS373" s="21"/>
      <c r="AT373" s="21"/>
      <c r="AU373" s="21"/>
      <c r="AV373" s="24"/>
      <c r="AW373" s="24"/>
      <c r="AX373" s="24"/>
      <c r="AY373" s="24"/>
      <c r="BA373" s="21"/>
      <c r="BB373" s="21"/>
      <c r="BC373" s="21"/>
      <c r="BD373" s="21"/>
      <c r="BE373" s="24"/>
      <c r="BF373" s="24"/>
      <c r="BG373" s="21"/>
      <c r="BH373" s="21"/>
      <c r="BI373" s="130"/>
      <c r="BJ373" s="131"/>
      <c r="BK373" s="21"/>
      <c r="BL373" s="132"/>
      <c r="BM373" s="132"/>
      <c r="BN373" s="132"/>
      <c r="BO373" s="132"/>
      <c r="BP373" s="133"/>
      <c r="BQ373" s="133"/>
      <c r="BR373" s="133"/>
    </row>
    <row r="374" spans="18:70" x14ac:dyDescent="0.25"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P374" s="21"/>
      <c r="AQ374" s="21"/>
      <c r="AR374" s="21"/>
      <c r="AS374" s="21"/>
      <c r="AT374" s="21"/>
      <c r="AU374" s="21"/>
      <c r="AV374" s="24"/>
      <c r="AW374" s="24"/>
      <c r="AX374" s="24"/>
      <c r="AY374" s="24"/>
      <c r="BA374" s="21"/>
      <c r="BB374" s="21"/>
      <c r="BC374" s="21"/>
      <c r="BD374" s="21"/>
      <c r="BE374" s="24"/>
      <c r="BF374" s="24"/>
      <c r="BG374" s="21"/>
      <c r="BH374" s="21"/>
      <c r="BI374" s="130"/>
      <c r="BJ374" s="131"/>
      <c r="BK374" s="21"/>
      <c r="BL374" s="132"/>
      <c r="BM374" s="132"/>
      <c r="BN374" s="132"/>
      <c r="BO374" s="132"/>
      <c r="BP374" s="133"/>
      <c r="BQ374" s="133"/>
      <c r="BR374" s="133"/>
    </row>
    <row r="375" spans="18:70" x14ac:dyDescent="0.25"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P375" s="21"/>
      <c r="AQ375" s="21"/>
      <c r="AR375" s="21"/>
      <c r="AS375" s="21"/>
      <c r="AT375" s="21"/>
      <c r="AU375" s="21"/>
      <c r="AV375" s="24"/>
      <c r="AW375" s="24"/>
      <c r="AX375" s="24"/>
      <c r="AY375" s="24"/>
      <c r="BA375" s="21"/>
      <c r="BB375" s="21"/>
      <c r="BC375" s="21"/>
      <c r="BD375" s="21"/>
      <c r="BE375" s="24"/>
      <c r="BF375" s="24"/>
      <c r="BG375" s="21"/>
      <c r="BH375" s="21"/>
      <c r="BI375" s="130"/>
      <c r="BJ375" s="131"/>
      <c r="BK375" s="21"/>
      <c r="BL375" s="132"/>
      <c r="BM375" s="132"/>
      <c r="BN375" s="132"/>
      <c r="BO375" s="132"/>
      <c r="BP375" s="133"/>
      <c r="BQ375" s="133"/>
      <c r="BR375" s="133"/>
    </row>
    <row r="376" spans="18:70" x14ac:dyDescent="0.25"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P376" s="21"/>
      <c r="AQ376" s="21"/>
      <c r="AR376" s="21"/>
      <c r="AS376" s="21"/>
      <c r="AT376" s="21"/>
      <c r="AU376" s="21"/>
      <c r="AV376" s="24"/>
      <c r="AW376" s="24"/>
      <c r="AX376" s="24"/>
      <c r="AY376" s="24"/>
      <c r="BA376" s="21"/>
      <c r="BB376" s="21"/>
      <c r="BC376" s="21"/>
      <c r="BD376" s="21"/>
      <c r="BE376" s="24"/>
      <c r="BF376" s="24"/>
      <c r="BG376" s="21"/>
      <c r="BH376" s="21"/>
      <c r="BI376" s="130"/>
      <c r="BJ376" s="131"/>
      <c r="BK376" s="21"/>
      <c r="BL376" s="132"/>
      <c r="BM376" s="132"/>
      <c r="BN376" s="132"/>
      <c r="BO376" s="132"/>
      <c r="BP376" s="133"/>
      <c r="BQ376" s="133"/>
      <c r="BR376" s="133"/>
    </row>
    <row r="377" spans="18:70" x14ac:dyDescent="0.25"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P377" s="21"/>
      <c r="AQ377" s="21"/>
      <c r="AR377" s="21"/>
      <c r="AS377" s="21"/>
      <c r="AT377" s="21"/>
      <c r="AU377" s="21"/>
      <c r="AV377" s="24"/>
      <c r="AW377" s="24"/>
      <c r="AX377" s="24"/>
      <c r="AY377" s="24"/>
      <c r="BA377" s="21"/>
      <c r="BB377" s="21"/>
      <c r="BC377" s="21"/>
      <c r="BD377" s="21"/>
      <c r="BE377" s="24"/>
      <c r="BF377" s="24"/>
      <c r="BG377" s="21"/>
      <c r="BH377" s="21"/>
      <c r="BI377" s="130"/>
      <c r="BJ377" s="131"/>
      <c r="BK377" s="21"/>
      <c r="BL377" s="132"/>
      <c r="BM377" s="132"/>
      <c r="BN377" s="132"/>
      <c r="BO377" s="132"/>
      <c r="BP377" s="133"/>
      <c r="BQ377" s="133"/>
      <c r="BR377" s="133"/>
    </row>
    <row r="378" spans="18:70" x14ac:dyDescent="0.25"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P378" s="21"/>
      <c r="AQ378" s="21"/>
      <c r="AR378" s="21"/>
      <c r="AS378" s="21"/>
      <c r="AT378" s="21"/>
      <c r="AU378" s="21"/>
      <c r="AV378" s="24"/>
      <c r="AW378" s="24"/>
      <c r="AX378" s="24"/>
      <c r="AY378" s="24"/>
      <c r="BA378" s="21"/>
      <c r="BB378" s="21"/>
      <c r="BC378" s="21"/>
      <c r="BD378" s="21"/>
      <c r="BE378" s="24"/>
      <c r="BF378" s="24"/>
      <c r="BG378" s="21"/>
      <c r="BH378" s="21"/>
      <c r="BI378" s="130"/>
      <c r="BJ378" s="131"/>
      <c r="BK378" s="21"/>
      <c r="BL378" s="132"/>
      <c r="BM378" s="132"/>
      <c r="BN378" s="132"/>
      <c r="BO378" s="132"/>
      <c r="BP378" s="133"/>
      <c r="BQ378" s="133"/>
      <c r="BR378" s="133"/>
    </row>
    <row r="379" spans="18:70" x14ac:dyDescent="0.25"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P379" s="21"/>
      <c r="AQ379" s="21"/>
      <c r="AR379" s="21"/>
      <c r="AS379" s="21"/>
      <c r="AT379" s="21"/>
      <c r="AU379" s="21"/>
      <c r="AV379" s="24"/>
      <c r="AW379" s="24"/>
      <c r="AX379" s="24"/>
      <c r="AY379" s="24"/>
      <c r="BA379" s="21"/>
      <c r="BB379" s="21"/>
      <c r="BC379" s="21"/>
      <c r="BD379" s="21"/>
      <c r="BE379" s="24"/>
      <c r="BF379" s="24"/>
      <c r="BG379" s="21"/>
      <c r="BH379" s="21"/>
      <c r="BI379" s="130"/>
      <c r="BJ379" s="131"/>
      <c r="BK379" s="21"/>
      <c r="BL379" s="132"/>
      <c r="BM379" s="132"/>
      <c r="BN379" s="132"/>
      <c r="BO379" s="132"/>
      <c r="BP379" s="133"/>
      <c r="BQ379" s="133"/>
      <c r="BR379" s="133"/>
    </row>
    <row r="380" spans="18:70" x14ac:dyDescent="0.25"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P380" s="21"/>
      <c r="AQ380" s="21"/>
      <c r="AR380" s="21"/>
      <c r="AS380" s="21"/>
      <c r="AT380" s="21"/>
      <c r="AU380" s="21"/>
      <c r="AV380" s="24"/>
      <c r="AW380" s="24"/>
      <c r="AX380" s="24"/>
      <c r="AY380" s="24"/>
      <c r="BA380" s="21"/>
      <c r="BB380" s="21"/>
      <c r="BC380" s="21"/>
      <c r="BD380" s="21"/>
      <c r="BE380" s="24"/>
      <c r="BF380" s="24"/>
      <c r="BG380" s="21"/>
      <c r="BH380" s="21"/>
      <c r="BI380" s="130"/>
      <c r="BJ380" s="131"/>
      <c r="BK380" s="21"/>
      <c r="BL380" s="132"/>
      <c r="BM380" s="132"/>
      <c r="BN380" s="132"/>
      <c r="BO380" s="132"/>
      <c r="BP380" s="133"/>
      <c r="BQ380" s="133"/>
      <c r="BR380" s="133"/>
    </row>
    <row r="381" spans="18:70" x14ac:dyDescent="0.25"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P381" s="21"/>
      <c r="AQ381" s="21"/>
      <c r="AR381" s="21"/>
      <c r="AS381" s="21"/>
      <c r="AT381" s="21"/>
      <c r="AU381" s="21"/>
      <c r="AV381" s="24"/>
      <c r="AW381" s="24"/>
      <c r="AX381" s="24"/>
      <c r="AY381" s="24"/>
      <c r="BA381" s="21"/>
      <c r="BB381" s="21"/>
      <c r="BC381" s="21"/>
      <c r="BD381" s="21"/>
      <c r="BE381" s="24"/>
      <c r="BF381" s="24"/>
      <c r="BG381" s="21"/>
      <c r="BH381" s="21"/>
      <c r="BI381" s="130"/>
      <c r="BJ381" s="131"/>
      <c r="BK381" s="21"/>
      <c r="BL381" s="132"/>
      <c r="BM381" s="132"/>
      <c r="BN381" s="132"/>
      <c r="BO381" s="132"/>
      <c r="BP381" s="133"/>
      <c r="BQ381" s="133"/>
      <c r="BR381" s="133"/>
    </row>
    <row r="382" spans="18:70" x14ac:dyDescent="0.25"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P382" s="21"/>
      <c r="AQ382" s="21"/>
      <c r="AR382" s="21"/>
      <c r="AS382" s="21"/>
      <c r="AT382" s="21"/>
      <c r="AU382" s="21"/>
      <c r="AV382" s="24"/>
      <c r="AW382" s="24"/>
      <c r="AX382" s="24"/>
      <c r="AY382" s="24"/>
      <c r="BA382" s="21"/>
      <c r="BB382" s="21"/>
      <c r="BC382" s="21"/>
      <c r="BD382" s="21"/>
      <c r="BE382" s="24"/>
      <c r="BF382" s="24"/>
      <c r="BG382" s="21"/>
      <c r="BH382" s="21"/>
      <c r="BI382" s="130"/>
      <c r="BJ382" s="131"/>
      <c r="BK382" s="21"/>
      <c r="BL382" s="132"/>
      <c r="BM382" s="132"/>
      <c r="BN382" s="132"/>
      <c r="BO382" s="132"/>
      <c r="BP382" s="133"/>
      <c r="BQ382" s="133"/>
      <c r="BR382" s="133"/>
    </row>
    <row r="383" spans="18:70" x14ac:dyDescent="0.25"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P383" s="21"/>
      <c r="AQ383" s="21"/>
      <c r="AR383" s="21"/>
      <c r="AS383" s="21"/>
      <c r="AT383" s="21"/>
      <c r="AU383" s="21"/>
      <c r="AV383" s="24"/>
      <c r="AW383" s="24"/>
      <c r="AX383" s="24"/>
      <c r="AY383" s="24"/>
      <c r="BA383" s="21"/>
      <c r="BB383" s="21"/>
      <c r="BC383" s="21"/>
      <c r="BD383" s="21"/>
      <c r="BE383" s="24"/>
      <c r="BF383" s="24"/>
      <c r="BG383" s="21"/>
      <c r="BH383" s="21"/>
      <c r="BI383" s="130"/>
      <c r="BJ383" s="131"/>
      <c r="BK383" s="21"/>
      <c r="BL383" s="132"/>
      <c r="BM383" s="132"/>
      <c r="BN383" s="132"/>
      <c r="BO383" s="132"/>
      <c r="BP383" s="133"/>
      <c r="BQ383" s="133"/>
      <c r="BR383" s="133"/>
    </row>
    <row r="384" spans="18:70" x14ac:dyDescent="0.25"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P384" s="21"/>
      <c r="AQ384" s="21"/>
      <c r="AR384" s="21"/>
      <c r="AS384" s="21"/>
      <c r="AT384" s="21"/>
      <c r="AU384" s="21"/>
      <c r="AV384" s="24"/>
      <c r="AW384" s="24"/>
      <c r="AX384" s="24"/>
      <c r="AY384" s="24"/>
      <c r="BA384" s="21"/>
      <c r="BB384" s="21"/>
      <c r="BC384" s="21"/>
      <c r="BD384" s="21"/>
      <c r="BE384" s="24"/>
      <c r="BF384" s="24"/>
      <c r="BG384" s="21"/>
      <c r="BH384" s="21"/>
      <c r="BI384" s="130"/>
      <c r="BJ384" s="131"/>
      <c r="BK384" s="21"/>
      <c r="BL384" s="132"/>
      <c r="BM384" s="132"/>
      <c r="BN384" s="132"/>
      <c r="BO384" s="132"/>
      <c r="BP384" s="133"/>
      <c r="BQ384" s="133"/>
      <c r="BR384" s="133"/>
    </row>
    <row r="385" spans="18:70" x14ac:dyDescent="0.25"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P385" s="21"/>
      <c r="AQ385" s="21"/>
      <c r="AR385" s="21"/>
      <c r="AS385" s="21"/>
      <c r="AT385" s="21"/>
      <c r="AU385" s="21"/>
      <c r="AV385" s="24"/>
      <c r="AW385" s="24"/>
      <c r="AX385" s="24"/>
      <c r="AY385" s="24"/>
      <c r="BA385" s="21"/>
      <c r="BB385" s="21"/>
      <c r="BC385" s="21"/>
      <c r="BD385" s="21"/>
      <c r="BE385" s="24"/>
      <c r="BF385" s="24"/>
      <c r="BG385" s="21"/>
      <c r="BH385" s="21"/>
      <c r="BI385" s="130"/>
      <c r="BJ385" s="131"/>
      <c r="BK385" s="21"/>
      <c r="BL385" s="132"/>
      <c r="BM385" s="132"/>
      <c r="BN385" s="132"/>
      <c r="BO385" s="132"/>
      <c r="BP385" s="133"/>
      <c r="BQ385" s="133"/>
      <c r="BR385" s="133"/>
    </row>
    <row r="386" spans="18:70" x14ac:dyDescent="0.25"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P386" s="21"/>
      <c r="AQ386" s="21"/>
      <c r="AR386" s="21"/>
      <c r="AS386" s="21"/>
      <c r="AT386" s="21"/>
      <c r="AU386" s="21"/>
      <c r="AV386" s="24"/>
      <c r="AW386" s="24"/>
      <c r="AX386" s="24"/>
      <c r="AY386" s="24"/>
      <c r="BA386" s="21"/>
      <c r="BB386" s="21"/>
      <c r="BC386" s="21"/>
      <c r="BD386" s="21"/>
      <c r="BE386" s="24"/>
      <c r="BF386" s="24"/>
      <c r="BG386" s="21"/>
      <c r="BH386" s="21"/>
      <c r="BI386" s="130"/>
      <c r="BJ386" s="131"/>
      <c r="BK386" s="21"/>
      <c r="BL386" s="132"/>
      <c r="BM386" s="132"/>
      <c r="BN386" s="132"/>
      <c r="BO386" s="132"/>
      <c r="BP386" s="133"/>
      <c r="BQ386" s="133"/>
      <c r="BR386" s="133"/>
    </row>
    <row r="387" spans="18:70" x14ac:dyDescent="0.25"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P387" s="21"/>
      <c r="AQ387" s="21"/>
      <c r="AR387" s="21"/>
      <c r="AS387" s="21"/>
      <c r="AT387" s="21"/>
      <c r="AU387" s="21"/>
      <c r="AV387" s="24"/>
      <c r="AW387" s="24"/>
      <c r="AX387" s="24"/>
      <c r="AY387" s="24"/>
      <c r="BA387" s="21"/>
      <c r="BB387" s="21"/>
      <c r="BC387" s="21"/>
      <c r="BD387" s="21"/>
      <c r="BE387" s="24"/>
      <c r="BF387" s="24"/>
      <c r="BG387" s="21"/>
      <c r="BH387" s="21"/>
      <c r="BI387" s="130"/>
      <c r="BJ387" s="131"/>
      <c r="BK387" s="21"/>
      <c r="BL387" s="132"/>
      <c r="BM387" s="132"/>
      <c r="BN387" s="132"/>
      <c r="BO387" s="132"/>
      <c r="BP387" s="133"/>
      <c r="BQ387" s="133"/>
      <c r="BR387" s="133"/>
    </row>
    <row r="388" spans="18:70" x14ac:dyDescent="0.25"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P388" s="21"/>
      <c r="AQ388" s="21"/>
      <c r="AR388" s="21"/>
      <c r="AS388" s="21"/>
      <c r="AT388" s="21"/>
      <c r="AU388" s="21"/>
      <c r="AV388" s="24"/>
      <c r="AW388" s="24"/>
      <c r="AX388" s="24"/>
      <c r="AY388" s="24"/>
      <c r="BA388" s="21"/>
      <c r="BB388" s="21"/>
      <c r="BC388" s="21"/>
      <c r="BD388" s="21"/>
      <c r="BE388" s="24"/>
      <c r="BF388" s="24"/>
      <c r="BG388" s="21"/>
      <c r="BH388" s="21"/>
      <c r="BI388" s="130"/>
      <c r="BJ388" s="131"/>
      <c r="BK388" s="21"/>
      <c r="BL388" s="132"/>
      <c r="BM388" s="132"/>
      <c r="BN388" s="132"/>
      <c r="BO388" s="132"/>
      <c r="BP388" s="133"/>
      <c r="BQ388" s="133"/>
      <c r="BR388" s="133"/>
    </row>
    <row r="389" spans="18:70" x14ac:dyDescent="0.25"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P389" s="21"/>
      <c r="AQ389" s="21"/>
      <c r="AR389" s="21"/>
      <c r="AS389" s="21"/>
      <c r="AT389" s="21"/>
      <c r="AU389" s="21"/>
      <c r="AV389" s="24"/>
      <c r="AW389" s="24"/>
      <c r="AX389" s="24"/>
      <c r="AY389" s="24"/>
      <c r="BA389" s="21"/>
      <c r="BB389" s="21"/>
      <c r="BC389" s="21"/>
      <c r="BD389" s="21"/>
      <c r="BE389" s="24"/>
      <c r="BF389" s="24"/>
      <c r="BG389" s="21"/>
      <c r="BH389" s="21"/>
      <c r="BI389" s="130"/>
      <c r="BJ389" s="131"/>
      <c r="BK389" s="21"/>
      <c r="BL389" s="132"/>
      <c r="BM389" s="132"/>
      <c r="BN389" s="132"/>
      <c r="BO389" s="132"/>
      <c r="BP389" s="133"/>
      <c r="BQ389" s="133"/>
      <c r="BR389" s="133"/>
    </row>
    <row r="390" spans="18:70" x14ac:dyDescent="0.25"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P390" s="21"/>
      <c r="AQ390" s="21"/>
      <c r="AR390" s="21"/>
      <c r="AS390" s="21"/>
      <c r="AT390" s="21"/>
      <c r="AU390" s="21"/>
      <c r="AV390" s="24"/>
      <c r="AW390" s="24"/>
      <c r="AX390" s="24"/>
      <c r="AY390" s="24"/>
      <c r="BA390" s="21"/>
      <c r="BB390" s="21"/>
      <c r="BC390" s="21"/>
      <c r="BD390" s="21"/>
      <c r="BE390" s="24"/>
      <c r="BF390" s="24"/>
      <c r="BG390" s="21"/>
      <c r="BH390" s="21"/>
      <c r="BI390" s="130"/>
      <c r="BJ390" s="131"/>
      <c r="BK390" s="21"/>
      <c r="BL390" s="132"/>
      <c r="BM390" s="132"/>
      <c r="BN390" s="132"/>
      <c r="BO390" s="132"/>
      <c r="BP390" s="133"/>
      <c r="BQ390" s="133"/>
      <c r="BR390" s="133"/>
    </row>
    <row r="391" spans="18:70" x14ac:dyDescent="0.25"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P391" s="21"/>
      <c r="AQ391" s="21"/>
      <c r="AR391" s="21"/>
      <c r="AS391" s="21"/>
      <c r="AT391" s="21"/>
      <c r="AU391" s="21"/>
      <c r="AV391" s="24"/>
      <c r="AW391" s="24"/>
      <c r="AX391" s="24"/>
      <c r="AY391" s="24"/>
      <c r="BA391" s="21"/>
      <c r="BB391" s="21"/>
      <c r="BC391" s="21"/>
      <c r="BD391" s="21"/>
      <c r="BE391" s="24"/>
      <c r="BF391" s="24"/>
      <c r="BG391" s="21"/>
      <c r="BH391" s="21"/>
      <c r="BI391" s="130"/>
      <c r="BJ391" s="131"/>
      <c r="BK391" s="21"/>
      <c r="BL391" s="132"/>
      <c r="BM391" s="132"/>
      <c r="BN391" s="132"/>
      <c r="BO391" s="132"/>
      <c r="BP391" s="133"/>
      <c r="BQ391" s="133"/>
      <c r="BR391" s="133"/>
    </row>
    <row r="392" spans="18:70" x14ac:dyDescent="0.25"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P392" s="21"/>
      <c r="AQ392" s="21"/>
      <c r="AR392" s="21"/>
      <c r="AS392" s="21"/>
      <c r="AT392" s="21"/>
      <c r="AU392" s="21"/>
      <c r="AV392" s="24"/>
      <c r="AW392" s="24"/>
      <c r="AX392" s="24"/>
      <c r="AY392" s="24"/>
      <c r="BA392" s="21"/>
      <c r="BB392" s="21"/>
      <c r="BC392" s="21"/>
      <c r="BD392" s="21"/>
      <c r="BE392" s="24"/>
      <c r="BF392" s="24"/>
      <c r="BG392" s="21"/>
      <c r="BH392" s="21"/>
      <c r="BI392" s="130"/>
      <c r="BJ392" s="131"/>
      <c r="BK392" s="21"/>
      <c r="BL392" s="132"/>
      <c r="BM392" s="132"/>
      <c r="BN392" s="132"/>
      <c r="BO392" s="132"/>
      <c r="BP392" s="133"/>
      <c r="BQ392" s="133"/>
      <c r="BR392" s="133"/>
    </row>
    <row r="393" spans="18:70" x14ac:dyDescent="0.25"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P393" s="21"/>
      <c r="AQ393" s="21"/>
      <c r="AR393" s="21"/>
      <c r="AS393" s="21"/>
      <c r="AT393" s="21"/>
      <c r="AU393" s="21"/>
      <c r="AV393" s="24"/>
      <c r="AW393" s="24"/>
      <c r="AX393" s="24"/>
      <c r="AY393" s="24"/>
      <c r="BA393" s="21"/>
      <c r="BB393" s="21"/>
      <c r="BC393" s="21"/>
      <c r="BD393" s="21"/>
      <c r="BE393" s="24"/>
      <c r="BF393" s="24"/>
      <c r="BG393" s="21"/>
      <c r="BH393" s="21"/>
      <c r="BI393" s="130"/>
      <c r="BJ393" s="131"/>
      <c r="BK393" s="21"/>
      <c r="BL393" s="132"/>
      <c r="BM393" s="132"/>
      <c r="BN393" s="132"/>
      <c r="BO393" s="132"/>
      <c r="BP393" s="133"/>
      <c r="BQ393" s="133"/>
      <c r="BR393" s="133"/>
    </row>
    <row r="394" spans="18:70" x14ac:dyDescent="0.25"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P394" s="21"/>
      <c r="AQ394" s="21"/>
      <c r="AR394" s="21"/>
      <c r="AS394" s="21"/>
      <c r="AT394" s="21"/>
      <c r="AU394" s="21"/>
      <c r="AV394" s="24"/>
      <c r="AW394" s="24"/>
      <c r="AX394" s="24"/>
      <c r="AY394" s="24"/>
      <c r="BA394" s="21"/>
      <c r="BB394" s="21"/>
      <c r="BC394" s="21"/>
      <c r="BD394" s="21"/>
      <c r="BE394" s="24"/>
      <c r="BF394" s="24"/>
      <c r="BG394" s="21"/>
      <c r="BH394" s="21"/>
      <c r="BI394" s="130"/>
      <c r="BJ394" s="131"/>
      <c r="BK394" s="21"/>
      <c r="BL394" s="132"/>
      <c r="BM394" s="132"/>
      <c r="BN394" s="132"/>
      <c r="BO394" s="132"/>
      <c r="BP394" s="133"/>
      <c r="BQ394" s="133"/>
      <c r="BR394" s="133"/>
    </row>
    <row r="395" spans="18:70" x14ac:dyDescent="0.25"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P395" s="21"/>
      <c r="AQ395" s="21"/>
      <c r="AR395" s="21"/>
      <c r="AS395" s="21"/>
      <c r="AT395" s="21"/>
      <c r="AU395" s="21"/>
      <c r="AV395" s="24"/>
      <c r="AW395" s="24"/>
      <c r="AX395" s="24"/>
      <c r="AY395" s="24"/>
      <c r="BA395" s="21"/>
      <c r="BB395" s="21"/>
      <c r="BC395" s="21"/>
      <c r="BD395" s="21"/>
      <c r="BE395" s="24"/>
      <c r="BF395" s="24"/>
      <c r="BG395" s="21"/>
      <c r="BH395" s="21"/>
      <c r="BI395" s="130"/>
      <c r="BJ395" s="131"/>
      <c r="BK395" s="21"/>
      <c r="BL395" s="132"/>
      <c r="BM395" s="132"/>
      <c r="BN395" s="132"/>
      <c r="BO395" s="132"/>
      <c r="BP395" s="133"/>
      <c r="BQ395" s="133"/>
      <c r="BR395" s="133"/>
    </row>
    <row r="396" spans="18:70" x14ac:dyDescent="0.25"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P396" s="21"/>
      <c r="AQ396" s="21"/>
      <c r="AR396" s="21"/>
      <c r="AS396" s="21"/>
      <c r="AT396" s="21"/>
      <c r="AU396" s="21"/>
      <c r="AV396" s="24"/>
      <c r="AW396" s="24"/>
      <c r="AX396" s="24"/>
      <c r="AY396" s="24"/>
      <c r="BA396" s="21"/>
      <c r="BB396" s="21"/>
      <c r="BC396" s="21"/>
      <c r="BD396" s="21"/>
      <c r="BE396" s="24"/>
      <c r="BF396" s="24"/>
      <c r="BG396" s="21"/>
      <c r="BH396" s="21"/>
      <c r="BI396" s="130"/>
      <c r="BJ396" s="131"/>
      <c r="BK396" s="21"/>
      <c r="BL396" s="132"/>
      <c r="BM396" s="132"/>
      <c r="BN396" s="132"/>
      <c r="BO396" s="132"/>
      <c r="BP396" s="133"/>
      <c r="BQ396" s="133"/>
      <c r="BR396" s="133"/>
    </row>
    <row r="397" spans="18:70" x14ac:dyDescent="0.25"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P397" s="21"/>
      <c r="AQ397" s="21"/>
      <c r="AR397" s="21"/>
      <c r="AS397" s="21"/>
      <c r="AT397" s="21"/>
      <c r="AU397" s="21"/>
      <c r="AV397" s="24"/>
      <c r="AW397" s="24"/>
      <c r="AX397" s="24"/>
      <c r="AY397" s="24"/>
      <c r="BA397" s="21"/>
      <c r="BB397" s="21"/>
      <c r="BC397" s="21"/>
      <c r="BD397" s="21"/>
      <c r="BE397" s="24"/>
      <c r="BF397" s="24"/>
      <c r="BG397" s="21"/>
      <c r="BH397" s="21"/>
      <c r="BI397" s="130"/>
      <c r="BJ397" s="131"/>
      <c r="BK397" s="21"/>
      <c r="BL397" s="132"/>
      <c r="BM397" s="132"/>
      <c r="BN397" s="132"/>
      <c r="BO397" s="132"/>
      <c r="BP397" s="133"/>
      <c r="BQ397" s="133"/>
      <c r="BR397" s="133"/>
    </row>
    <row r="398" spans="18:70" x14ac:dyDescent="0.25"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P398" s="21"/>
      <c r="AQ398" s="21"/>
      <c r="AR398" s="21"/>
      <c r="AS398" s="21"/>
      <c r="AT398" s="21"/>
      <c r="AU398" s="21"/>
      <c r="AV398" s="24"/>
      <c r="AW398" s="24"/>
      <c r="AX398" s="24"/>
      <c r="AY398" s="24"/>
      <c r="BA398" s="21"/>
      <c r="BB398" s="21"/>
      <c r="BC398" s="21"/>
      <c r="BD398" s="21"/>
      <c r="BE398" s="24"/>
      <c r="BF398" s="24"/>
      <c r="BG398" s="21"/>
      <c r="BH398" s="21"/>
      <c r="BI398" s="130"/>
      <c r="BJ398" s="131"/>
      <c r="BK398" s="21"/>
      <c r="BL398" s="132"/>
      <c r="BM398" s="132"/>
      <c r="BN398" s="132"/>
      <c r="BO398" s="132"/>
      <c r="BP398" s="133"/>
      <c r="BQ398" s="133"/>
      <c r="BR398" s="133"/>
    </row>
    <row r="399" spans="18:70" x14ac:dyDescent="0.25"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P399" s="21"/>
      <c r="AQ399" s="21"/>
      <c r="AR399" s="21"/>
      <c r="AS399" s="21"/>
      <c r="AT399" s="21"/>
      <c r="AU399" s="21"/>
      <c r="AV399" s="24"/>
      <c r="AW399" s="24"/>
      <c r="AX399" s="24"/>
      <c r="AY399" s="24"/>
      <c r="BA399" s="21"/>
      <c r="BB399" s="21"/>
      <c r="BC399" s="21"/>
      <c r="BD399" s="21"/>
      <c r="BE399" s="24"/>
      <c r="BF399" s="24"/>
      <c r="BG399" s="21"/>
      <c r="BH399" s="21"/>
      <c r="BI399" s="130"/>
      <c r="BJ399" s="131"/>
      <c r="BK399" s="21"/>
      <c r="BL399" s="132"/>
      <c r="BM399" s="132"/>
      <c r="BN399" s="132"/>
      <c r="BO399" s="132"/>
      <c r="BP399" s="133"/>
      <c r="BQ399" s="133"/>
      <c r="BR399" s="133"/>
    </row>
    <row r="400" spans="18:70" x14ac:dyDescent="0.25"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P400" s="21"/>
      <c r="AQ400" s="21"/>
      <c r="AR400" s="21"/>
      <c r="AS400" s="21"/>
      <c r="AT400" s="21"/>
      <c r="AU400" s="21"/>
      <c r="AV400" s="24"/>
      <c r="AW400" s="24"/>
      <c r="AX400" s="24"/>
      <c r="AY400" s="24"/>
      <c r="BA400" s="21"/>
      <c r="BB400" s="21"/>
      <c r="BC400" s="21"/>
      <c r="BD400" s="21"/>
      <c r="BE400" s="24"/>
      <c r="BF400" s="24"/>
      <c r="BG400" s="21"/>
      <c r="BH400" s="21"/>
      <c r="BI400" s="130"/>
      <c r="BJ400" s="131"/>
      <c r="BK400" s="21"/>
      <c r="BL400" s="132"/>
      <c r="BM400" s="132"/>
      <c r="BN400" s="132"/>
      <c r="BO400" s="132"/>
      <c r="BP400" s="133"/>
      <c r="BQ400" s="133"/>
      <c r="BR400" s="133"/>
    </row>
    <row r="401" spans="18:70" x14ac:dyDescent="0.25"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P401" s="21"/>
      <c r="AQ401" s="21"/>
      <c r="AR401" s="21"/>
      <c r="AS401" s="21"/>
      <c r="AT401" s="21"/>
      <c r="AU401" s="21"/>
      <c r="AV401" s="24"/>
      <c r="AW401" s="24"/>
      <c r="AX401" s="24"/>
      <c r="AY401" s="24"/>
      <c r="BA401" s="21"/>
      <c r="BB401" s="21"/>
      <c r="BC401" s="21"/>
      <c r="BD401" s="21"/>
      <c r="BE401" s="24"/>
      <c r="BF401" s="24"/>
      <c r="BG401" s="21"/>
      <c r="BH401" s="21"/>
      <c r="BI401" s="130"/>
      <c r="BJ401" s="131"/>
      <c r="BK401" s="21"/>
      <c r="BL401" s="132"/>
      <c r="BM401" s="132"/>
      <c r="BN401" s="132"/>
      <c r="BO401" s="132"/>
      <c r="BP401" s="133"/>
      <c r="BQ401" s="133"/>
      <c r="BR401" s="133"/>
    </row>
    <row r="402" spans="18:70" x14ac:dyDescent="0.25"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P402" s="21"/>
      <c r="AQ402" s="21"/>
      <c r="AR402" s="21"/>
      <c r="AS402" s="21"/>
      <c r="AT402" s="21"/>
      <c r="AU402" s="21"/>
      <c r="AV402" s="24"/>
      <c r="AW402" s="24"/>
      <c r="AX402" s="24"/>
      <c r="AY402" s="24"/>
      <c r="BA402" s="21"/>
      <c r="BB402" s="21"/>
      <c r="BC402" s="21"/>
      <c r="BD402" s="21"/>
      <c r="BE402" s="24"/>
      <c r="BF402" s="24"/>
      <c r="BG402" s="21"/>
      <c r="BH402" s="21"/>
      <c r="BI402" s="130"/>
      <c r="BJ402" s="131"/>
      <c r="BK402" s="21"/>
      <c r="BL402" s="132"/>
      <c r="BM402" s="132"/>
      <c r="BN402" s="132"/>
      <c r="BO402" s="132"/>
      <c r="BP402" s="133"/>
      <c r="BQ402" s="133"/>
      <c r="BR402" s="133"/>
    </row>
    <row r="403" spans="18:70" x14ac:dyDescent="0.25"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P403" s="21"/>
      <c r="AQ403" s="21"/>
      <c r="AR403" s="21"/>
      <c r="AS403" s="21"/>
      <c r="AT403" s="21"/>
      <c r="AU403" s="21"/>
      <c r="AV403" s="24"/>
      <c r="AW403" s="24"/>
      <c r="AX403" s="24"/>
      <c r="AY403" s="24"/>
      <c r="BA403" s="21"/>
      <c r="BB403" s="21"/>
      <c r="BC403" s="21"/>
      <c r="BD403" s="21"/>
      <c r="BE403" s="24"/>
      <c r="BF403" s="24"/>
      <c r="BG403" s="21"/>
      <c r="BH403" s="21"/>
      <c r="BI403" s="130"/>
      <c r="BJ403" s="131"/>
      <c r="BK403" s="21"/>
      <c r="BL403" s="132"/>
      <c r="BM403" s="132"/>
      <c r="BN403" s="132"/>
      <c r="BO403" s="132"/>
      <c r="BP403" s="133"/>
      <c r="BQ403" s="133"/>
      <c r="BR403" s="133"/>
    </row>
    <row r="404" spans="18:70" x14ac:dyDescent="0.25"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P404" s="21"/>
      <c r="AQ404" s="21"/>
      <c r="AR404" s="21"/>
      <c r="AS404" s="21"/>
      <c r="AT404" s="21"/>
      <c r="AU404" s="21"/>
      <c r="AV404" s="24"/>
      <c r="AW404" s="24"/>
      <c r="AX404" s="24"/>
      <c r="AY404" s="24"/>
      <c r="BA404" s="21"/>
      <c r="BB404" s="21"/>
      <c r="BC404" s="21"/>
      <c r="BD404" s="21"/>
      <c r="BE404" s="24"/>
      <c r="BF404" s="24"/>
      <c r="BG404" s="21"/>
      <c r="BH404" s="21"/>
      <c r="BI404" s="130"/>
      <c r="BJ404" s="131"/>
      <c r="BK404" s="21"/>
      <c r="BL404" s="132"/>
      <c r="BM404" s="132"/>
      <c r="BN404" s="132"/>
      <c r="BO404" s="132"/>
      <c r="BP404" s="133"/>
      <c r="BQ404" s="133"/>
      <c r="BR404" s="133"/>
    </row>
    <row r="405" spans="18:70" x14ac:dyDescent="0.25"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P405" s="21"/>
      <c r="AQ405" s="21"/>
      <c r="AR405" s="21"/>
      <c r="AS405" s="21"/>
      <c r="AT405" s="21"/>
      <c r="AU405" s="21"/>
      <c r="AV405" s="24"/>
      <c r="AW405" s="24"/>
      <c r="AX405" s="24"/>
      <c r="AY405" s="24"/>
      <c r="BA405" s="21"/>
      <c r="BB405" s="21"/>
      <c r="BC405" s="21"/>
      <c r="BD405" s="21"/>
      <c r="BE405" s="24"/>
      <c r="BF405" s="24"/>
      <c r="BG405" s="21"/>
      <c r="BH405" s="21"/>
      <c r="BI405" s="130"/>
      <c r="BJ405" s="131"/>
      <c r="BK405" s="21"/>
      <c r="BL405" s="132"/>
      <c r="BM405" s="132"/>
      <c r="BN405" s="132"/>
      <c r="BO405" s="132"/>
      <c r="BP405" s="133"/>
      <c r="BQ405" s="133"/>
      <c r="BR405" s="133"/>
    </row>
    <row r="406" spans="18:70" x14ac:dyDescent="0.25"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P406" s="21"/>
      <c r="AQ406" s="21"/>
      <c r="AR406" s="21"/>
      <c r="AS406" s="21"/>
      <c r="AT406" s="21"/>
      <c r="AU406" s="21"/>
      <c r="AV406" s="24"/>
      <c r="AW406" s="24"/>
      <c r="AX406" s="24"/>
      <c r="AY406" s="24"/>
      <c r="BA406" s="21"/>
      <c r="BB406" s="21"/>
      <c r="BC406" s="21"/>
      <c r="BD406" s="21"/>
      <c r="BE406" s="24"/>
      <c r="BF406" s="24"/>
      <c r="BG406" s="21"/>
      <c r="BH406" s="21"/>
      <c r="BI406" s="130"/>
      <c r="BJ406" s="131"/>
      <c r="BK406" s="21"/>
      <c r="BL406" s="132"/>
      <c r="BM406" s="132"/>
      <c r="BN406" s="132"/>
      <c r="BO406" s="132"/>
      <c r="BP406" s="133"/>
      <c r="BQ406" s="133"/>
      <c r="BR406" s="133"/>
    </row>
    <row r="407" spans="18:70" x14ac:dyDescent="0.25"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P407" s="21"/>
      <c r="AQ407" s="21"/>
      <c r="AR407" s="21"/>
      <c r="AS407" s="21"/>
      <c r="AT407" s="21"/>
      <c r="AU407" s="21"/>
      <c r="AV407" s="24"/>
      <c r="AW407" s="24"/>
      <c r="AX407" s="24"/>
      <c r="AY407" s="24"/>
      <c r="BA407" s="21"/>
      <c r="BB407" s="21"/>
      <c r="BC407" s="21"/>
      <c r="BD407" s="21"/>
      <c r="BE407" s="24"/>
      <c r="BF407" s="24"/>
      <c r="BG407" s="21"/>
      <c r="BH407" s="21"/>
      <c r="BI407" s="130"/>
      <c r="BJ407" s="131"/>
      <c r="BK407" s="21"/>
      <c r="BL407" s="132"/>
      <c r="BM407" s="132"/>
      <c r="BN407" s="132"/>
      <c r="BO407" s="132"/>
      <c r="BP407" s="133"/>
      <c r="BQ407" s="133"/>
      <c r="BR407" s="133"/>
    </row>
    <row r="408" spans="18:70" x14ac:dyDescent="0.25"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P408" s="21"/>
      <c r="AQ408" s="21"/>
      <c r="AR408" s="21"/>
      <c r="AS408" s="21"/>
      <c r="AT408" s="21"/>
      <c r="AU408" s="21"/>
      <c r="AV408" s="24"/>
      <c r="AW408" s="24"/>
      <c r="AX408" s="24"/>
      <c r="AY408" s="24"/>
      <c r="BA408" s="21"/>
      <c r="BB408" s="21"/>
      <c r="BC408" s="21"/>
      <c r="BD408" s="21"/>
      <c r="BE408" s="24"/>
      <c r="BF408" s="24"/>
      <c r="BG408" s="21"/>
      <c r="BH408" s="21"/>
      <c r="BI408" s="130"/>
      <c r="BJ408" s="131"/>
      <c r="BK408" s="21"/>
      <c r="BL408" s="132"/>
      <c r="BM408" s="132"/>
      <c r="BN408" s="132"/>
      <c r="BO408" s="132"/>
      <c r="BP408" s="133"/>
      <c r="BQ408" s="133"/>
      <c r="BR408" s="133"/>
    </row>
    <row r="409" spans="18:70" x14ac:dyDescent="0.25"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P409" s="21"/>
      <c r="AQ409" s="21"/>
      <c r="AR409" s="21"/>
      <c r="AS409" s="21"/>
      <c r="AT409" s="21"/>
      <c r="AU409" s="21"/>
      <c r="AV409" s="24"/>
      <c r="AW409" s="24"/>
      <c r="AX409" s="24"/>
      <c r="AY409" s="24"/>
      <c r="BA409" s="21"/>
      <c r="BB409" s="21"/>
      <c r="BC409" s="21"/>
      <c r="BD409" s="21"/>
      <c r="BE409" s="24"/>
      <c r="BF409" s="24"/>
      <c r="BG409" s="21"/>
      <c r="BH409" s="21"/>
      <c r="BI409" s="130"/>
      <c r="BJ409" s="131"/>
      <c r="BK409" s="21"/>
      <c r="BL409" s="132"/>
      <c r="BM409" s="132"/>
      <c r="BN409" s="132"/>
      <c r="BO409" s="132"/>
      <c r="BP409" s="133"/>
      <c r="BQ409" s="133"/>
      <c r="BR409" s="133"/>
    </row>
    <row r="410" spans="18:70" x14ac:dyDescent="0.25"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P410" s="21"/>
      <c r="AQ410" s="21"/>
      <c r="AR410" s="21"/>
      <c r="AS410" s="21"/>
      <c r="AT410" s="21"/>
      <c r="AU410" s="21"/>
      <c r="AV410" s="24"/>
      <c r="AW410" s="24"/>
      <c r="AX410" s="24"/>
      <c r="AY410" s="24"/>
      <c r="BA410" s="21"/>
      <c r="BB410" s="21"/>
      <c r="BC410" s="21"/>
      <c r="BD410" s="21"/>
      <c r="BE410" s="24"/>
      <c r="BF410" s="24"/>
      <c r="BG410" s="21"/>
      <c r="BH410" s="21"/>
      <c r="BI410" s="130"/>
      <c r="BJ410" s="131"/>
      <c r="BK410" s="21"/>
      <c r="BL410" s="132"/>
      <c r="BM410" s="132"/>
      <c r="BN410" s="132"/>
      <c r="BO410" s="132"/>
      <c r="BP410" s="133"/>
      <c r="BQ410" s="133"/>
      <c r="BR410" s="133"/>
    </row>
    <row r="411" spans="18:70" x14ac:dyDescent="0.25"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P411" s="21"/>
      <c r="AQ411" s="21"/>
      <c r="AR411" s="21"/>
      <c r="AS411" s="21"/>
      <c r="AT411" s="21"/>
      <c r="AU411" s="21"/>
      <c r="AV411" s="24"/>
      <c r="AW411" s="24"/>
      <c r="AX411" s="24"/>
      <c r="AY411" s="24"/>
      <c r="BA411" s="21"/>
      <c r="BB411" s="21"/>
      <c r="BC411" s="21"/>
      <c r="BD411" s="21"/>
      <c r="BE411" s="24"/>
      <c r="BF411" s="24"/>
      <c r="BG411" s="21"/>
      <c r="BH411" s="21"/>
      <c r="BI411" s="130"/>
      <c r="BJ411" s="131"/>
      <c r="BK411" s="21"/>
      <c r="BL411" s="132"/>
      <c r="BM411" s="132"/>
      <c r="BN411" s="132"/>
      <c r="BO411" s="132"/>
      <c r="BP411" s="133"/>
      <c r="BQ411" s="133"/>
      <c r="BR411" s="133"/>
    </row>
    <row r="412" spans="18:70" x14ac:dyDescent="0.25"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P412" s="21"/>
      <c r="AQ412" s="21"/>
      <c r="AR412" s="21"/>
      <c r="AS412" s="21"/>
      <c r="AT412" s="21"/>
      <c r="AU412" s="21"/>
      <c r="AV412" s="24"/>
      <c r="AW412" s="24"/>
      <c r="AX412" s="24"/>
      <c r="AY412" s="24"/>
      <c r="BA412" s="21"/>
      <c r="BB412" s="21"/>
      <c r="BC412" s="21"/>
      <c r="BD412" s="21"/>
      <c r="BE412" s="24"/>
      <c r="BF412" s="24"/>
      <c r="BG412" s="21"/>
      <c r="BH412" s="21"/>
      <c r="BI412" s="130"/>
      <c r="BJ412" s="131"/>
      <c r="BK412" s="21"/>
      <c r="BL412" s="132"/>
      <c r="BM412" s="132"/>
      <c r="BN412" s="132"/>
      <c r="BO412" s="132"/>
      <c r="BP412" s="133"/>
      <c r="BQ412" s="133"/>
      <c r="BR412" s="133"/>
    </row>
    <row r="413" spans="18:70" x14ac:dyDescent="0.25"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P413" s="21"/>
      <c r="AQ413" s="21"/>
      <c r="AR413" s="21"/>
      <c r="AS413" s="21"/>
      <c r="AT413" s="21"/>
      <c r="AU413" s="21"/>
      <c r="AV413" s="24"/>
      <c r="AW413" s="24"/>
      <c r="AX413" s="24"/>
      <c r="AY413" s="24"/>
      <c r="BA413" s="21"/>
      <c r="BB413" s="21"/>
      <c r="BC413" s="21"/>
      <c r="BD413" s="21"/>
      <c r="BE413" s="24"/>
      <c r="BF413" s="24"/>
      <c r="BG413" s="21"/>
      <c r="BH413" s="21"/>
      <c r="BI413" s="130"/>
      <c r="BJ413" s="131"/>
      <c r="BK413" s="21"/>
      <c r="BL413" s="132"/>
      <c r="BM413" s="132"/>
      <c r="BN413" s="132"/>
      <c r="BO413" s="132"/>
      <c r="BP413" s="133"/>
      <c r="BQ413" s="133"/>
      <c r="BR413" s="133"/>
    </row>
    <row r="414" spans="18:70" x14ac:dyDescent="0.25"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P414" s="21"/>
      <c r="AQ414" s="21"/>
      <c r="AR414" s="21"/>
      <c r="AS414" s="21"/>
      <c r="AT414" s="21"/>
      <c r="AU414" s="21"/>
      <c r="AV414" s="24"/>
      <c r="AW414" s="24"/>
      <c r="AX414" s="24"/>
      <c r="AY414" s="24"/>
      <c r="BA414" s="21"/>
      <c r="BB414" s="21"/>
      <c r="BC414" s="21"/>
      <c r="BD414" s="21"/>
      <c r="BE414" s="24"/>
      <c r="BF414" s="24"/>
      <c r="BG414" s="21"/>
      <c r="BH414" s="21"/>
      <c r="BI414" s="130"/>
      <c r="BJ414" s="131"/>
      <c r="BK414" s="21"/>
      <c r="BL414" s="132"/>
      <c r="BM414" s="132"/>
      <c r="BN414" s="132"/>
      <c r="BO414" s="132"/>
      <c r="BP414" s="133"/>
      <c r="BQ414" s="133"/>
      <c r="BR414" s="133"/>
    </row>
    <row r="415" spans="18:70" x14ac:dyDescent="0.25"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P415" s="21"/>
      <c r="AQ415" s="21"/>
      <c r="AR415" s="21"/>
      <c r="AS415" s="21"/>
      <c r="AT415" s="21"/>
      <c r="AU415" s="21"/>
      <c r="AV415" s="24"/>
      <c r="AW415" s="24"/>
      <c r="AX415" s="24"/>
      <c r="AY415" s="24"/>
      <c r="BA415" s="21"/>
      <c r="BB415" s="21"/>
      <c r="BC415" s="21"/>
      <c r="BD415" s="21"/>
      <c r="BE415" s="24"/>
      <c r="BF415" s="24"/>
      <c r="BG415" s="21"/>
      <c r="BH415" s="21"/>
      <c r="BI415" s="130"/>
      <c r="BJ415" s="131"/>
      <c r="BK415" s="21"/>
      <c r="BL415" s="132"/>
      <c r="BM415" s="132"/>
      <c r="BN415" s="132"/>
      <c r="BO415" s="132"/>
      <c r="BP415" s="133"/>
      <c r="BQ415" s="133"/>
      <c r="BR415" s="133"/>
    </row>
    <row r="416" spans="18:70" x14ac:dyDescent="0.25"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P416" s="21"/>
      <c r="AQ416" s="21"/>
      <c r="AR416" s="21"/>
      <c r="AS416" s="21"/>
      <c r="AT416" s="21"/>
      <c r="AU416" s="21"/>
      <c r="AV416" s="24"/>
      <c r="AW416" s="24"/>
      <c r="AX416" s="24"/>
      <c r="AY416" s="24"/>
      <c r="BA416" s="21"/>
      <c r="BB416" s="21"/>
      <c r="BC416" s="21"/>
      <c r="BD416" s="21"/>
      <c r="BE416" s="24"/>
      <c r="BF416" s="24"/>
      <c r="BG416" s="21"/>
      <c r="BH416" s="21"/>
      <c r="BI416" s="130"/>
      <c r="BJ416" s="131"/>
      <c r="BK416" s="21"/>
      <c r="BL416" s="132"/>
      <c r="BM416" s="132"/>
      <c r="BN416" s="132"/>
      <c r="BO416" s="132"/>
      <c r="BP416" s="133"/>
      <c r="BQ416" s="133"/>
      <c r="BR416" s="133"/>
    </row>
    <row r="417" spans="18:70" x14ac:dyDescent="0.25"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P417" s="21"/>
      <c r="AQ417" s="21"/>
      <c r="AR417" s="21"/>
      <c r="AS417" s="21"/>
      <c r="AT417" s="21"/>
      <c r="AU417" s="21"/>
      <c r="AV417" s="24"/>
      <c r="AW417" s="24"/>
      <c r="AX417" s="24"/>
      <c r="AY417" s="24"/>
      <c r="BA417" s="21"/>
      <c r="BB417" s="21"/>
      <c r="BC417" s="21"/>
      <c r="BD417" s="21"/>
      <c r="BE417" s="24"/>
      <c r="BF417" s="24"/>
      <c r="BG417" s="21"/>
      <c r="BH417" s="21"/>
      <c r="BI417" s="130"/>
      <c r="BJ417" s="131"/>
      <c r="BK417" s="21"/>
      <c r="BL417" s="132"/>
      <c r="BM417" s="132"/>
      <c r="BN417" s="132"/>
      <c r="BO417" s="132"/>
      <c r="BP417" s="133"/>
      <c r="BQ417" s="133"/>
      <c r="BR417" s="133"/>
    </row>
    <row r="418" spans="18:70" x14ac:dyDescent="0.25"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P418" s="21"/>
      <c r="AQ418" s="21"/>
      <c r="AR418" s="21"/>
      <c r="AS418" s="21"/>
      <c r="AT418" s="21"/>
      <c r="AU418" s="21"/>
      <c r="AV418" s="24"/>
      <c r="AW418" s="24"/>
      <c r="AX418" s="24"/>
      <c r="AY418" s="24"/>
      <c r="BA418" s="21"/>
      <c r="BB418" s="21"/>
      <c r="BC418" s="21"/>
      <c r="BD418" s="21"/>
      <c r="BE418" s="24"/>
      <c r="BF418" s="24"/>
      <c r="BG418" s="21"/>
      <c r="BH418" s="21"/>
      <c r="BI418" s="130"/>
      <c r="BJ418" s="131"/>
      <c r="BK418" s="21"/>
      <c r="BL418" s="132"/>
      <c r="BM418" s="132"/>
      <c r="BN418" s="132"/>
      <c r="BO418" s="132"/>
      <c r="BP418" s="133"/>
      <c r="BQ418" s="133"/>
      <c r="BR418" s="133"/>
    </row>
    <row r="419" spans="18:70" x14ac:dyDescent="0.25"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P419" s="21"/>
      <c r="AQ419" s="21"/>
      <c r="AR419" s="21"/>
      <c r="AS419" s="21"/>
      <c r="AT419" s="21"/>
      <c r="AU419" s="21"/>
      <c r="AV419" s="24"/>
      <c r="AW419" s="24"/>
      <c r="AX419" s="24"/>
      <c r="AY419" s="24"/>
      <c r="BA419" s="21"/>
      <c r="BB419" s="21"/>
      <c r="BC419" s="21"/>
      <c r="BD419" s="21"/>
      <c r="BE419" s="24"/>
      <c r="BF419" s="24"/>
      <c r="BG419" s="21"/>
      <c r="BH419" s="21"/>
      <c r="BI419" s="130"/>
      <c r="BJ419" s="131"/>
      <c r="BK419" s="21"/>
      <c r="BL419" s="132"/>
      <c r="BM419" s="132"/>
      <c r="BN419" s="132"/>
      <c r="BO419" s="132"/>
      <c r="BP419" s="133"/>
      <c r="BQ419" s="133"/>
      <c r="BR419" s="133"/>
    </row>
    <row r="420" spans="18:70" x14ac:dyDescent="0.25"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P420" s="21"/>
      <c r="AQ420" s="21"/>
      <c r="AR420" s="21"/>
      <c r="AS420" s="21"/>
      <c r="AT420" s="21"/>
      <c r="AU420" s="21"/>
      <c r="AV420" s="24"/>
      <c r="AW420" s="24"/>
      <c r="AX420" s="24"/>
      <c r="AY420" s="24"/>
      <c r="BA420" s="21"/>
      <c r="BB420" s="21"/>
      <c r="BC420" s="21"/>
      <c r="BD420" s="21"/>
      <c r="BE420" s="24"/>
      <c r="BF420" s="24"/>
      <c r="BG420" s="21"/>
      <c r="BH420" s="21"/>
      <c r="BI420" s="130"/>
      <c r="BJ420" s="131"/>
      <c r="BK420" s="21"/>
      <c r="BL420" s="132"/>
      <c r="BM420" s="132"/>
      <c r="BN420" s="132"/>
      <c r="BO420" s="132"/>
      <c r="BP420" s="133"/>
      <c r="BQ420" s="133"/>
      <c r="BR420" s="133"/>
    </row>
    <row r="421" spans="18:70" x14ac:dyDescent="0.25"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P421" s="21"/>
      <c r="AQ421" s="21"/>
      <c r="AR421" s="21"/>
      <c r="AS421" s="21"/>
      <c r="AT421" s="21"/>
      <c r="AU421" s="21"/>
      <c r="AV421" s="24"/>
      <c r="AW421" s="24"/>
      <c r="AX421" s="24"/>
      <c r="AY421" s="24"/>
      <c r="BA421" s="21"/>
      <c r="BB421" s="21"/>
      <c r="BC421" s="21"/>
      <c r="BD421" s="21"/>
      <c r="BE421" s="24"/>
      <c r="BF421" s="24"/>
      <c r="BG421" s="21"/>
      <c r="BH421" s="21"/>
      <c r="BI421" s="130"/>
      <c r="BJ421" s="131"/>
      <c r="BK421" s="21"/>
      <c r="BL421" s="132"/>
      <c r="BM421" s="132"/>
      <c r="BN421" s="132"/>
      <c r="BO421" s="132"/>
      <c r="BP421" s="133"/>
      <c r="BQ421" s="133"/>
      <c r="BR421" s="133"/>
    </row>
    <row r="422" spans="18:70" x14ac:dyDescent="0.25"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P422" s="21"/>
      <c r="AQ422" s="21"/>
      <c r="AR422" s="21"/>
      <c r="AS422" s="21"/>
      <c r="AT422" s="21"/>
      <c r="AU422" s="21"/>
      <c r="AV422" s="24"/>
      <c r="AW422" s="24"/>
      <c r="AX422" s="24"/>
      <c r="AY422" s="24"/>
      <c r="BA422" s="21"/>
      <c r="BB422" s="21"/>
      <c r="BC422" s="21"/>
      <c r="BD422" s="21"/>
      <c r="BE422" s="24"/>
      <c r="BF422" s="24"/>
      <c r="BG422" s="21"/>
      <c r="BH422" s="21"/>
      <c r="BI422" s="130"/>
      <c r="BJ422" s="131"/>
      <c r="BK422" s="21"/>
      <c r="BL422" s="132"/>
      <c r="BM422" s="132"/>
      <c r="BN422" s="132"/>
      <c r="BO422" s="132"/>
      <c r="BP422" s="133"/>
      <c r="BQ422" s="133"/>
      <c r="BR422" s="133"/>
    </row>
    <row r="423" spans="18:70" x14ac:dyDescent="0.25"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P423" s="21"/>
      <c r="AQ423" s="21"/>
      <c r="AR423" s="21"/>
      <c r="AS423" s="21"/>
      <c r="AT423" s="21"/>
      <c r="AU423" s="21"/>
      <c r="AV423" s="24"/>
      <c r="AW423" s="24"/>
      <c r="AX423" s="24"/>
      <c r="AY423" s="24"/>
      <c r="BA423" s="21"/>
      <c r="BB423" s="21"/>
      <c r="BC423" s="21"/>
      <c r="BD423" s="21"/>
      <c r="BE423" s="24"/>
      <c r="BF423" s="24"/>
      <c r="BG423" s="21"/>
      <c r="BH423" s="21"/>
      <c r="BI423" s="130"/>
      <c r="BJ423" s="131"/>
      <c r="BK423" s="21"/>
      <c r="BL423" s="132"/>
      <c r="BM423" s="132"/>
      <c r="BN423" s="132"/>
      <c r="BO423" s="132"/>
      <c r="BP423" s="133"/>
      <c r="BQ423" s="133"/>
      <c r="BR423" s="133"/>
    </row>
    <row r="424" spans="18:70" x14ac:dyDescent="0.25"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P424" s="21"/>
      <c r="AQ424" s="21"/>
      <c r="AR424" s="21"/>
      <c r="AS424" s="21"/>
      <c r="AT424" s="21"/>
      <c r="AU424" s="21"/>
      <c r="AV424" s="24"/>
      <c r="AW424" s="24"/>
      <c r="AX424" s="24"/>
      <c r="AY424" s="24"/>
      <c r="BA424" s="21"/>
      <c r="BB424" s="21"/>
      <c r="BC424" s="21"/>
      <c r="BD424" s="21"/>
      <c r="BE424" s="24"/>
      <c r="BF424" s="24"/>
      <c r="BG424" s="21"/>
      <c r="BH424" s="21"/>
      <c r="BI424" s="130"/>
      <c r="BJ424" s="131"/>
      <c r="BK424" s="21"/>
      <c r="BL424" s="132"/>
      <c r="BM424" s="132"/>
      <c r="BN424" s="132"/>
      <c r="BO424" s="132"/>
      <c r="BP424" s="133"/>
      <c r="BQ424" s="133"/>
      <c r="BR424" s="133"/>
    </row>
    <row r="425" spans="18:70" x14ac:dyDescent="0.25"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P425" s="21"/>
      <c r="AQ425" s="21"/>
      <c r="AR425" s="21"/>
      <c r="AS425" s="21"/>
      <c r="AT425" s="21"/>
      <c r="AU425" s="21"/>
      <c r="AV425" s="24"/>
      <c r="AW425" s="24"/>
      <c r="AX425" s="24"/>
      <c r="AY425" s="24"/>
      <c r="BA425" s="21"/>
      <c r="BB425" s="21"/>
      <c r="BC425" s="21"/>
      <c r="BD425" s="21"/>
      <c r="BE425" s="24"/>
      <c r="BF425" s="24"/>
      <c r="BG425" s="21"/>
      <c r="BH425" s="21"/>
      <c r="BI425" s="130"/>
      <c r="BJ425" s="131"/>
      <c r="BK425" s="21"/>
      <c r="BL425" s="132"/>
      <c r="BM425" s="132"/>
      <c r="BN425" s="132"/>
      <c r="BO425" s="132"/>
      <c r="BP425" s="133"/>
      <c r="BQ425" s="133"/>
      <c r="BR425" s="133"/>
    </row>
    <row r="426" spans="18:70" x14ac:dyDescent="0.25"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P426" s="21"/>
      <c r="AQ426" s="21"/>
      <c r="AR426" s="21"/>
      <c r="AS426" s="21"/>
      <c r="AT426" s="21"/>
      <c r="AU426" s="21"/>
      <c r="AV426" s="24"/>
      <c r="AW426" s="24"/>
      <c r="AX426" s="24"/>
      <c r="AY426" s="24"/>
      <c r="BA426" s="21"/>
      <c r="BB426" s="21"/>
      <c r="BC426" s="21"/>
      <c r="BD426" s="21"/>
      <c r="BE426" s="24"/>
      <c r="BF426" s="24"/>
      <c r="BG426" s="21"/>
      <c r="BH426" s="21"/>
      <c r="BI426" s="130"/>
      <c r="BJ426" s="131"/>
      <c r="BK426" s="21"/>
      <c r="BL426" s="132"/>
      <c r="BM426" s="132"/>
      <c r="BN426" s="132"/>
      <c r="BO426" s="132"/>
      <c r="BP426" s="133"/>
      <c r="BQ426" s="133"/>
      <c r="BR426" s="133"/>
    </row>
    <row r="427" spans="18:70" x14ac:dyDescent="0.25"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P427" s="21"/>
      <c r="AQ427" s="21"/>
      <c r="AR427" s="21"/>
      <c r="AS427" s="21"/>
      <c r="AT427" s="21"/>
      <c r="AU427" s="21"/>
      <c r="AV427" s="24"/>
      <c r="AW427" s="24"/>
      <c r="AX427" s="24"/>
      <c r="AY427" s="24"/>
      <c r="BA427" s="21"/>
      <c r="BB427" s="21"/>
      <c r="BC427" s="21"/>
      <c r="BD427" s="21"/>
      <c r="BE427" s="24"/>
      <c r="BF427" s="24"/>
      <c r="BG427" s="21"/>
      <c r="BH427" s="21"/>
      <c r="BI427" s="130"/>
      <c r="BJ427" s="131"/>
      <c r="BK427" s="21"/>
      <c r="BL427" s="132"/>
      <c r="BM427" s="132"/>
      <c r="BN427" s="132"/>
      <c r="BO427" s="132"/>
      <c r="BP427" s="133"/>
      <c r="BQ427" s="133"/>
      <c r="BR427" s="133"/>
    </row>
    <row r="428" spans="18:70" x14ac:dyDescent="0.25"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P428" s="21"/>
      <c r="AQ428" s="21"/>
      <c r="AR428" s="21"/>
      <c r="AS428" s="21"/>
      <c r="AT428" s="21"/>
      <c r="AU428" s="21"/>
      <c r="AV428" s="24"/>
      <c r="AW428" s="24"/>
      <c r="AX428" s="24"/>
      <c r="AY428" s="24"/>
      <c r="BA428" s="21"/>
      <c r="BB428" s="21"/>
      <c r="BC428" s="21"/>
      <c r="BD428" s="21"/>
      <c r="BE428" s="24"/>
      <c r="BF428" s="24"/>
      <c r="BG428" s="21"/>
      <c r="BH428" s="21"/>
      <c r="BI428" s="130"/>
      <c r="BJ428" s="131"/>
      <c r="BK428" s="21"/>
      <c r="BL428" s="132"/>
      <c r="BM428" s="132"/>
      <c r="BN428" s="132"/>
      <c r="BO428" s="132"/>
      <c r="BP428" s="133"/>
      <c r="BQ428" s="133"/>
      <c r="BR428" s="133"/>
    </row>
    <row r="429" spans="18:70" x14ac:dyDescent="0.25"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P429" s="21"/>
      <c r="AQ429" s="21"/>
      <c r="AR429" s="21"/>
      <c r="AS429" s="21"/>
      <c r="AT429" s="21"/>
      <c r="AU429" s="21"/>
      <c r="AV429" s="24"/>
      <c r="AW429" s="24"/>
      <c r="AX429" s="24"/>
      <c r="AY429" s="24"/>
      <c r="BA429" s="21"/>
      <c r="BB429" s="21"/>
      <c r="BC429" s="21"/>
      <c r="BD429" s="21"/>
      <c r="BE429" s="24"/>
      <c r="BF429" s="24"/>
      <c r="BG429" s="21"/>
      <c r="BH429" s="21"/>
      <c r="BI429" s="130"/>
      <c r="BJ429" s="131"/>
      <c r="BK429" s="21"/>
      <c r="BL429" s="132"/>
      <c r="BM429" s="132"/>
      <c r="BN429" s="132"/>
      <c r="BO429" s="132"/>
      <c r="BP429" s="133"/>
      <c r="BQ429" s="133"/>
      <c r="BR429" s="133"/>
    </row>
    <row r="430" spans="18:70" x14ac:dyDescent="0.25"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P430" s="21"/>
      <c r="AQ430" s="21"/>
      <c r="AR430" s="21"/>
      <c r="AS430" s="21"/>
      <c r="AT430" s="21"/>
      <c r="AU430" s="21"/>
      <c r="AV430" s="24"/>
      <c r="AW430" s="24"/>
      <c r="AX430" s="24"/>
      <c r="AY430" s="24"/>
      <c r="BA430" s="21"/>
      <c r="BB430" s="21"/>
      <c r="BC430" s="21"/>
      <c r="BD430" s="21"/>
      <c r="BE430" s="24"/>
      <c r="BF430" s="24"/>
      <c r="BG430" s="21"/>
      <c r="BH430" s="21"/>
      <c r="BI430" s="130"/>
      <c r="BJ430" s="131"/>
      <c r="BK430" s="21"/>
      <c r="BL430" s="132"/>
      <c r="BM430" s="132"/>
      <c r="BN430" s="132"/>
      <c r="BO430" s="132"/>
      <c r="BP430" s="133"/>
      <c r="BQ430" s="133"/>
      <c r="BR430" s="133"/>
    </row>
    <row r="431" spans="18:70" x14ac:dyDescent="0.25"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P431" s="21"/>
      <c r="AQ431" s="21"/>
      <c r="AR431" s="21"/>
      <c r="AS431" s="21"/>
      <c r="AT431" s="21"/>
      <c r="AU431" s="21"/>
      <c r="AV431" s="24"/>
      <c r="AW431" s="24"/>
      <c r="AX431" s="24"/>
      <c r="AY431" s="24"/>
      <c r="BA431" s="21"/>
      <c r="BB431" s="21"/>
      <c r="BC431" s="21"/>
      <c r="BD431" s="21"/>
      <c r="BE431" s="24"/>
      <c r="BF431" s="24"/>
      <c r="BG431" s="21"/>
      <c r="BH431" s="21"/>
      <c r="BI431" s="130"/>
      <c r="BJ431" s="131"/>
      <c r="BK431" s="21"/>
      <c r="BL431" s="132"/>
      <c r="BM431" s="132"/>
      <c r="BN431" s="132"/>
      <c r="BO431" s="132"/>
      <c r="BP431" s="133"/>
      <c r="BQ431" s="133"/>
      <c r="BR431" s="133"/>
    </row>
    <row r="432" spans="18:70" x14ac:dyDescent="0.25"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P432" s="21"/>
      <c r="AQ432" s="21"/>
      <c r="AR432" s="21"/>
      <c r="AS432" s="21"/>
      <c r="AT432" s="21"/>
      <c r="AU432" s="21"/>
      <c r="AV432" s="24"/>
      <c r="AW432" s="24"/>
      <c r="AX432" s="24"/>
      <c r="AY432" s="24"/>
      <c r="BA432" s="21"/>
      <c r="BB432" s="21"/>
      <c r="BC432" s="21"/>
      <c r="BD432" s="21"/>
      <c r="BE432" s="24"/>
      <c r="BF432" s="24"/>
      <c r="BG432" s="21"/>
      <c r="BH432" s="21"/>
      <c r="BI432" s="130"/>
      <c r="BJ432" s="131"/>
      <c r="BK432" s="21"/>
      <c r="BL432" s="132"/>
      <c r="BM432" s="132"/>
      <c r="BN432" s="132"/>
      <c r="BO432" s="132"/>
      <c r="BP432" s="133"/>
      <c r="BQ432" s="133"/>
      <c r="BR432" s="133"/>
    </row>
    <row r="433" spans="18:70" x14ac:dyDescent="0.25"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P433" s="21"/>
      <c r="AQ433" s="21"/>
      <c r="AR433" s="21"/>
      <c r="AS433" s="21"/>
      <c r="AT433" s="21"/>
      <c r="AU433" s="21"/>
      <c r="AV433" s="24"/>
      <c r="AW433" s="24"/>
      <c r="AX433" s="24"/>
      <c r="AY433" s="24"/>
      <c r="BA433" s="21"/>
      <c r="BB433" s="21"/>
      <c r="BC433" s="21"/>
      <c r="BD433" s="21"/>
      <c r="BE433" s="24"/>
      <c r="BF433" s="24"/>
      <c r="BG433" s="21"/>
      <c r="BH433" s="21"/>
      <c r="BI433" s="130"/>
      <c r="BJ433" s="131"/>
      <c r="BK433" s="21"/>
      <c r="BL433" s="132"/>
      <c r="BM433" s="132"/>
      <c r="BN433" s="132"/>
      <c r="BO433" s="132"/>
      <c r="BP433" s="133"/>
      <c r="BQ433" s="133"/>
      <c r="BR433" s="133"/>
    </row>
    <row r="434" spans="18:70" x14ac:dyDescent="0.25"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P434" s="21"/>
      <c r="AQ434" s="21"/>
      <c r="AR434" s="21"/>
      <c r="AS434" s="21"/>
      <c r="AT434" s="21"/>
      <c r="AU434" s="21"/>
      <c r="AV434" s="24"/>
      <c r="AW434" s="24"/>
      <c r="AX434" s="24"/>
      <c r="AY434" s="24"/>
      <c r="BA434" s="21"/>
      <c r="BB434" s="21"/>
      <c r="BC434" s="21"/>
      <c r="BD434" s="21"/>
      <c r="BE434" s="24"/>
      <c r="BF434" s="24"/>
      <c r="BG434" s="21"/>
      <c r="BH434" s="21"/>
      <c r="BI434" s="130"/>
      <c r="BJ434" s="131"/>
      <c r="BK434" s="21"/>
      <c r="BL434" s="132"/>
      <c r="BM434" s="132"/>
      <c r="BN434" s="132"/>
      <c r="BO434" s="132"/>
      <c r="BP434" s="133"/>
      <c r="BQ434" s="133"/>
      <c r="BR434" s="133"/>
    </row>
    <row r="435" spans="18:70" x14ac:dyDescent="0.25"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P435" s="21"/>
      <c r="AQ435" s="21"/>
      <c r="AR435" s="21"/>
      <c r="AS435" s="21"/>
      <c r="AT435" s="21"/>
      <c r="AU435" s="21"/>
      <c r="AV435" s="24"/>
      <c r="AW435" s="24"/>
      <c r="AX435" s="24"/>
      <c r="AY435" s="24"/>
      <c r="BA435" s="21"/>
      <c r="BB435" s="21"/>
      <c r="BC435" s="21"/>
      <c r="BD435" s="21"/>
      <c r="BE435" s="24"/>
      <c r="BF435" s="24"/>
      <c r="BG435" s="21"/>
      <c r="BH435" s="21"/>
      <c r="BI435" s="130"/>
      <c r="BJ435" s="131"/>
      <c r="BK435" s="21"/>
      <c r="BL435" s="132"/>
      <c r="BM435" s="132"/>
      <c r="BN435" s="132"/>
      <c r="BO435" s="132"/>
      <c r="BP435" s="133"/>
      <c r="BQ435" s="133"/>
      <c r="BR435" s="133"/>
    </row>
    <row r="436" spans="18:70" x14ac:dyDescent="0.25"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P436" s="21"/>
      <c r="AQ436" s="21"/>
      <c r="AR436" s="21"/>
      <c r="AS436" s="21"/>
      <c r="AT436" s="21"/>
      <c r="AU436" s="21"/>
      <c r="AV436" s="24"/>
      <c r="AW436" s="24"/>
      <c r="AX436" s="24"/>
      <c r="AY436" s="24"/>
      <c r="BA436" s="21"/>
      <c r="BB436" s="21"/>
      <c r="BC436" s="21"/>
      <c r="BD436" s="21"/>
      <c r="BE436" s="24"/>
      <c r="BF436" s="24"/>
      <c r="BG436" s="21"/>
      <c r="BH436" s="21"/>
      <c r="BI436" s="130"/>
      <c r="BJ436" s="131"/>
      <c r="BK436" s="21"/>
      <c r="BL436" s="132"/>
      <c r="BM436" s="132"/>
      <c r="BN436" s="132"/>
      <c r="BO436" s="132"/>
      <c r="BP436" s="133"/>
      <c r="BQ436" s="133"/>
      <c r="BR436" s="133"/>
    </row>
    <row r="437" spans="18:70" x14ac:dyDescent="0.25"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P437" s="21"/>
      <c r="AQ437" s="21"/>
      <c r="AR437" s="21"/>
      <c r="AS437" s="21"/>
      <c r="AT437" s="21"/>
      <c r="AU437" s="21"/>
      <c r="AV437" s="24"/>
      <c r="AW437" s="24"/>
      <c r="AX437" s="24"/>
      <c r="AY437" s="24"/>
      <c r="BA437" s="21"/>
      <c r="BB437" s="21"/>
      <c r="BC437" s="21"/>
      <c r="BD437" s="21"/>
      <c r="BE437" s="24"/>
      <c r="BF437" s="24"/>
      <c r="BG437" s="21"/>
      <c r="BH437" s="21"/>
      <c r="BI437" s="130"/>
      <c r="BJ437" s="131"/>
      <c r="BK437" s="21"/>
      <c r="BL437" s="132"/>
      <c r="BM437" s="132"/>
      <c r="BN437" s="132"/>
      <c r="BO437" s="132"/>
      <c r="BP437" s="133"/>
      <c r="BQ437" s="133"/>
      <c r="BR437" s="133"/>
    </row>
    <row r="438" spans="18:70" x14ac:dyDescent="0.25"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P438" s="21"/>
      <c r="AQ438" s="21"/>
      <c r="AR438" s="21"/>
      <c r="AS438" s="21"/>
      <c r="AT438" s="21"/>
      <c r="AU438" s="21"/>
      <c r="AV438" s="24"/>
      <c r="AW438" s="24"/>
      <c r="AX438" s="24"/>
      <c r="AY438" s="24"/>
      <c r="BA438" s="21"/>
      <c r="BB438" s="21"/>
      <c r="BC438" s="21"/>
      <c r="BD438" s="21"/>
      <c r="BE438" s="24"/>
      <c r="BF438" s="24"/>
      <c r="BG438" s="21"/>
      <c r="BH438" s="21"/>
      <c r="BI438" s="130"/>
      <c r="BJ438" s="131"/>
      <c r="BK438" s="21"/>
      <c r="BL438" s="132"/>
      <c r="BM438" s="132"/>
      <c r="BN438" s="132"/>
      <c r="BO438" s="132"/>
      <c r="BP438" s="133"/>
      <c r="BQ438" s="133"/>
      <c r="BR438" s="133"/>
    </row>
    <row r="439" spans="18:70" x14ac:dyDescent="0.25"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P439" s="21"/>
      <c r="AQ439" s="21"/>
      <c r="AR439" s="21"/>
      <c r="AS439" s="21"/>
      <c r="AT439" s="21"/>
      <c r="AU439" s="21"/>
      <c r="AV439" s="24"/>
      <c r="AW439" s="24"/>
      <c r="AX439" s="24"/>
      <c r="AY439" s="24"/>
      <c r="BA439" s="21"/>
      <c r="BB439" s="21"/>
      <c r="BC439" s="21"/>
      <c r="BD439" s="21"/>
      <c r="BE439" s="24"/>
      <c r="BF439" s="24"/>
      <c r="BG439" s="21"/>
      <c r="BH439" s="21"/>
      <c r="BI439" s="130"/>
      <c r="BJ439" s="131"/>
      <c r="BK439" s="21"/>
      <c r="BL439" s="132"/>
      <c r="BM439" s="132"/>
      <c r="BN439" s="132"/>
      <c r="BO439" s="132"/>
      <c r="BP439" s="133"/>
      <c r="BQ439" s="133"/>
      <c r="BR439" s="133"/>
    </row>
    <row r="440" spans="18:70" x14ac:dyDescent="0.25"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P440" s="21"/>
      <c r="AQ440" s="21"/>
      <c r="AR440" s="21"/>
      <c r="AS440" s="21"/>
      <c r="AT440" s="21"/>
      <c r="AU440" s="21"/>
      <c r="AV440" s="24"/>
      <c r="AW440" s="24"/>
      <c r="AX440" s="24"/>
      <c r="AY440" s="24"/>
      <c r="BA440" s="21"/>
      <c r="BB440" s="21"/>
      <c r="BC440" s="21"/>
      <c r="BD440" s="21"/>
      <c r="BE440" s="24"/>
      <c r="BF440" s="24"/>
      <c r="BG440" s="21"/>
      <c r="BH440" s="21"/>
      <c r="BI440" s="130"/>
      <c r="BJ440" s="131"/>
      <c r="BK440" s="21"/>
      <c r="BL440" s="132"/>
      <c r="BM440" s="132"/>
      <c r="BN440" s="132"/>
      <c r="BO440" s="132"/>
      <c r="BP440" s="133"/>
      <c r="BQ440" s="133"/>
      <c r="BR440" s="133"/>
    </row>
    <row r="441" spans="18:70" x14ac:dyDescent="0.25"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P441" s="21"/>
      <c r="AQ441" s="21"/>
      <c r="AR441" s="21"/>
      <c r="AS441" s="21"/>
      <c r="AT441" s="21"/>
      <c r="AU441" s="21"/>
      <c r="AV441" s="24"/>
      <c r="AW441" s="24"/>
      <c r="AX441" s="24"/>
      <c r="AY441" s="24"/>
      <c r="BA441" s="21"/>
      <c r="BB441" s="21"/>
      <c r="BC441" s="21"/>
      <c r="BD441" s="21"/>
      <c r="BE441" s="24"/>
      <c r="BF441" s="24"/>
      <c r="BG441" s="21"/>
      <c r="BH441" s="21"/>
      <c r="BI441" s="130"/>
      <c r="BJ441" s="131"/>
      <c r="BK441" s="21"/>
      <c r="BL441" s="132"/>
      <c r="BM441" s="132"/>
      <c r="BN441" s="132"/>
      <c r="BO441" s="132"/>
      <c r="BP441" s="133"/>
      <c r="BQ441" s="133"/>
      <c r="BR441" s="133"/>
    </row>
    <row r="442" spans="18:70" x14ac:dyDescent="0.25"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P442" s="21"/>
      <c r="AQ442" s="21"/>
      <c r="AR442" s="21"/>
      <c r="AS442" s="21"/>
      <c r="AT442" s="21"/>
      <c r="AU442" s="21"/>
      <c r="AV442" s="24"/>
      <c r="AW442" s="24"/>
      <c r="AX442" s="24"/>
      <c r="AY442" s="24"/>
      <c r="BA442" s="21"/>
      <c r="BB442" s="21"/>
      <c r="BC442" s="21"/>
      <c r="BD442" s="21"/>
      <c r="BE442" s="24"/>
      <c r="BF442" s="24"/>
      <c r="BG442" s="21"/>
      <c r="BH442" s="21"/>
      <c r="BI442" s="130"/>
      <c r="BJ442" s="131"/>
      <c r="BK442" s="21"/>
      <c r="BL442" s="132"/>
      <c r="BM442" s="132"/>
      <c r="BN442" s="132"/>
      <c r="BO442" s="132"/>
      <c r="BP442" s="133"/>
      <c r="BQ442" s="133"/>
      <c r="BR442" s="133"/>
    </row>
    <row r="443" spans="18:70" x14ac:dyDescent="0.25"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P443" s="21"/>
      <c r="AQ443" s="21"/>
      <c r="AR443" s="21"/>
      <c r="AS443" s="21"/>
      <c r="AT443" s="21"/>
      <c r="AU443" s="21"/>
      <c r="AV443" s="24"/>
      <c r="AW443" s="24"/>
      <c r="AX443" s="24"/>
      <c r="AY443" s="24"/>
      <c r="BA443" s="21"/>
      <c r="BB443" s="21"/>
      <c r="BC443" s="21"/>
      <c r="BD443" s="21"/>
      <c r="BE443" s="24"/>
      <c r="BF443" s="24"/>
      <c r="BG443" s="21"/>
      <c r="BH443" s="21"/>
      <c r="BI443" s="130"/>
      <c r="BJ443" s="131"/>
      <c r="BK443" s="21"/>
      <c r="BL443" s="132"/>
      <c r="BM443" s="132"/>
      <c r="BN443" s="132"/>
      <c r="BO443" s="132"/>
      <c r="BP443" s="133"/>
      <c r="BQ443" s="133"/>
      <c r="BR443" s="133"/>
    </row>
    <row r="444" spans="18:70" x14ac:dyDescent="0.25"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P444" s="21"/>
      <c r="AQ444" s="21"/>
      <c r="AR444" s="21"/>
      <c r="AS444" s="21"/>
      <c r="AT444" s="21"/>
      <c r="AU444" s="21"/>
      <c r="AV444" s="24"/>
      <c r="AW444" s="24"/>
      <c r="AX444" s="24"/>
      <c r="AY444" s="24"/>
      <c r="BA444" s="21"/>
      <c r="BB444" s="21"/>
      <c r="BC444" s="21"/>
      <c r="BD444" s="21"/>
      <c r="BE444" s="24"/>
      <c r="BF444" s="24"/>
      <c r="BG444" s="21"/>
      <c r="BH444" s="21"/>
      <c r="BI444" s="130"/>
      <c r="BJ444" s="131"/>
      <c r="BK444" s="21"/>
      <c r="BL444" s="132"/>
      <c r="BM444" s="132"/>
      <c r="BN444" s="132"/>
      <c r="BO444" s="132"/>
      <c r="BP444" s="133"/>
      <c r="BQ444" s="133"/>
      <c r="BR444" s="133"/>
    </row>
    <row r="445" spans="18:70" x14ac:dyDescent="0.25"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P445" s="21"/>
      <c r="AQ445" s="21"/>
      <c r="AR445" s="21"/>
      <c r="AS445" s="21"/>
      <c r="AT445" s="21"/>
      <c r="AU445" s="21"/>
      <c r="AV445" s="24"/>
      <c r="AW445" s="24"/>
      <c r="AX445" s="24"/>
      <c r="AY445" s="24"/>
      <c r="BA445" s="21"/>
      <c r="BB445" s="21"/>
      <c r="BC445" s="21"/>
      <c r="BD445" s="21"/>
      <c r="BE445" s="24"/>
      <c r="BF445" s="24"/>
      <c r="BG445" s="21"/>
      <c r="BH445" s="21"/>
      <c r="BI445" s="130"/>
      <c r="BJ445" s="131"/>
      <c r="BK445" s="21"/>
      <c r="BL445" s="132"/>
      <c r="BM445" s="132"/>
      <c r="BN445" s="132"/>
      <c r="BO445" s="132"/>
      <c r="BP445" s="133"/>
      <c r="BQ445" s="133"/>
      <c r="BR445" s="133"/>
    </row>
    <row r="446" spans="18:70" x14ac:dyDescent="0.25"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P446" s="21"/>
      <c r="AQ446" s="21"/>
      <c r="AR446" s="21"/>
      <c r="AS446" s="21"/>
      <c r="AT446" s="21"/>
      <c r="AU446" s="21"/>
      <c r="AV446" s="24"/>
      <c r="AW446" s="24"/>
      <c r="AX446" s="24"/>
      <c r="AY446" s="24"/>
      <c r="BA446" s="21"/>
      <c r="BB446" s="21"/>
      <c r="BC446" s="21"/>
      <c r="BD446" s="21"/>
      <c r="BE446" s="24"/>
      <c r="BF446" s="24"/>
      <c r="BG446" s="21"/>
      <c r="BH446" s="21"/>
      <c r="BI446" s="130"/>
      <c r="BJ446" s="131"/>
      <c r="BK446" s="21"/>
      <c r="BL446" s="132"/>
      <c r="BM446" s="132"/>
      <c r="BN446" s="132"/>
      <c r="BO446" s="132"/>
      <c r="BP446" s="133"/>
      <c r="BQ446" s="133"/>
      <c r="BR446" s="133"/>
    </row>
    <row r="447" spans="18:70" x14ac:dyDescent="0.25"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P447" s="21"/>
      <c r="AQ447" s="21"/>
      <c r="AR447" s="21"/>
      <c r="AS447" s="21"/>
      <c r="AT447" s="21"/>
      <c r="AU447" s="21"/>
      <c r="AV447" s="24"/>
      <c r="AW447" s="24"/>
      <c r="AX447" s="24"/>
      <c r="AY447" s="24"/>
      <c r="BA447" s="21"/>
      <c r="BB447" s="21"/>
      <c r="BC447" s="21"/>
      <c r="BD447" s="21"/>
      <c r="BE447" s="24"/>
      <c r="BF447" s="24"/>
      <c r="BG447" s="21"/>
      <c r="BH447" s="21"/>
      <c r="BI447" s="130"/>
      <c r="BJ447" s="131"/>
      <c r="BK447" s="21"/>
      <c r="BL447" s="132"/>
      <c r="BM447" s="132"/>
      <c r="BN447" s="132"/>
      <c r="BO447" s="132"/>
      <c r="BP447" s="133"/>
      <c r="BQ447" s="133"/>
      <c r="BR447" s="133"/>
    </row>
    <row r="448" spans="18:70" x14ac:dyDescent="0.25"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P448" s="21"/>
      <c r="AQ448" s="21"/>
      <c r="AR448" s="21"/>
      <c r="AS448" s="21"/>
      <c r="AT448" s="21"/>
      <c r="AU448" s="21"/>
      <c r="AV448" s="24"/>
      <c r="AW448" s="24"/>
      <c r="AX448" s="24"/>
      <c r="AY448" s="24"/>
      <c r="BA448" s="21"/>
      <c r="BB448" s="21"/>
      <c r="BC448" s="21"/>
      <c r="BD448" s="21"/>
      <c r="BE448" s="24"/>
      <c r="BF448" s="24"/>
      <c r="BG448" s="21"/>
      <c r="BH448" s="21"/>
      <c r="BI448" s="130"/>
      <c r="BJ448" s="131"/>
      <c r="BK448" s="21"/>
      <c r="BL448" s="132"/>
      <c r="BM448" s="132"/>
      <c r="BN448" s="132"/>
      <c r="BO448" s="132"/>
      <c r="BP448" s="133"/>
      <c r="BQ448" s="133"/>
      <c r="BR448" s="133"/>
    </row>
    <row r="449" spans="18:70" x14ac:dyDescent="0.25"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P449" s="21"/>
      <c r="AQ449" s="21"/>
      <c r="AR449" s="21"/>
      <c r="AS449" s="21"/>
      <c r="AT449" s="21"/>
      <c r="AU449" s="21"/>
      <c r="AV449" s="24"/>
      <c r="AW449" s="24"/>
      <c r="AX449" s="24"/>
      <c r="AY449" s="24"/>
      <c r="BA449" s="21"/>
      <c r="BB449" s="21"/>
      <c r="BC449" s="21"/>
      <c r="BD449" s="21"/>
      <c r="BE449" s="24"/>
      <c r="BF449" s="24"/>
      <c r="BG449" s="21"/>
      <c r="BH449" s="21"/>
      <c r="BI449" s="130"/>
      <c r="BJ449" s="131"/>
      <c r="BK449" s="21"/>
      <c r="BL449" s="132"/>
      <c r="BM449" s="132"/>
      <c r="BN449" s="132"/>
      <c r="BO449" s="132"/>
      <c r="BP449" s="133"/>
      <c r="BQ449" s="133"/>
      <c r="BR449" s="133"/>
    </row>
    <row r="450" spans="18:70" x14ac:dyDescent="0.25"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P450" s="21"/>
      <c r="AQ450" s="21"/>
      <c r="AR450" s="21"/>
      <c r="AS450" s="21"/>
      <c r="AT450" s="21"/>
      <c r="AU450" s="21"/>
      <c r="AV450" s="24"/>
      <c r="AW450" s="24"/>
      <c r="AX450" s="24"/>
      <c r="AY450" s="24"/>
      <c r="BA450" s="21"/>
      <c r="BB450" s="21"/>
      <c r="BC450" s="21"/>
      <c r="BD450" s="21"/>
      <c r="BE450" s="24"/>
      <c r="BF450" s="24"/>
      <c r="BG450" s="21"/>
      <c r="BH450" s="21"/>
      <c r="BI450" s="130"/>
      <c r="BJ450" s="131"/>
      <c r="BK450" s="21"/>
      <c r="BL450" s="132"/>
      <c r="BM450" s="132"/>
      <c r="BN450" s="132"/>
      <c r="BO450" s="132"/>
      <c r="BP450" s="133"/>
      <c r="BQ450" s="133"/>
      <c r="BR450" s="133"/>
    </row>
    <row r="451" spans="18:70" x14ac:dyDescent="0.25"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P451" s="21"/>
      <c r="AQ451" s="21"/>
      <c r="AR451" s="21"/>
      <c r="AS451" s="21"/>
      <c r="AT451" s="21"/>
      <c r="AU451" s="21"/>
      <c r="AV451" s="24"/>
      <c r="AW451" s="24"/>
      <c r="AX451" s="24"/>
      <c r="AY451" s="24"/>
      <c r="BA451" s="21"/>
      <c r="BB451" s="21"/>
      <c r="BC451" s="21"/>
      <c r="BD451" s="21"/>
      <c r="BE451" s="24"/>
      <c r="BF451" s="24"/>
      <c r="BG451" s="21"/>
      <c r="BH451" s="21"/>
      <c r="BI451" s="130"/>
      <c r="BJ451" s="131"/>
      <c r="BK451" s="21"/>
      <c r="BL451" s="132"/>
      <c r="BM451" s="132"/>
      <c r="BN451" s="132"/>
      <c r="BO451" s="132"/>
      <c r="BP451" s="133"/>
      <c r="BQ451" s="133"/>
      <c r="BR451" s="133"/>
    </row>
    <row r="452" spans="18:70" x14ac:dyDescent="0.25"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P452" s="21"/>
      <c r="AQ452" s="21"/>
      <c r="AR452" s="21"/>
      <c r="AS452" s="21"/>
      <c r="AT452" s="21"/>
      <c r="AU452" s="21"/>
      <c r="AV452" s="24"/>
      <c r="AW452" s="24"/>
      <c r="AX452" s="24"/>
      <c r="AY452" s="24"/>
      <c r="BA452" s="21"/>
      <c r="BB452" s="21"/>
      <c r="BC452" s="21"/>
      <c r="BD452" s="21"/>
      <c r="BE452" s="24"/>
      <c r="BF452" s="24"/>
      <c r="BG452" s="21"/>
      <c r="BH452" s="21"/>
      <c r="BI452" s="130"/>
      <c r="BJ452" s="131"/>
      <c r="BK452" s="21"/>
      <c r="BL452" s="132"/>
      <c r="BM452" s="132"/>
      <c r="BN452" s="132"/>
      <c r="BO452" s="132"/>
      <c r="BP452" s="133"/>
      <c r="BQ452" s="133"/>
      <c r="BR452" s="133"/>
    </row>
    <row r="453" spans="18:70" x14ac:dyDescent="0.25"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P453" s="21"/>
      <c r="AQ453" s="21"/>
      <c r="AR453" s="21"/>
      <c r="AS453" s="21"/>
      <c r="AT453" s="21"/>
      <c r="AU453" s="21"/>
      <c r="AV453" s="24"/>
      <c r="AW453" s="24"/>
      <c r="AX453" s="24"/>
      <c r="AY453" s="24"/>
      <c r="BA453" s="21"/>
      <c r="BB453" s="21"/>
      <c r="BC453" s="21"/>
      <c r="BD453" s="21"/>
      <c r="BE453" s="24"/>
      <c r="BF453" s="24"/>
      <c r="BG453" s="21"/>
      <c r="BH453" s="21"/>
      <c r="BI453" s="130"/>
      <c r="BJ453" s="131"/>
      <c r="BK453" s="21"/>
      <c r="BL453" s="132"/>
      <c r="BM453" s="132"/>
      <c r="BN453" s="132"/>
      <c r="BO453" s="132"/>
      <c r="BP453" s="133"/>
      <c r="BQ453" s="133"/>
      <c r="BR453" s="133"/>
    </row>
    <row r="454" spans="18:70" x14ac:dyDescent="0.25"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P454" s="21"/>
      <c r="AQ454" s="21"/>
      <c r="AR454" s="21"/>
      <c r="AS454" s="21"/>
      <c r="AT454" s="21"/>
      <c r="AU454" s="21"/>
      <c r="AV454" s="24"/>
      <c r="AW454" s="24"/>
      <c r="AX454" s="24"/>
      <c r="AY454" s="24"/>
      <c r="BA454" s="21"/>
      <c r="BB454" s="21"/>
      <c r="BC454" s="21"/>
      <c r="BD454" s="21"/>
      <c r="BE454" s="24"/>
      <c r="BF454" s="24"/>
      <c r="BG454" s="21"/>
      <c r="BH454" s="21"/>
      <c r="BI454" s="130"/>
      <c r="BJ454" s="131"/>
      <c r="BK454" s="21"/>
      <c r="BL454" s="132"/>
      <c r="BM454" s="132"/>
      <c r="BN454" s="132"/>
      <c r="BO454" s="132"/>
      <c r="BP454" s="133"/>
      <c r="BQ454" s="133"/>
      <c r="BR454" s="133"/>
    </row>
    <row r="455" spans="18:70" x14ac:dyDescent="0.25"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P455" s="21"/>
      <c r="AQ455" s="21"/>
      <c r="AR455" s="21"/>
      <c r="AS455" s="21"/>
      <c r="AT455" s="21"/>
      <c r="AU455" s="21"/>
      <c r="AV455" s="24"/>
      <c r="AW455" s="24"/>
      <c r="AX455" s="24"/>
      <c r="AY455" s="24"/>
      <c r="BA455" s="21"/>
      <c r="BB455" s="21"/>
      <c r="BC455" s="21"/>
      <c r="BD455" s="21"/>
      <c r="BE455" s="24"/>
      <c r="BF455" s="24"/>
      <c r="BG455" s="21"/>
      <c r="BH455" s="21"/>
      <c r="BI455" s="130"/>
      <c r="BJ455" s="131"/>
      <c r="BK455" s="21"/>
      <c r="BL455" s="132"/>
      <c r="BM455" s="132"/>
      <c r="BN455" s="132"/>
      <c r="BO455" s="132"/>
      <c r="BP455" s="133"/>
      <c r="BQ455" s="133"/>
      <c r="BR455" s="133"/>
    </row>
    <row r="456" spans="18:70" x14ac:dyDescent="0.25"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P456" s="21"/>
      <c r="AQ456" s="21"/>
      <c r="AR456" s="21"/>
      <c r="AS456" s="21"/>
      <c r="AT456" s="21"/>
      <c r="AU456" s="21"/>
      <c r="AV456" s="24"/>
      <c r="AW456" s="24"/>
      <c r="AX456" s="24"/>
      <c r="AY456" s="24"/>
      <c r="BA456" s="21"/>
      <c r="BB456" s="21"/>
      <c r="BC456" s="21"/>
      <c r="BD456" s="21"/>
      <c r="BE456" s="24"/>
      <c r="BF456" s="24"/>
      <c r="BG456" s="21"/>
      <c r="BH456" s="21"/>
      <c r="BI456" s="130"/>
      <c r="BJ456" s="131"/>
      <c r="BK456" s="21"/>
      <c r="BL456" s="132"/>
      <c r="BM456" s="132"/>
      <c r="BN456" s="132"/>
      <c r="BO456" s="132"/>
      <c r="BP456" s="133"/>
      <c r="BQ456" s="133"/>
      <c r="BR456" s="133"/>
    </row>
    <row r="457" spans="18:70" x14ac:dyDescent="0.25"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P457" s="21"/>
      <c r="AQ457" s="21"/>
      <c r="AR457" s="21"/>
      <c r="AS457" s="21"/>
      <c r="AT457" s="21"/>
      <c r="AU457" s="21"/>
      <c r="AV457" s="24"/>
      <c r="AW457" s="24"/>
      <c r="AX457" s="24"/>
      <c r="AY457" s="24"/>
      <c r="BA457" s="21"/>
      <c r="BB457" s="21"/>
      <c r="BC457" s="21"/>
      <c r="BD457" s="21"/>
      <c r="BE457" s="24"/>
      <c r="BF457" s="24"/>
      <c r="BG457" s="21"/>
      <c r="BH457" s="21"/>
      <c r="BI457" s="130"/>
      <c r="BJ457" s="131"/>
      <c r="BK457" s="21"/>
      <c r="BL457" s="132"/>
      <c r="BM457" s="132"/>
      <c r="BN457" s="132"/>
      <c r="BO457" s="132"/>
      <c r="BP457" s="133"/>
      <c r="BQ457" s="133"/>
      <c r="BR457" s="133"/>
    </row>
    <row r="458" spans="18:70" x14ac:dyDescent="0.25"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P458" s="21"/>
      <c r="AQ458" s="21"/>
      <c r="AR458" s="21"/>
      <c r="AS458" s="21"/>
      <c r="AT458" s="21"/>
      <c r="AU458" s="21"/>
      <c r="AV458" s="24"/>
      <c r="AW458" s="24"/>
      <c r="AX458" s="24"/>
      <c r="AY458" s="24"/>
      <c r="BA458" s="21"/>
      <c r="BB458" s="21"/>
      <c r="BC458" s="21"/>
      <c r="BD458" s="21"/>
      <c r="BE458" s="24"/>
      <c r="BF458" s="24"/>
      <c r="BG458" s="21"/>
      <c r="BH458" s="21"/>
      <c r="BI458" s="130"/>
      <c r="BJ458" s="131"/>
      <c r="BK458" s="21"/>
      <c r="BL458" s="132"/>
      <c r="BM458" s="132"/>
      <c r="BN458" s="132"/>
      <c r="BO458" s="132"/>
      <c r="BP458" s="133"/>
      <c r="BQ458" s="133"/>
      <c r="BR458" s="133"/>
    </row>
    <row r="459" spans="18:70" x14ac:dyDescent="0.25"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P459" s="21"/>
      <c r="AQ459" s="21"/>
      <c r="AR459" s="21"/>
      <c r="AS459" s="21"/>
      <c r="AT459" s="21"/>
      <c r="AU459" s="21"/>
      <c r="AV459" s="24"/>
      <c r="AW459" s="24"/>
      <c r="AX459" s="24"/>
      <c r="AY459" s="24"/>
      <c r="BA459" s="21"/>
      <c r="BB459" s="21"/>
      <c r="BC459" s="21"/>
      <c r="BD459" s="21"/>
      <c r="BE459" s="24"/>
      <c r="BF459" s="24"/>
      <c r="BG459" s="21"/>
      <c r="BH459" s="21"/>
      <c r="BI459" s="130"/>
      <c r="BJ459" s="131"/>
      <c r="BK459" s="21"/>
      <c r="BL459" s="132"/>
      <c r="BM459" s="132"/>
      <c r="BN459" s="132"/>
      <c r="BO459" s="132"/>
      <c r="BP459" s="133"/>
      <c r="BQ459" s="133"/>
      <c r="BR459" s="133"/>
    </row>
    <row r="460" spans="18:70" x14ac:dyDescent="0.25"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P460" s="21"/>
      <c r="AQ460" s="21"/>
      <c r="AR460" s="21"/>
      <c r="AS460" s="21"/>
      <c r="AT460" s="21"/>
      <c r="AU460" s="21"/>
      <c r="AV460" s="24"/>
      <c r="AW460" s="24"/>
      <c r="AX460" s="24"/>
      <c r="AY460" s="24"/>
      <c r="BA460" s="21"/>
      <c r="BB460" s="21"/>
      <c r="BC460" s="21"/>
      <c r="BD460" s="21"/>
      <c r="BE460" s="24"/>
      <c r="BF460" s="24"/>
      <c r="BG460" s="21"/>
      <c r="BH460" s="21"/>
      <c r="BI460" s="130"/>
      <c r="BJ460" s="131"/>
      <c r="BK460" s="21"/>
      <c r="BL460" s="132"/>
      <c r="BM460" s="132"/>
      <c r="BN460" s="132"/>
      <c r="BO460" s="132"/>
      <c r="BP460" s="133"/>
      <c r="BQ460" s="133"/>
      <c r="BR460" s="133"/>
    </row>
    <row r="461" spans="18:70" x14ac:dyDescent="0.25"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P461" s="21"/>
      <c r="AQ461" s="21"/>
      <c r="AR461" s="21"/>
      <c r="AS461" s="21"/>
      <c r="AT461" s="21"/>
      <c r="AU461" s="21"/>
      <c r="AV461" s="24"/>
      <c r="AW461" s="24"/>
      <c r="AX461" s="24"/>
      <c r="AY461" s="24"/>
      <c r="BA461" s="21"/>
      <c r="BB461" s="21"/>
      <c r="BC461" s="21"/>
      <c r="BD461" s="21"/>
      <c r="BE461" s="24"/>
      <c r="BF461" s="24"/>
      <c r="BG461" s="21"/>
      <c r="BH461" s="21"/>
      <c r="BI461" s="130"/>
      <c r="BJ461" s="131"/>
      <c r="BK461" s="21"/>
      <c r="BL461" s="132"/>
      <c r="BM461" s="132"/>
      <c r="BN461" s="132"/>
      <c r="BO461" s="132"/>
      <c r="BP461" s="133"/>
      <c r="BQ461" s="133"/>
      <c r="BR461" s="133"/>
    </row>
    <row r="462" spans="18:70" x14ac:dyDescent="0.25"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P462" s="21"/>
      <c r="AQ462" s="21"/>
      <c r="AR462" s="21"/>
      <c r="AS462" s="21"/>
      <c r="AT462" s="21"/>
      <c r="AU462" s="21"/>
      <c r="AV462" s="24"/>
      <c r="AW462" s="24"/>
      <c r="AX462" s="24"/>
      <c r="AY462" s="24"/>
      <c r="BA462" s="21"/>
      <c r="BB462" s="21"/>
      <c r="BC462" s="21"/>
      <c r="BD462" s="21"/>
      <c r="BE462" s="24"/>
      <c r="BF462" s="24"/>
      <c r="BG462" s="21"/>
      <c r="BH462" s="21"/>
      <c r="BI462" s="130"/>
      <c r="BJ462" s="131"/>
      <c r="BK462" s="21"/>
      <c r="BL462" s="132"/>
      <c r="BM462" s="132"/>
      <c r="BN462" s="132"/>
      <c r="BO462" s="132"/>
      <c r="BP462" s="133"/>
      <c r="BQ462" s="133"/>
      <c r="BR462" s="133"/>
    </row>
    <row r="463" spans="18:70" x14ac:dyDescent="0.25"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P463" s="21"/>
      <c r="AQ463" s="21"/>
      <c r="AR463" s="21"/>
      <c r="AS463" s="21"/>
      <c r="AT463" s="21"/>
      <c r="AU463" s="21"/>
      <c r="AV463" s="24"/>
      <c r="AW463" s="24"/>
      <c r="AX463" s="24"/>
      <c r="AY463" s="24"/>
      <c r="BA463" s="21"/>
      <c r="BB463" s="21"/>
      <c r="BC463" s="21"/>
      <c r="BD463" s="21"/>
      <c r="BE463" s="24"/>
      <c r="BF463" s="24"/>
      <c r="BG463" s="21"/>
      <c r="BH463" s="21"/>
      <c r="BI463" s="130"/>
      <c r="BJ463" s="131"/>
      <c r="BK463" s="21"/>
      <c r="BL463" s="132"/>
      <c r="BM463" s="132"/>
      <c r="BN463" s="132"/>
      <c r="BO463" s="132"/>
      <c r="BP463" s="133"/>
      <c r="BQ463" s="133"/>
      <c r="BR463" s="133"/>
    </row>
    <row r="464" spans="18:70" x14ac:dyDescent="0.25"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P464" s="21"/>
      <c r="AQ464" s="21"/>
      <c r="AR464" s="21"/>
      <c r="AS464" s="21"/>
      <c r="AT464" s="21"/>
      <c r="AU464" s="21"/>
      <c r="AV464" s="24"/>
      <c r="AW464" s="24"/>
      <c r="AX464" s="24"/>
      <c r="AY464" s="24"/>
      <c r="BA464" s="21"/>
      <c r="BB464" s="21"/>
      <c r="BC464" s="21"/>
      <c r="BD464" s="21"/>
      <c r="BE464" s="24"/>
      <c r="BF464" s="24"/>
      <c r="BG464" s="21"/>
      <c r="BH464" s="21"/>
      <c r="BI464" s="130"/>
      <c r="BJ464" s="131"/>
      <c r="BK464" s="21"/>
      <c r="BL464" s="132"/>
      <c r="BM464" s="132"/>
      <c r="BN464" s="132"/>
      <c r="BO464" s="132"/>
      <c r="BP464" s="133"/>
      <c r="BQ464" s="133"/>
      <c r="BR464" s="133"/>
    </row>
    <row r="465" spans="18:70" x14ac:dyDescent="0.25"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P465" s="21"/>
      <c r="AQ465" s="21"/>
      <c r="AR465" s="21"/>
      <c r="AS465" s="21"/>
      <c r="AT465" s="21"/>
      <c r="AU465" s="21"/>
      <c r="AV465" s="24"/>
      <c r="AW465" s="24"/>
      <c r="AX465" s="24"/>
      <c r="AY465" s="24"/>
      <c r="BA465" s="21"/>
      <c r="BB465" s="21"/>
      <c r="BC465" s="21"/>
      <c r="BD465" s="21"/>
      <c r="BE465" s="24"/>
      <c r="BF465" s="24"/>
      <c r="BG465" s="21"/>
      <c r="BH465" s="21"/>
      <c r="BI465" s="130"/>
      <c r="BJ465" s="131"/>
      <c r="BK465" s="21"/>
      <c r="BL465" s="132"/>
      <c r="BM465" s="132"/>
      <c r="BN465" s="132"/>
      <c r="BO465" s="132"/>
      <c r="BP465" s="133"/>
      <c r="BQ465" s="133"/>
      <c r="BR465" s="133"/>
    </row>
    <row r="466" spans="18:70" x14ac:dyDescent="0.25"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P466" s="21"/>
      <c r="AQ466" s="21"/>
      <c r="AR466" s="21"/>
      <c r="AS466" s="21"/>
      <c r="AT466" s="21"/>
      <c r="AU466" s="21"/>
      <c r="AV466" s="24"/>
      <c r="AW466" s="24"/>
      <c r="AX466" s="24"/>
      <c r="AY466" s="24"/>
      <c r="BA466" s="21"/>
      <c r="BB466" s="21"/>
      <c r="BC466" s="21"/>
      <c r="BD466" s="21"/>
      <c r="BE466" s="24"/>
      <c r="BF466" s="24"/>
      <c r="BG466" s="21"/>
      <c r="BH466" s="21"/>
      <c r="BI466" s="130"/>
      <c r="BJ466" s="131"/>
      <c r="BK466" s="21"/>
      <c r="BL466" s="132"/>
      <c r="BM466" s="132"/>
      <c r="BN466" s="132"/>
      <c r="BO466" s="132"/>
      <c r="BP466" s="133"/>
      <c r="BQ466" s="133"/>
      <c r="BR466" s="133"/>
    </row>
    <row r="467" spans="18:70" x14ac:dyDescent="0.25"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P467" s="21"/>
      <c r="AQ467" s="21"/>
      <c r="AR467" s="21"/>
      <c r="AS467" s="21"/>
      <c r="AT467" s="21"/>
      <c r="AU467" s="21"/>
      <c r="AV467" s="24"/>
      <c r="AW467" s="24"/>
      <c r="AX467" s="24"/>
      <c r="AY467" s="24"/>
      <c r="BA467" s="21"/>
      <c r="BB467" s="21"/>
      <c r="BC467" s="21"/>
      <c r="BD467" s="21"/>
      <c r="BE467" s="24"/>
      <c r="BF467" s="24"/>
      <c r="BG467" s="21"/>
      <c r="BH467" s="21"/>
      <c r="BI467" s="130"/>
      <c r="BJ467" s="131"/>
      <c r="BK467" s="21"/>
      <c r="BL467" s="132"/>
      <c r="BM467" s="132"/>
      <c r="BN467" s="132"/>
      <c r="BO467" s="132"/>
      <c r="BP467" s="133"/>
      <c r="BQ467" s="133"/>
      <c r="BR467" s="133"/>
    </row>
    <row r="468" spans="18:70" x14ac:dyDescent="0.25"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P468" s="21"/>
      <c r="AQ468" s="21"/>
      <c r="AR468" s="21"/>
      <c r="AS468" s="21"/>
      <c r="AT468" s="21"/>
      <c r="AU468" s="21"/>
      <c r="AV468" s="24"/>
      <c r="AW468" s="24"/>
      <c r="AX468" s="24"/>
      <c r="AY468" s="24"/>
      <c r="BA468" s="21"/>
      <c r="BB468" s="21"/>
      <c r="BC468" s="21"/>
      <c r="BD468" s="21"/>
      <c r="BE468" s="24"/>
      <c r="BF468" s="24"/>
      <c r="BG468" s="21"/>
      <c r="BH468" s="21"/>
      <c r="BI468" s="130"/>
      <c r="BJ468" s="131"/>
      <c r="BK468" s="21"/>
      <c r="BL468" s="132"/>
      <c r="BM468" s="132"/>
      <c r="BN468" s="132"/>
      <c r="BO468" s="132"/>
      <c r="BP468" s="133"/>
      <c r="BQ468" s="133"/>
      <c r="BR468" s="133"/>
    </row>
    <row r="469" spans="18:70" x14ac:dyDescent="0.25"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P469" s="21"/>
      <c r="AQ469" s="21"/>
      <c r="AR469" s="21"/>
      <c r="AS469" s="21"/>
      <c r="AT469" s="21"/>
      <c r="AU469" s="21"/>
      <c r="AV469" s="24"/>
      <c r="AW469" s="24"/>
      <c r="AX469" s="24"/>
      <c r="AY469" s="24"/>
      <c r="BA469" s="21"/>
      <c r="BB469" s="21"/>
      <c r="BC469" s="21"/>
      <c r="BD469" s="21"/>
      <c r="BE469" s="24"/>
      <c r="BF469" s="24"/>
      <c r="BG469" s="21"/>
      <c r="BH469" s="21"/>
      <c r="BI469" s="130"/>
      <c r="BJ469" s="131"/>
      <c r="BK469" s="21"/>
      <c r="BL469" s="132"/>
      <c r="BM469" s="132"/>
      <c r="BN469" s="132"/>
      <c r="BO469" s="132"/>
      <c r="BP469" s="133"/>
      <c r="BQ469" s="133"/>
      <c r="BR469" s="133"/>
    </row>
    <row r="470" spans="18:70" x14ac:dyDescent="0.25"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P470" s="21"/>
      <c r="AQ470" s="21"/>
      <c r="AR470" s="21"/>
      <c r="AS470" s="21"/>
      <c r="AT470" s="21"/>
      <c r="AU470" s="21"/>
      <c r="AV470" s="24"/>
      <c r="AW470" s="24"/>
      <c r="AX470" s="24"/>
      <c r="AY470" s="24"/>
      <c r="BA470" s="21"/>
      <c r="BB470" s="21"/>
      <c r="BC470" s="21"/>
      <c r="BD470" s="21"/>
      <c r="BE470" s="24"/>
      <c r="BF470" s="24"/>
      <c r="BG470" s="21"/>
      <c r="BH470" s="21"/>
      <c r="BI470" s="130"/>
      <c r="BJ470" s="131"/>
      <c r="BK470" s="21"/>
      <c r="BL470" s="132"/>
      <c r="BM470" s="132"/>
      <c r="BN470" s="132"/>
      <c r="BO470" s="132"/>
      <c r="BP470" s="133"/>
      <c r="BQ470" s="133"/>
      <c r="BR470" s="133"/>
    </row>
    <row r="471" spans="18:70" x14ac:dyDescent="0.25"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P471" s="21"/>
      <c r="AQ471" s="21"/>
      <c r="AR471" s="21"/>
      <c r="AS471" s="21"/>
      <c r="AT471" s="21"/>
      <c r="AU471" s="21"/>
      <c r="AV471" s="24"/>
      <c r="AW471" s="24"/>
      <c r="AX471" s="24"/>
      <c r="AY471" s="24"/>
      <c r="BA471" s="21"/>
      <c r="BB471" s="21"/>
      <c r="BC471" s="21"/>
      <c r="BD471" s="21"/>
      <c r="BE471" s="24"/>
      <c r="BF471" s="24"/>
      <c r="BG471" s="21"/>
      <c r="BH471" s="21"/>
      <c r="BI471" s="130"/>
      <c r="BJ471" s="131"/>
      <c r="BK471" s="21"/>
      <c r="BL471" s="132"/>
      <c r="BM471" s="132"/>
      <c r="BN471" s="132"/>
      <c r="BO471" s="132"/>
      <c r="BP471" s="133"/>
      <c r="BQ471" s="133"/>
      <c r="BR471" s="133"/>
    </row>
    <row r="472" spans="18:70" x14ac:dyDescent="0.25"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P472" s="21"/>
      <c r="AQ472" s="21"/>
      <c r="AR472" s="21"/>
      <c r="AS472" s="21"/>
      <c r="AT472" s="21"/>
      <c r="AU472" s="21"/>
      <c r="AV472" s="24"/>
      <c r="AW472" s="24"/>
      <c r="AX472" s="24"/>
      <c r="AY472" s="24"/>
      <c r="BA472" s="21"/>
      <c r="BB472" s="21"/>
      <c r="BC472" s="21"/>
      <c r="BD472" s="21"/>
      <c r="BE472" s="24"/>
      <c r="BF472" s="24"/>
      <c r="BG472" s="21"/>
      <c r="BH472" s="21"/>
      <c r="BI472" s="130"/>
      <c r="BJ472" s="131"/>
      <c r="BK472" s="21"/>
      <c r="BL472" s="132"/>
      <c r="BM472" s="132"/>
      <c r="BN472" s="132"/>
      <c r="BO472" s="132"/>
      <c r="BP472" s="133"/>
      <c r="BQ472" s="133"/>
      <c r="BR472" s="133"/>
    </row>
    <row r="473" spans="18:70" x14ac:dyDescent="0.25"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P473" s="21"/>
      <c r="AQ473" s="21"/>
      <c r="AR473" s="21"/>
      <c r="AS473" s="21"/>
      <c r="AT473" s="21"/>
      <c r="AU473" s="21"/>
      <c r="AV473" s="24"/>
      <c r="AW473" s="24"/>
      <c r="AX473" s="24"/>
      <c r="AY473" s="24"/>
      <c r="BA473" s="21"/>
      <c r="BB473" s="21"/>
      <c r="BC473" s="21"/>
      <c r="BD473" s="21"/>
      <c r="BE473" s="24"/>
      <c r="BF473" s="24"/>
      <c r="BG473" s="21"/>
      <c r="BH473" s="21"/>
      <c r="BI473" s="130"/>
      <c r="BJ473" s="131"/>
      <c r="BK473" s="21"/>
      <c r="BL473" s="132"/>
      <c r="BM473" s="132"/>
      <c r="BN473" s="132"/>
      <c r="BO473" s="132"/>
      <c r="BP473" s="133"/>
      <c r="BQ473" s="133"/>
      <c r="BR473" s="133"/>
    </row>
    <row r="474" spans="18:70" x14ac:dyDescent="0.25"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P474" s="21"/>
      <c r="AQ474" s="21"/>
      <c r="AR474" s="21"/>
      <c r="AS474" s="21"/>
      <c r="AT474" s="21"/>
      <c r="AU474" s="21"/>
      <c r="AV474" s="24"/>
      <c r="AW474" s="24"/>
      <c r="AX474" s="24"/>
      <c r="AY474" s="24"/>
      <c r="BA474" s="21"/>
      <c r="BB474" s="21"/>
      <c r="BC474" s="21"/>
      <c r="BD474" s="21"/>
      <c r="BE474" s="24"/>
      <c r="BF474" s="24"/>
      <c r="BG474" s="21"/>
      <c r="BH474" s="21"/>
      <c r="BI474" s="130"/>
      <c r="BJ474" s="131"/>
      <c r="BK474" s="21"/>
      <c r="BL474" s="132"/>
      <c r="BM474" s="132"/>
      <c r="BN474" s="132"/>
      <c r="BO474" s="132"/>
      <c r="BP474" s="133"/>
      <c r="BQ474" s="133"/>
      <c r="BR474" s="133"/>
    </row>
    <row r="475" spans="18:70" x14ac:dyDescent="0.25"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P475" s="21"/>
      <c r="AQ475" s="21"/>
      <c r="AR475" s="21"/>
      <c r="AS475" s="21"/>
      <c r="AT475" s="21"/>
      <c r="AU475" s="21"/>
      <c r="AV475" s="24"/>
      <c r="AW475" s="24"/>
      <c r="AX475" s="24"/>
      <c r="AY475" s="24"/>
      <c r="BA475" s="21"/>
      <c r="BB475" s="21"/>
      <c r="BC475" s="21"/>
      <c r="BD475" s="21"/>
      <c r="BE475" s="24"/>
      <c r="BF475" s="24"/>
      <c r="BG475" s="21"/>
      <c r="BH475" s="21"/>
      <c r="BI475" s="130"/>
      <c r="BJ475" s="131"/>
      <c r="BK475" s="21"/>
      <c r="BL475" s="132"/>
      <c r="BM475" s="132"/>
      <c r="BN475" s="132"/>
      <c r="BO475" s="132"/>
      <c r="BP475" s="133"/>
      <c r="BQ475" s="133"/>
      <c r="BR475" s="133"/>
    </row>
    <row r="476" spans="18:70" x14ac:dyDescent="0.25"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P476" s="21"/>
      <c r="AQ476" s="21"/>
      <c r="AR476" s="21"/>
      <c r="AS476" s="21"/>
      <c r="AT476" s="21"/>
      <c r="AU476" s="21"/>
      <c r="AV476" s="24"/>
      <c r="AW476" s="24"/>
      <c r="AX476" s="24"/>
      <c r="AY476" s="24"/>
      <c r="BA476" s="21"/>
      <c r="BB476" s="21"/>
      <c r="BC476" s="21"/>
      <c r="BD476" s="21"/>
      <c r="BE476" s="24"/>
      <c r="BF476" s="24"/>
      <c r="BG476" s="21"/>
      <c r="BH476" s="21"/>
      <c r="BI476" s="130"/>
      <c r="BJ476" s="131"/>
      <c r="BK476" s="21"/>
      <c r="BL476" s="132"/>
      <c r="BM476" s="132"/>
      <c r="BN476" s="132"/>
      <c r="BO476" s="132"/>
      <c r="BP476" s="133"/>
      <c r="BQ476" s="133"/>
      <c r="BR476" s="133"/>
    </row>
    <row r="477" spans="18:70" x14ac:dyDescent="0.25"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P477" s="21"/>
      <c r="AQ477" s="21"/>
      <c r="AR477" s="21"/>
      <c r="AS477" s="21"/>
      <c r="AT477" s="21"/>
      <c r="AU477" s="21"/>
      <c r="AV477" s="24"/>
      <c r="AW477" s="24"/>
      <c r="AX477" s="24"/>
      <c r="AY477" s="24"/>
      <c r="BA477" s="21"/>
      <c r="BB477" s="21"/>
      <c r="BC477" s="21"/>
      <c r="BD477" s="21"/>
      <c r="BE477" s="24"/>
      <c r="BF477" s="24"/>
      <c r="BG477" s="21"/>
      <c r="BH477" s="21"/>
      <c r="BI477" s="130"/>
      <c r="BJ477" s="131"/>
      <c r="BK477" s="21"/>
      <c r="BL477" s="132"/>
      <c r="BM477" s="132"/>
      <c r="BN477" s="132"/>
      <c r="BO477" s="132"/>
      <c r="BP477" s="133"/>
      <c r="BQ477" s="133"/>
      <c r="BR477" s="133"/>
    </row>
    <row r="478" spans="18:70" x14ac:dyDescent="0.25"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P478" s="21"/>
      <c r="AQ478" s="21"/>
      <c r="AR478" s="21"/>
      <c r="AS478" s="21"/>
      <c r="AT478" s="21"/>
      <c r="AU478" s="21"/>
      <c r="AV478" s="24"/>
      <c r="AW478" s="24"/>
      <c r="AX478" s="24"/>
      <c r="AY478" s="24"/>
      <c r="BA478" s="21"/>
      <c r="BB478" s="21"/>
      <c r="BC478" s="21"/>
      <c r="BD478" s="21"/>
      <c r="BE478" s="24"/>
      <c r="BF478" s="24"/>
      <c r="BG478" s="21"/>
      <c r="BH478" s="21"/>
      <c r="BI478" s="130"/>
      <c r="BJ478" s="131"/>
      <c r="BK478" s="21"/>
      <c r="BL478" s="132"/>
      <c r="BM478" s="132"/>
      <c r="BN478" s="132"/>
      <c r="BO478" s="132"/>
      <c r="BP478" s="133"/>
      <c r="BQ478" s="133"/>
      <c r="BR478" s="133"/>
    </row>
    <row r="479" spans="18:70" x14ac:dyDescent="0.25"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P479" s="21"/>
      <c r="AQ479" s="21"/>
      <c r="AR479" s="21"/>
      <c r="AS479" s="21"/>
      <c r="AT479" s="21"/>
      <c r="AU479" s="21"/>
      <c r="AV479" s="24"/>
      <c r="AW479" s="24"/>
      <c r="AX479" s="24"/>
      <c r="AY479" s="24"/>
      <c r="BA479" s="21"/>
      <c r="BB479" s="21"/>
      <c r="BC479" s="21"/>
      <c r="BD479" s="21"/>
      <c r="BE479" s="24"/>
      <c r="BF479" s="24"/>
      <c r="BG479" s="21"/>
      <c r="BH479" s="21"/>
      <c r="BI479" s="130"/>
      <c r="BJ479" s="131"/>
      <c r="BK479" s="21"/>
      <c r="BL479" s="132"/>
      <c r="BM479" s="132"/>
      <c r="BN479" s="132"/>
      <c r="BO479" s="132"/>
      <c r="BP479" s="133"/>
      <c r="BQ479" s="133"/>
      <c r="BR479" s="133"/>
    </row>
    <row r="480" spans="18:70" x14ac:dyDescent="0.25"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P480" s="21"/>
      <c r="AQ480" s="21"/>
      <c r="AR480" s="21"/>
      <c r="AS480" s="21"/>
      <c r="AT480" s="21"/>
      <c r="AU480" s="21"/>
      <c r="AV480" s="24"/>
      <c r="AW480" s="24"/>
      <c r="AX480" s="24"/>
      <c r="AY480" s="24"/>
      <c r="BA480" s="21"/>
      <c r="BB480" s="21"/>
      <c r="BC480" s="21"/>
      <c r="BD480" s="21"/>
      <c r="BE480" s="24"/>
      <c r="BF480" s="24"/>
      <c r="BG480" s="21"/>
      <c r="BH480" s="21"/>
      <c r="BI480" s="130"/>
      <c r="BJ480" s="131"/>
      <c r="BK480" s="21"/>
      <c r="BL480" s="132"/>
      <c r="BM480" s="132"/>
      <c r="BN480" s="132"/>
      <c r="BO480" s="132"/>
      <c r="BP480" s="133"/>
      <c r="BQ480" s="133"/>
      <c r="BR480" s="133"/>
    </row>
    <row r="481" spans="18:70" x14ac:dyDescent="0.25"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P481" s="21"/>
      <c r="AQ481" s="21"/>
      <c r="AR481" s="21"/>
      <c r="AS481" s="21"/>
      <c r="AT481" s="21"/>
      <c r="AU481" s="21"/>
      <c r="AV481" s="24"/>
      <c r="AW481" s="24"/>
      <c r="AX481" s="24"/>
      <c r="AY481" s="24"/>
      <c r="BA481" s="21"/>
      <c r="BB481" s="21"/>
      <c r="BC481" s="21"/>
      <c r="BD481" s="21"/>
      <c r="BE481" s="24"/>
      <c r="BF481" s="24"/>
      <c r="BG481" s="21"/>
      <c r="BH481" s="21"/>
      <c r="BI481" s="130"/>
      <c r="BJ481" s="131"/>
      <c r="BK481" s="21"/>
      <c r="BL481" s="132"/>
      <c r="BM481" s="132"/>
      <c r="BN481" s="132"/>
      <c r="BO481" s="132"/>
      <c r="BP481" s="133"/>
      <c r="BQ481" s="133"/>
      <c r="BR481" s="133"/>
    </row>
    <row r="482" spans="18:70" x14ac:dyDescent="0.25"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P482" s="21"/>
      <c r="AQ482" s="21"/>
      <c r="AR482" s="21"/>
      <c r="AS482" s="21"/>
      <c r="AT482" s="21"/>
      <c r="AU482" s="21"/>
      <c r="AV482" s="24"/>
      <c r="AW482" s="24"/>
      <c r="AX482" s="24"/>
      <c r="AY482" s="24"/>
      <c r="BA482" s="21"/>
      <c r="BB482" s="21"/>
      <c r="BC482" s="21"/>
      <c r="BD482" s="21"/>
      <c r="BE482" s="24"/>
      <c r="BF482" s="24"/>
      <c r="BG482" s="21"/>
      <c r="BH482" s="21"/>
      <c r="BI482" s="130"/>
      <c r="BJ482" s="131"/>
      <c r="BK482" s="21"/>
      <c r="BL482" s="132"/>
      <c r="BM482" s="132"/>
      <c r="BN482" s="132"/>
      <c r="BO482" s="132"/>
      <c r="BP482" s="133"/>
      <c r="BQ482" s="133"/>
      <c r="BR482" s="133"/>
    </row>
    <row r="483" spans="18:70" x14ac:dyDescent="0.25"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P483" s="21"/>
      <c r="AQ483" s="21"/>
      <c r="AR483" s="21"/>
      <c r="AS483" s="21"/>
      <c r="AT483" s="21"/>
      <c r="AU483" s="21"/>
      <c r="AV483" s="24"/>
      <c r="AW483" s="24"/>
      <c r="AX483" s="24"/>
      <c r="AY483" s="24"/>
      <c r="BA483" s="21"/>
      <c r="BB483" s="21"/>
      <c r="BC483" s="21"/>
      <c r="BD483" s="21"/>
      <c r="BE483" s="24"/>
      <c r="BF483" s="24"/>
      <c r="BG483" s="21"/>
      <c r="BH483" s="21"/>
      <c r="BI483" s="130"/>
      <c r="BJ483" s="131"/>
      <c r="BK483" s="21"/>
      <c r="BL483" s="132"/>
      <c r="BM483" s="132"/>
      <c r="BN483" s="132"/>
      <c r="BO483" s="132"/>
      <c r="BP483" s="133"/>
      <c r="BQ483" s="133"/>
      <c r="BR483" s="133"/>
    </row>
    <row r="484" spans="18:70" x14ac:dyDescent="0.25"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P484" s="21"/>
      <c r="AQ484" s="21"/>
      <c r="AR484" s="21"/>
      <c r="AS484" s="21"/>
      <c r="AT484" s="21"/>
      <c r="AU484" s="21"/>
      <c r="AV484" s="24"/>
      <c r="AW484" s="24"/>
      <c r="AX484" s="24"/>
      <c r="AY484" s="24"/>
      <c r="BA484" s="21"/>
      <c r="BB484" s="21"/>
      <c r="BC484" s="21"/>
      <c r="BD484" s="21"/>
      <c r="BE484" s="24"/>
      <c r="BF484" s="24"/>
      <c r="BG484" s="21"/>
      <c r="BH484" s="21"/>
      <c r="BI484" s="130"/>
      <c r="BJ484" s="131"/>
      <c r="BK484" s="21"/>
      <c r="BL484" s="132"/>
      <c r="BM484" s="132"/>
      <c r="BN484" s="132"/>
      <c r="BO484" s="132"/>
      <c r="BP484" s="133"/>
      <c r="BQ484" s="133"/>
      <c r="BR484" s="133"/>
    </row>
    <row r="485" spans="18:70" x14ac:dyDescent="0.25"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P485" s="21"/>
      <c r="AQ485" s="21"/>
      <c r="AR485" s="21"/>
      <c r="AS485" s="21"/>
      <c r="AT485" s="21"/>
      <c r="AU485" s="21"/>
      <c r="AV485" s="24"/>
      <c r="AW485" s="24"/>
      <c r="AX485" s="24"/>
      <c r="AY485" s="24"/>
      <c r="BA485" s="21"/>
      <c r="BB485" s="21"/>
      <c r="BC485" s="21"/>
      <c r="BD485" s="21"/>
      <c r="BE485" s="24"/>
      <c r="BF485" s="24"/>
      <c r="BG485" s="21"/>
      <c r="BH485" s="21"/>
      <c r="BI485" s="130"/>
      <c r="BJ485" s="131"/>
      <c r="BK485" s="21"/>
      <c r="BL485" s="132"/>
      <c r="BM485" s="132"/>
      <c r="BN485" s="132"/>
      <c r="BO485" s="132"/>
      <c r="BP485" s="133"/>
      <c r="BQ485" s="133"/>
      <c r="BR485" s="133"/>
    </row>
    <row r="486" spans="18:70" x14ac:dyDescent="0.25"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P486" s="21"/>
      <c r="AQ486" s="21"/>
      <c r="AR486" s="21"/>
      <c r="AS486" s="21"/>
      <c r="AT486" s="21"/>
      <c r="AU486" s="21"/>
      <c r="AV486" s="24"/>
      <c r="AW486" s="24"/>
      <c r="AX486" s="24"/>
      <c r="AY486" s="24"/>
      <c r="BA486" s="21"/>
      <c r="BB486" s="21"/>
      <c r="BC486" s="21"/>
      <c r="BD486" s="21"/>
      <c r="BE486" s="24"/>
      <c r="BF486" s="24"/>
      <c r="BG486" s="21"/>
      <c r="BH486" s="21"/>
      <c r="BI486" s="130"/>
      <c r="BJ486" s="131"/>
      <c r="BK486" s="21"/>
      <c r="BL486" s="132"/>
      <c r="BM486" s="132"/>
      <c r="BN486" s="132"/>
      <c r="BO486" s="132"/>
      <c r="BP486" s="133"/>
      <c r="BQ486" s="133"/>
      <c r="BR486" s="133"/>
    </row>
    <row r="487" spans="18:70" x14ac:dyDescent="0.25"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P487" s="21"/>
      <c r="AQ487" s="21"/>
      <c r="AR487" s="21"/>
      <c r="AS487" s="21"/>
      <c r="AT487" s="21"/>
      <c r="AU487" s="21"/>
      <c r="AV487" s="24"/>
      <c r="AW487" s="24"/>
      <c r="AX487" s="24"/>
      <c r="AY487" s="24"/>
      <c r="BA487" s="21"/>
      <c r="BB487" s="21"/>
      <c r="BC487" s="21"/>
      <c r="BD487" s="21"/>
      <c r="BE487" s="24"/>
      <c r="BF487" s="24"/>
      <c r="BG487" s="21"/>
      <c r="BH487" s="21"/>
      <c r="BI487" s="130"/>
      <c r="BJ487" s="131"/>
      <c r="BK487" s="21"/>
      <c r="BL487" s="132"/>
      <c r="BM487" s="132"/>
      <c r="BN487" s="132"/>
      <c r="BO487" s="132"/>
      <c r="BP487" s="133"/>
      <c r="BQ487" s="133"/>
      <c r="BR487" s="133"/>
    </row>
    <row r="488" spans="18:70" x14ac:dyDescent="0.25"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P488" s="21"/>
      <c r="AQ488" s="21"/>
      <c r="AR488" s="21"/>
      <c r="AS488" s="21"/>
      <c r="AT488" s="21"/>
      <c r="AU488" s="21"/>
      <c r="AV488" s="24"/>
      <c r="AW488" s="24"/>
      <c r="AX488" s="24"/>
      <c r="AY488" s="24"/>
      <c r="BA488" s="21"/>
      <c r="BB488" s="21"/>
      <c r="BC488" s="21"/>
      <c r="BD488" s="21"/>
      <c r="BE488" s="24"/>
      <c r="BF488" s="24"/>
      <c r="BG488" s="21"/>
      <c r="BH488" s="21"/>
      <c r="BI488" s="130"/>
      <c r="BJ488" s="131"/>
      <c r="BK488" s="21"/>
      <c r="BL488" s="132"/>
      <c r="BM488" s="132"/>
      <c r="BN488" s="132"/>
      <c r="BO488" s="132"/>
      <c r="BP488" s="133"/>
      <c r="BQ488" s="133"/>
      <c r="BR488" s="133"/>
    </row>
    <row r="489" spans="18:70" x14ac:dyDescent="0.25"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P489" s="21"/>
      <c r="AQ489" s="21"/>
      <c r="AR489" s="21"/>
      <c r="AS489" s="21"/>
      <c r="AT489" s="21"/>
      <c r="AU489" s="21"/>
      <c r="AV489" s="24"/>
      <c r="AW489" s="24"/>
      <c r="AX489" s="24"/>
      <c r="AY489" s="24"/>
      <c r="BA489" s="21"/>
      <c r="BB489" s="21"/>
      <c r="BC489" s="21"/>
      <c r="BD489" s="21"/>
      <c r="BE489" s="24"/>
      <c r="BF489" s="24"/>
      <c r="BG489" s="21"/>
      <c r="BH489" s="21"/>
      <c r="BI489" s="130"/>
      <c r="BJ489" s="131"/>
      <c r="BK489" s="21"/>
      <c r="BL489" s="132"/>
      <c r="BM489" s="132"/>
      <c r="BN489" s="132"/>
      <c r="BO489" s="132"/>
      <c r="BP489" s="133"/>
      <c r="BQ489" s="133"/>
      <c r="BR489" s="133"/>
    </row>
    <row r="490" spans="18:70" x14ac:dyDescent="0.25"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P490" s="21"/>
      <c r="AQ490" s="21"/>
      <c r="AR490" s="21"/>
      <c r="AS490" s="21"/>
      <c r="AT490" s="21"/>
      <c r="AU490" s="21"/>
      <c r="AV490" s="24"/>
      <c r="AW490" s="24"/>
      <c r="AX490" s="24"/>
      <c r="AY490" s="24"/>
      <c r="BA490" s="21"/>
      <c r="BB490" s="21"/>
      <c r="BC490" s="21"/>
      <c r="BD490" s="21"/>
      <c r="BE490" s="24"/>
      <c r="BF490" s="24"/>
      <c r="BG490" s="21"/>
      <c r="BH490" s="21"/>
      <c r="BI490" s="130"/>
      <c r="BJ490" s="131"/>
      <c r="BK490" s="21"/>
      <c r="BL490" s="132"/>
      <c r="BM490" s="132"/>
      <c r="BN490" s="132"/>
      <c r="BO490" s="132"/>
      <c r="BP490" s="133"/>
      <c r="BQ490" s="133"/>
      <c r="BR490" s="133"/>
    </row>
    <row r="491" spans="18:70" x14ac:dyDescent="0.25"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P491" s="21"/>
      <c r="AQ491" s="21"/>
      <c r="AR491" s="21"/>
      <c r="AS491" s="21"/>
      <c r="AT491" s="21"/>
      <c r="AU491" s="21"/>
      <c r="AV491" s="24"/>
      <c r="AW491" s="24"/>
      <c r="AX491" s="24"/>
      <c r="AY491" s="24"/>
      <c r="BA491" s="21"/>
      <c r="BB491" s="21"/>
      <c r="BC491" s="21"/>
      <c r="BD491" s="21"/>
      <c r="BE491" s="24"/>
      <c r="BF491" s="24"/>
      <c r="BG491" s="21"/>
      <c r="BH491" s="21"/>
      <c r="BI491" s="130"/>
      <c r="BJ491" s="131"/>
      <c r="BK491" s="21"/>
      <c r="BL491" s="132"/>
      <c r="BM491" s="132"/>
      <c r="BN491" s="132"/>
      <c r="BO491" s="132"/>
      <c r="BP491" s="133"/>
      <c r="BQ491" s="133"/>
      <c r="BR491" s="133"/>
    </row>
    <row r="492" spans="18:70" x14ac:dyDescent="0.25"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P492" s="21"/>
      <c r="AQ492" s="21"/>
      <c r="AR492" s="21"/>
      <c r="AS492" s="21"/>
      <c r="AT492" s="21"/>
      <c r="AU492" s="21"/>
      <c r="AV492" s="24"/>
      <c r="AW492" s="24"/>
      <c r="AX492" s="24"/>
      <c r="AY492" s="24"/>
      <c r="BA492" s="21"/>
      <c r="BB492" s="21"/>
      <c r="BC492" s="21"/>
      <c r="BD492" s="21"/>
      <c r="BE492" s="24"/>
      <c r="BF492" s="24"/>
      <c r="BG492" s="21"/>
      <c r="BH492" s="21"/>
      <c r="BI492" s="130"/>
      <c r="BJ492" s="131"/>
      <c r="BK492" s="21"/>
      <c r="BL492" s="132"/>
      <c r="BM492" s="132"/>
      <c r="BN492" s="132"/>
      <c r="BO492" s="132"/>
      <c r="BP492" s="133"/>
      <c r="BQ492" s="133"/>
      <c r="BR492" s="133"/>
    </row>
    <row r="493" spans="18:70" x14ac:dyDescent="0.25"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P493" s="21"/>
      <c r="AQ493" s="21"/>
      <c r="AR493" s="21"/>
      <c r="AS493" s="21"/>
      <c r="AT493" s="21"/>
      <c r="AU493" s="21"/>
      <c r="AV493" s="24"/>
      <c r="AW493" s="24"/>
      <c r="AX493" s="24"/>
      <c r="AY493" s="24"/>
      <c r="BA493" s="21"/>
      <c r="BB493" s="21"/>
      <c r="BC493" s="21"/>
      <c r="BD493" s="21"/>
      <c r="BE493" s="24"/>
      <c r="BF493" s="24"/>
      <c r="BG493" s="21"/>
      <c r="BH493" s="21"/>
      <c r="BI493" s="130"/>
      <c r="BJ493" s="131"/>
      <c r="BK493" s="21"/>
      <c r="BL493" s="132"/>
      <c r="BM493" s="132"/>
      <c r="BN493" s="132"/>
      <c r="BO493" s="132"/>
      <c r="BP493" s="133"/>
      <c r="BQ493" s="133"/>
      <c r="BR493" s="133"/>
    </row>
    <row r="494" spans="18:70" x14ac:dyDescent="0.25"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P494" s="21"/>
      <c r="AQ494" s="21"/>
      <c r="AR494" s="21"/>
      <c r="AS494" s="21"/>
      <c r="AT494" s="21"/>
      <c r="AU494" s="21"/>
      <c r="AV494" s="24"/>
      <c r="AW494" s="24"/>
      <c r="AX494" s="24"/>
      <c r="AY494" s="24"/>
      <c r="BA494" s="21"/>
      <c r="BB494" s="21"/>
      <c r="BC494" s="21"/>
      <c r="BD494" s="21"/>
      <c r="BE494" s="24"/>
      <c r="BF494" s="24"/>
      <c r="BG494" s="21"/>
      <c r="BH494" s="21"/>
      <c r="BI494" s="130"/>
      <c r="BJ494" s="131"/>
      <c r="BK494" s="21"/>
      <c r="BL494" s="132"/>
      <c r="BM494" s="132"/>
      <c r="BN494" s="132"/>
      <c r="BO494" s="132"/>
      <c r="BP494" s="133"/>
      <c r="BQ494" s="133"/>
      <c r="BR494" s="133"/>
    </row>
    <row r="495" spans="18:70" x14ac:dyDescent="0.25"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P495" s="21"/>
      <c r="AQ495" s="21"/>
      <c r="AR495" s="21"/>
      <c r="AS495" s="21"/>
      <c r="AT495" s="21"/>
      <c r="AU495" s="21"/>
      <c r="AV495" s="24"/>
      <c r="AW495" s="24"/>
      <c r="AX495" s="24"/>
      <c r="AY495" s="24"/>
      <c r="BA495" s="21"/>
      <c r="BB495" s="21"/>
      <c r="BC495" s="21"/>
      <c r="BD495" s="21"/>
      <c r="BE495" s="24"/>
      <c r="BF495" s="24"/>
      <c r="BG495" s="21"/>
      <c r="BH495" s="21"/>
      <c r="BI495" s="130"/>
      <c r="BJ495" s="131"/>
      <c r="BK495" s="21"/>
      <c r="BL495" s="132"/>
      <c r="BM495" s="132"/>
      <c r="BN495" s="132"/>
      <c r="BO495" s="132"/>
      <c r="BP495" s="133"/>
      <c r="BQ495" s="133"/>
      <c r="BR495" s="133"/>
    </row>
    <row r="496" spans="18:70" x14ac:dyDescent="0.25"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P496" s="21"/>
      <c r="AQ496" s="21"/>
      <c r="AR496" s="21"/>
      <c r="AS496" s="21"/>
      <c r="AT496" s="21"/>
      <c r="AU496" s="21"/>
      <c r="AV496" s="24"/>
      <c r="AW496" s="24"/>
      <c r="AX496" s="24"/>
      <c r="AY496" s="24"/>
      <c r="BA496" s="21"/>
      <c r="BB496" s="21"/>
      <c r="BC496" s="21"/>
      <c r="BD496" s="21"/>
      <c r="BE496" s="24"/>
      <c r="BF496" s="24"/>
      <c r="BG496" s="21"/>
      <c r="BH496" s="21"/>
      <c r="BI496" s="130"/>
      <c r="BJ496" s="131"/>
      <c r="BK496" s="21"/>
      <c r="BL496" s="132"/>
      <c r="BM496" s="132"/>
      <c r="BN496" s="132"/>
      <c r="BO496" s="132"/>
      <c r="BP496" s="133"/>
      <c r="BQ496" s="133"/>
      <c r="BR496" s="133"/>
    </row>
    <row r="497" spans="18:70" x14ac:dyDescent="0.25"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P497" s="21"/>
      <c r="AQ497" s="21"/>
      <c r="AR497" s="21"/>
      <c r="AS497" s="21"/>
      <c r="AT497" s="21"/>
      <c r="AU497" s="21"/>
      <c r="AV497" s="24"/>
      <c r="AW497" s="24"/>
      <c r="AX497" s="24"/>
      <c r="AY497" s="24"/>
      <c r="BA497" s="21"/>
      <c r="BB497" s="21"/>
      <c r="BC497" s="21"/>
      <c r="BD497" s="21"/>
      <c r="BE497" s="24"/>
      <c r="BF497" s="24"/>
      <c r="BG497" s="21"/>
      <c r="BH497" s="21"/>
      <c r="BI497" s="130"/>
      <c r="BJ497" s="131"/>
      <c r="BK497" s="21"/>
      <c r="BL497" s="132"/>
      <c r="BM497" s="132"/>
      <c r="BN497" s="132"/>
      <c r="BO497" s="132"/>
      <c r="BP497" s="133"/>
      <c r="BQ497" s="133"/>
      <c r="BR497" s="133"/>
    </row>
    <row r="498" spans="18:70" x14ac:dyDescent="0.25"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P498" s="21"/>
      <c r="AQ498" s="21"/>
      <c r="AR498" s="21"/>
      <c r="AS498" s="21"/>
      <c r="AT498" s="21"/>
      <c r="AU498" s="21"/>
      <c r="AV498" s="24"/>
      <c r="AW498" s="24"/>
      <c r="AX498" s="24"/>
      <c r="AY498" s="24"/>
      <c r="BA498" s="21"/>
      <c r="BB498" s="21"/>
      <c r="BC498" s="21"/>
      <c r="BD498" s="21"/>
      <c r="BE498" s="24"/>
      <c r="BF498" s="24"/>
      <c r="BG498" s="21"/>
      <c r="BH498" s="21"/>
      <c r="BI498" s="130"/>
      <c r="BJ498" s="131"/>
      <c r="BK498" s="21"/>
      <c r="BL498" s="132"/>
      <c r="BM498" s="132"/>
      <c r="BN498" s="132"/>
      <c r="BO498" s="132"/>
      <c r="BP498" s="133"/>
      <c r="BQ498" s="133"/>
      <c r="BR498" s="133"/>
    </row>
    <row r="499" spans="18:70" x14ac:dyDescent="0.25"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P499" s="21"/>
      <c r="AQ499" s="21"/>
      <c r="AR499" s="21"/>
      <c r="AS499" s="21"/>
      <c r="AT499" s="21"/>
      <c r="AU499" s="21"/>
      <c r="AV499" s="24"/>
      <c r="AW499" s="24"/>
      <c r="AX499" s="24"/>
      <c r="AY499" s="24"/>
      <c r="BA499" s="21"/>
      <c r="BB499" s="21"/>
      <c r="BC499" s="21"/>
      <c r="BD499" s="21"/>
      <c r="BE499" s="24"/>
      <c r="BF499" s="24"/>
      <c r="BG499" s="21"/>
      <c r="BH499" s="21"/>
      <c r="BI499" s="130"/>
      <c r="BJ499" s="131"/>
      <c r="BK499" s="21"/>
      <c r="BL499" s="132"/>
      <c r="BM499" s="132"/>
      <c r="BN499" s="132"/>
      <c r="BO499" s="132"/>
      <c r="BP499" s="133"/>
      <c r="BQ499" s="133"/>
      <c r="BR499" s="133"/>
    </row>
    <row r="500" spans="18:70" x14ac:dyDescent="0.25"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P500" s="21"/>
      <c r="AQ500" s="21"/>
      <c r="AR500" s="21"/>
      <c r="AS500" s="21"/>
      <c r="AT500" s="21"/>
      <c r="AU500" s="21"/>
      <c r="AV500" s="24"/>
      <c r="AW500" s="24"/>
      <c r="AX500" s="24"/>
      <c r="AY500" s="24"/>
      <c r="BA500" s="21"/>
      <c r="BB500" s="21"/>
      <c r="BC500" s="21"/>
      <c r="BD500" s="21"/>
      <c r="BE500" s="24"/>
      <c r="BF500" s="24"/>
      <c r="BG500" s="21"/>
      <c r="BH500" s="21"/>
      <c r="BI500" s="130"/>
      <c r="BJ500" s="131"/>
      <c r="BK500" s="21"/>
      <c r="BL500" s="132"/>
      <c r="BM500" s="132"/>
      <c r="BN500" s="132"/>
      <c r="BO500" s="132"/>
      <c r="BP500" s="133"/>
      <c r="BQ500" s="133"/>
      <c r="BR500" s="133"/>
    </row>
    <row r="501" spans="18:70" x14ac:dyDescent="0.25"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P501" s="21"/>
      <c r="AQ501" s="21"/>
      <c r="AR501" s="21"/>
      <c r="AS501" s="21"/>
      <c r="AT501" s="21"/>
      <c r="AU501" s="21"/>
      <c r="AV501" s="24"/>
      <c r="AW501" s="24"/>
      <c r="AX501" s="24"/>
      <c r="AY501" s="24"/>
      <c r="BA501" s="21"/>
      <c r="BB501" s="21"/>
      <c r="BC501" s="21"/>
      <c r="BD501" s="21"/>
      <c r="BE501" s="24"/>
      <c r="BF501" s="24"/>
      <c r="BG501" s="21"/>
      <c r="BH501" s="21"/>
      <c r="BI501" s="130"/>
      <c r="BJ501" s="131"/>
      <c r="BK501" s="21"/>
      <c r="BL501" s="132"/>
      <c r="BM501" s="132"/>
      <c r="BN501" s="132"/>
      <c r="BO501" s="132"/>
      <c r="BP501" s="133"/>
      <c r="BQ501" s="133"/>
      <c r="BR501" s="133"/>
    </row>
    <row r="502" spans="18:70" x14ac:dyDescent="0.25"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P502" s="21"/>
      <c r="AQ502" s="21"/>
      <c r="AR502" s="21"/>
      <c r="AS502" s="21"/>
      <c r="AT502" s="21"/>
      <c r="AU502" s="21"/>
      <c r="AV502" s="24"/>
      <c r="AW502" s="24"/>
      <c r="AX502" s="24"/>
      <c r="AY502" s="24"/>
      <c r="BA502" s="21"/>
      <c r="BB502" s="21"/>
      <c r="BC502" s="21"/>
      <c r="BD502" s="21"/>
      <c r="BE502" s="24"/>
      <c r="BF502" s="24"/>
      <c r="BG502" s="21"/>
      <c r="BH502" s="21"/>
      <c r="BI502" s="130"/>
      <c r="BJ502" s="131"/>
      <c r="BK502" s="21"/>
      <c r="BL502" s="132"/>
      <c r="BM502" s="132"/>
      <c r="BN502" s="132"/>
      <c r="BO502" s="132"/>
      <c r="BP502" s="133"/>
      <c r="BQ502" s="133"/>
      <c r="BR502" s="133"/>
    </row>
    <row r="503" spans="18:70" x14ac:dyDescent="0.25"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P503" s="21"/>
      <c r="AQ503" s="21"/>
      <c r="AR503" s="21"/>
      <c r="AS503" s="21"/>
      <c r="AT503" s="21"/>
      <c r="AU503" s="21"/>
      <c r="AV503" s="24"/>
      <c r="AW503" s="24"/>
      <c r="AX503" s="24"/>
      <c r="AY503" s="24"/>
      <c r="BA503" s="21"/>
      <c r="BB503" s="21"/>
      <c r="BC503" s="21"/>
      <c r="BD503" s="21"/>
      <c r="BE503" s="24"/>
      <c r="BF503" s="24"/>
      <c r="BG503" s="21"/>
      <c r="BH503" s="21"/>
      <c r="BI503" s="130"/>
      <c r="BJ503" s="131"/>
      <c r="BK503" s="21"/>
      <c r="BL503" s="132"/>
      <c r="BM503" s="132"/>
      <c r="BN503" s="132"/>
      <c r="BO503" s="132"/>
      <c r="BP503" s="133"/>
      <c r="BQ503" s="133"/>
      <c r="BR503" s="133"/>
    </row>
    <row r="504" spans="18:70" x14ac:dyDescent="0.25"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P504" s="21"/>
      <c r="AQ504" s="21"/>
      <c r="AR504" s="21"/>
      <c r="AS504" s="21"/>
      <c r="AT504" s="21"/>
      <c r="AU504" s="21"/>
      <c r="AV504" s="24"/>
      <c r="AW504" s="24"/>
      <c r="AX504" s="24"/>
      <c r="AY504" s="24"/>
      <c r="BA504" s="21"/>
      <c r="BB504" s="21"/>
      <c r="BC504" s="21"/>
      <c r="BD504" s="21"/>
      <c r="BE504" s="24"/>
      <c r="BF504" s="24"/>
      <c r="BG504" s="21"/>
      <c r="BH504" s="21"/>
      <c r="BI504" s="130"/>
      <c r="BJ504" s="131"/>
      <c r="BK504" s="21"/>
      <c r="BL504" s="132"/>
      <c r="BM504" s="132"/>
      <c r="BN504" s="132"/>
      <c r="BO504" s="132"/>
      <c r="BP504" s="133"/>
      <c r="BQ504" s="133"/>
      <c r="BR504" s="133"/>
    </row>
    <row r="505" spans="18:70" x14ac:dyDescent="0.25"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P505" s="21"/>
      <c r="AQ505" s="21"/>
      <c r="AR505" s="21"/>
      <c r="AS505" s="21"/>
      <c r="AT505" s="21"/>
      <c r="AU505" s="21"/>
      <c r="AV505" s="24"/>
      <c r="AW505" s="24"/>
      <c r="AX505" s="24"/>
      <c r="AY505" s="24"/>
      <c r="BA505" s="21"/>
      <c r="BB505" s="21"/>
      <c r="BC505" s="21"/>
      <c r="BD505" s="21"/>
      <c r="BE505" s="24"/>
      <c r="BF505" s="24"/>
      <c r="BG505" s="21"/>
      <c r="BH505" s="21"/>
      <c r="BI505" s="130"/>
      <c r="BJ505" s="131"/>
      <c r="BK505" s="21"/>
      <c r="BL505" s="132"/>
      <c r="BM505" s="132"/>
      <c r="BN505" s="132"/>
      <c r="BO505" s="132"/>
      <c r="BP505" s="133"/>
      <c r="BQ505" s="133"/>
      <c r="BR505" s="133"/>
    </row>
    <row r="506" spans="18:70" x14ac:dyDescent="0.25"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P506" s="21"/>
      <c r="AQ506" s="21"/>
      <c r="AR506" s="21"/>
      <c r="AS506" s="21"/>
      <c r="AT506" s="21"/>
      <c r="AU506" s="21"/>
      <c r="AV506" s="24"/>
      <c r="AW506" s="24"/>
      <c r="AX506" s="24"/>
      <c r="AY506" s="24"/>
      <c r="BA506" s="21"/>
      <c r="BB506" s="21"/>
      <c r="BC506" s="21"/>
      <c r="BD506" s="21"/>
      <c r="BE506" s="24"/>
      <c r="BF506" s="24"/>
      <c r="BG506" s="21"/>
      <c r="BH506" s="21"/>
      <c r="BI506" s="130"/>
      <c r="BJ506" s="131"/>
      <c r="BK506" s="21"/>
      <c r="BL506" s="132"/>
      <c r="BM506" s="132"/>
      <c r="BN506" s="132"/>
      <c r="BO506" s="132"/>
      <c r="BP506" s="133"/>
      <c r="BQ506" s="133"/>
      <c r="BR506" s="133"/>
    </row>
    <row r="507" spans="18:70" x14ac:dyDescent="0.25"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P507" s="21"/>
      <c r="AQ507" s="21"/>
      <c r="AR507" s="21"/>
      <c r="AS507" s="21"/>
      <c r="AT507" s="21"/>
      <c r="AU507" s="21"/>
      <c r="AV507" s="24"/>
      <c r="AW507" s="24"/>
      <c r="AX507" s="24"/>
      <c r="AY507" s="24"/>
      <c r="BA507" s="21"/>
      <c r="BB507" s="21"/>
      <c r="BC507" s="21"/>
      <c r="BD507" s="21"/>
      <c r="BE507" s="24"/>
      <c r="BF507" s="24"/>
      <c r="BG507" s="21"/>
      <c r="BH507" s="21"/>
      <c r="BI507" s="130"/>
      <c r="BJ507" s="131"/>
      <c r="BK507" s="21"/>
      <c r="BL507" s="132"/>
      <c r="BM507" s="132"/>
      <c r="BN507" s="132"/>
      <c r="BO507" s="132"/>
      <c r="BP507" s="133"/>
      <c r="BQ507" s="133"/>
      <c r="BR507" s="133"/>
    </row>
    <row r="508" spans="18:70" x14ac:dyDescent="0.25"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P508" s="21"/>
      <c r="AQ508" s="21"/>
      <c r="AR508" s="21"/>
      <c r="AS508" s="21"/>
      <c r="AT508" s="21"/>
      <c r="AU508" s="21"/>
      <c r="AV508" s="24"/>
      <c r="AW508" s="24"/>
      <c r="AX508" s="24"/>
      <c r="AY508" s="24"/>
      <c r="BA508" s="21"/>
      <c r="BB508" s="21"/>
      <c r="BC508" s="21"/>
      <c r="BD508" s="21"/>
      <c r="BE508" s="24"/>
      <c r="BF508" s="24"/>
      <c r="BG508" s="21"/>
      <c r="BH508" s="21"/>
      <c r="BI508" s="130"/>
      <c r="BJ508" s="131"/>
      <c r="BK508" s="21"/>
      <c r="BL508" s="132"/>
      <c r="BM508" s="132"/>
      <c r="BN508" s="132"/>
      <c r="BO508" s="132"/>
      <c r="BP508" s="133"/>
      <c r="BQ508" s="133"/>
      <c r="BR508" s="133"/>
    </row>
    <row r="509" spans="18:70" x14ac:dyDescent="0.25"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P509" s="21"/>
      <c r="AQ509" s="21"/>
      <c r="AR509" s="21"/>
      <c r="AS509" s="21"/>
      <c r="AT509" s="21"/>
      <c r="AU509" s="21"/>
      <c r="AV509" s="24"/>
      <c r="AW509" s="24"/>
      <c r="AX509" s="24"/>
      <c r="AY509" s="24"/>
      <c r="BA509" s="21"/>
      <c r="BB509" s="21"/>
      <c r="BC509" s="21"/>
      <c r="BD509" s="21"/>
      <c r="BE509" s="24"/>
      <c r="BF509" s="24"/>
      <c r="BG509" s="21"/>
      <c r="BH509" s="21"/>
      <c r="BI509" s="130"/>
      <c r="BJ509" s="131"/>
      <c r="BK509" s="21"/>
      <c r="BL509" s="132"/>
      <c r="BM509" s="132"/>
      <c r="BN509" s="132"/>
      <c r="BO509" s="132"/>
      <c r="BP509" s="133"/>
      <c r="BQ509" s="133"/>
      <c r="BR509" s="133"/>
    </row>
    <row r="510" spans="18:70" x14ac:dyDescent="0.25"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P510" s="21"/>
      <c r="AQ510" s="21"/>
      <c r="AR510" s="21"/>
      <c r="AS510" s="21"/>
      <c r="AT510" s="21"/>
      <c r="AU510" s="21"/>
      <c r="AV510" s="24"/>
      <c r="AW510" s="24"/>
      <c r="AX510" s="24"/>
      <c r="AY510" s="24"/>
      <c r="BA510" s="21"/>
      <c r="BB510" s="21"/>
      <c r="BC510" s="21"/>
      <c r="BD510" s="21"/>
      <c r="BE510" s="24"/>
      <c r="BF510" s="24"/>
      <c r="BG510" s="21"/>
      <c r="BH510" s="21"/>
      <c r="BI510" s="130"/>
      <c r="BJ510" s="131"/>
      <c r="BK510" s="21"/>
      <c r="BL510" s="132"/>
      <c r="BM510" s="132"/>
      <c r="BN510" s="132"/>
      <c r="BO510" s="132"/>
      <c r="BP510" s="133"/>
      <c r="BQ510" s="133"/>
      <c r="BR510" s="133"/>
    </row>
    <row r="511" spans="18:70" x14ac:dyDescent="0.25"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P511" s="21"/>
      <c r="AQ511" s="21"/>
      <c r="AR511" s="21"/>
      <c r="AS511" s="21"/>
      <c r="AT511" s="21"/>
      <c r="AU511" s="21"/>
      <c r="AV511" s="24"/>
      <c r="AW511" s="24"/>
      <c r="AX511" s="24"/>
      <c r="AY511" s="24"/>
      <c r="BA511" s="21"/>
      <c r="BB511" s="21"/>
      <c r="BC511" s="21"/>
      <c r="BD511" s="21"/>
      <c r="BE511" s="24"/>
      <c r="BF511" s="24"/>
      <c r="BG511" s="21"/>
      <c r="BH511" s="21"/>
      <c r="BI511" s="130"/>
      <c r="BJ511" s="131"/>
      <c r="BK511" s="21"/>
      <c r="BL511" s="132"/>
      <c r="BM511" s="132"/>
      <c r="BN511" s="132"/>
      <c r="BO511" s="132"/>
      <c r="BP511" s="133"/>
      <c r="BQ511" s="133"/>
      <c r="BR511" s="133"/>
    </row>
    <row r="512" spans="18:70" x14ac:dyDescent="0.25"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P512" s="21"/>
      <c r="AQ512" s="21"/>
      <c r="AR512" s="21"/>
      <c r="AS512" s="21"/>
      <c r="AT512" s="21"/>
      <c r="AU512" s="21"/>
      <c r="AV512" s="24"/>
      <c r="AW512" s="24"/>
      <c r="AX512" s="24"/>
      <c r="AY512" s="24"/>
      <c r="BA512" s="21"/>
      <c r="BB512" s="21"/>
      <c r="BC512" s="21"/>
      <c r="BD512" s="21"/>
      <c r="BE512" s="24"/>
      <c r="BF512" s="24"/>
      <c r="BG512" s="21"/>
      <c r="BH512" s="21"/>
      <c r="BI512" s="130"/>
      <c r="BJ512" s="131"/>
      <c r="BK512" s="21"/>
      <c r="BL512" s="132"/>
      <c r="BM512" s="132"/>
      <c r="BN512" s="132"/>
      <c r="BO512" s="132"/>
      <c r="BP512" s="133"/>
      <c r="BQ512" s="133"/>
      <c r="BR512" s="133"/>
    </row>
    <row r="513" spans="18:70" x14ac:dyDescent="0.25"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P513" s="21"/>
      <c r="AQ513" s="21"/>
      <c r="AR513" s="21"/>
      <c r="AS513" s="21"/>
      <c r="AT513" s="21"/>
      <c r="AU513" s="21"/>
      <c r="AV513" s="24"/>
      <c r="AW513" s="24"/>
      <c r="AX513" s="24"/>
      <c r="AY513" s="24"/>
      <c r="BA513" s="21"/>
      <c r="BB513" s="21"/>
      <c r="BC513" s="21"/>
      <c r="BD513" s="21"/>
      <c r="BE513" s="24"/>
      <c r="BF513" s="24"/>
      <c r="BG513" s="21"/>
      <c r="BH513" s="21"/>
      <c r="BI513" s="130"/>
      <c r="BJ513" s="131"/>
      <c r="BK513" s="21"/>
      <c r="BL513" s="132"/>
      <c r="BM513" s="132"/>
      <c r="BN513" s="132"/>
      <c r="BO513" s="132"/>
      <c r="BP513" s="133"/>
      <c r="BQ513" s="133"/>
      <c r="BR513" s="133"/>
    </row>
    <row r="514" spans="18:70" x14ac:dyDescent="0.25"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P514" s="21"/>
      <c r="AQ514" s="21"/>
      <c r="AR514" s="21"/>
      <c r="AS514" s="21"/>
      <c r="AT514" s="21"/>
      <c r="AU514" s="21"/>
      <c r="AV514" s="24"/>
      <c r="AW514" s="24"/>
      <c r="AX514" s="24"/>
      <c r="AY514" s="24"/>
      <c r="BA514" s="21"/>
      <c r="BB514" s="21"/>
      <c r="BC514" s="21"/>
      <c r="BD514" s="21"/>
      <c r="BE514" s="24"/>
      <c r="BF514" s="24"/>
      <c r="BG514" s="21"/>
      <c r="BH514" s="21"/>
      <c r="BI514" s="130"/>
      <c r="BJ514" s="131"/>
      <c r="BK514" s="21"/>
      <c r="BL514" s="132"/>
      <c r="BM514" s="132"/>
      <c r="BN514" s="132"/>
      <c r="BO514" s="132"/>
      <c r="BP514" s="133"/>
      <c r="BQ514" s="133"/>
      <c r="BR514" s="133"/>
    </row>
    <row r="515" spans="18:70" x14ac:dyDescent="0.25"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P515" s="21"/>
      <c r="AQ515" s="21"/>
      <c r="AR515" s="21"/>
      <c r="AS515" s="21"/>
      <c r="AT515" s="21"/>
      <c r="AU515" s="21"/>
      <c r="AV515" s="24"/>
      <c r="AW515" s="24"/>
      <c r="AX515" s="24"/>
      <c r="AY515" s="24"/>
      <c r="BA515" s="21"/>
      <c r="BB515" s="21"/>
      <c r="BC515" s="21"/>
      <c r="BD515" s="21"/>
      <c r="BE515" s="24"/>
      <c r="BF515" s="24"/>
      <c r="BG515" s="21"/>
      <c r="BH515" s="21"/>
      <c r="BI515" s="130"/>
      <c r="BJ515" s="131"/>
      <c r="BK515" s="21"/>
      <c r="BL515" s="132"/>
      <c r="BM515" s="132"/>
      <c r="BN515" s="132"/>
      <c r="BO515" s="132"/>
      <c r="BP515" s="133"/>
      <c r="BQ515" s="133"/>
      <c r="BR515" s="133"/>
    </row>
    <row r="516" spans="18:70" x14ac:dyDescent="0.25"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P516" s="21"/>
      <c r="AQ516" s="21"/>
      <c r="AR516" s="21"/>
      <c r="AS516" s="21"/>
      <c r="AT516" s="21"/>
      <c r="AU516" s="21"/>
      <c r="AV516" s="24"/>
      <c r="AW516" s="24"/>
      <c r="AX516" s="24"/>
      <c r="AY516" s="24"/>
      <c r="BA516" s="21"/>
      <c r="BB516" s="21"/>
      <c r="BC516" s="21"/>
      <c r="BD516" s="21"/>
      <c r="BE516" s="24"/>
      <c r="BF516" s="24"/>
      <c r="BG516" s="21"/>
      <c r="BH516" s="21"/>
      <c r="BI516" s="130"/>
      <c r="BJ516" s="131"/>
      <c r="BK516" s="21"/>
      <c r="BL516" s="132"/>
      <c r="BM516" s="132"/>
      <c r="BN516" s="132"/>
      <c r="BO516" s="132"/>
      <c r="BP516" s="133"/>
      <c r="BQ516" s="133"/>
      <c r="BR516" s="133"/>
    </row>
    <row r="517" spans="18:70" x14ac:dyDescent="0.25"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P517" s="21"/>
      <c r="AQ517" s="21"/>
      <c r="AR517" s="21"/>
      <c r="AS517" s="21"/>
      <c r="AT517" s="21"/>
      <c r="AU517" s="21"/>
      <c r="AV517" s="24"/>
      <c r="AW517" s="24"/>
      <c r="AX517" s="24"/>
      <c r="AY517" s="24"/>
      <c r="BA517" s="21"/>
      <c r="BB517" s="21"/>
      <c r="BC517" s="21"/>
      <c r="BD517" s="21"/>
      <c r="BE517" s="24"/>
      <c r="BF517" s="24"/>
      <c r="BG517" s="21"/>
      <c r="BH517" s="21"/>
      <c r="BI517" s="130"/>
      <c r="BJ517" s="131"/>
      <c r="BK517" s="21"/>
      <c r="BL517" s="132"/>
      <c r="BM517" s="132"/>
      <c r="BN517" s="132"/>
      <c r="BO517" s="132"/>
      <c r="BP517" s="133"/>
      <c r="BQ517" s="133"/>
      <c r="BR517" s="133"/>
    </row>
    <row r="518" spans="18:70" x14ac:dyDescent="0.25"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P518" s="21"/>
      <c r="AQ518" s="21"/>
      <c r="AR518" s="21"/>
      <c r="AS518" s="21"/>
      <c r="AT518" s="21"/>
      <c r="AU518" s="21"/>
      <c r="AV518" s="24"/>
      <c r="AW518" s="24"/>
      <c r="AX518" s="24"/>
      <c r="AY518" s="24"/>
      <c r="BA518" s="21"/>
      <c r="BB518" s="21"/>
      <c r="BC518" s="21"/>
      <c r="BD518" s="21"/>
      <c r="BE518" s="24"/>
      <c r="BF518" s="24"/>
      <c r="BG518" s="21"/>
      <c r="BH518" s="21"/>
      <c r="BI518" s="130"/>
      <c r="BJ518" s="131"/>
      <c r="BK518" s="21"/>
      <c r="BL518" s="132"/>
      <c r="BM518" s="132"/>
      <c r="BN518" s="132"/>
      <c r="BO518" s="132"/>
      <c r="BP518" s="133"/>
      <c r="BQ518" s="133"/>
      <c r="BR518" s="133"/>
    </row>
    <row r="519" spans="18:70" x14ac:dyDescent="0.25"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P519" s="21"/>
      <c r="AQ519" s="21"/>
      <c r="AR519" s="21"/>
      <c r="AS519" s="21"/>
      <c r="AT519" s="21"/>
      <c r="AU519" s="21"/>
      <c r="AV519" s="24"/>
      <c r="AW519" s="24"/>
      <c r="AX519" s="24"/>
      <c r="AY519" s="24"/>
      <c r="BA519" s="21"/>
      <c r="BB519" s="21"/>
      <c r="BC519" s="21"/>
      <c r="BD519" s="21"/>
      <c r="BE519" s="24"/>
      <c r="BF519" s="24"/>
      <c r="BG519" s="21"/>
      <c r="BH519" s="21"/>
      <c r="BI519" s="130"/>
      <c r="BJ519" s="131"/>
      <c r="BK519" s="21"/>
      <c r="BL519" s="132"/>
      <c r="BM519" s="132"/>
      <c r="BN519" s="132"/>
      <c r="BO519" s="132"/>
      <c r="BP519" s="133"/>
      <c r="BQ519" s="133"/>
      <c r="BR519" s="133"/>
    </row>
    <row r="520" spans="18:70" x14ac:dyDescent="0.25"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P520" s="21"/>
      <c r="AQ520" s="21"/>
      <c r="AR520" s="21"/>
      <c r="AS520" s="21"/>
      <c r="AT520" s="21"/>
      <c r="AU520" s="21"/>
      <c r="AV520" s="24"/>
      <c r="AW520" s="24"/>
      <c r="AX520" s="24"/>
      <c r="AY520" s="24"/>
      <c r="BA520" s="21"/>
      <c r="BB520" s="21"/>
      <c r="BC520" s="21"/>
      <c r="BD520" s="21"/>
      <c r="BE520" s="24"/>
      <c r="BF520" s="24"/>
      <c r="BG520" s="21"/>
      <c r="BH520" s="21"/>
      <c r="BI520" s="130"/>
      <c r="BJ520" s="131"/>
      <c r="BK520" s="21"/>
      <c r="BL520" s="132"/>
      <c r="BM520" s="132"/>
      <c r="BN520" s="132"/>
      <c r="BO520" s="132"/>
      <c r="BP520" s="133"/>
      <c r="BQ520" s="133"/>
      <c r="BR520" s="133"/>
    </row>
    <row r="521" spans="18:70" x14ac:dyDescent="0.25"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P521" s="21"/>
      <c r="AQ521" s="21"/>
      <c r="AR521" s="21"/>
      <c r="AS521" s="21"/>
      <c r="AT521" s="21"/>
      <c r="AU521" s="21"/>
      <c r="AV521" s="24"/>
      <c r="AW521" s="24"/>
      <c r="AX521" s="24"/>
      <c r="AY521" s="24"/>
      <c r="BA521" s="21"/>
      <c r="BB521" s="21"/>
      <c r="BC521" s="21"/>
      <c r="BD521" s="21"/>
      <c r="BE521" s="24"/>
      <c r="BF521" s="24"/>
      <c r="BG521" s="21"/>
      <c r="BH521" s="21"/>
      <c r="BI521" s="130"/>
      <c r="BJ521" s="131"/>
      <c r="BK521" s="21"/>
      <c r="BL521" s="132"/>
      <c r="BM521" s="132"/>
      <c r="BN521" s="132"/>
      <c r="BO521" s="132"/>
      <c r="BP521" s="133"/>
      <c r="BQ521" s="133"/>
      <c r="BR521" s="133"/>
    </row>
    <row r="522" spans="18:70" x14ac:dyDescent="0.25"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P522" s="21"/>
      <c r="AQ522" s="21"/>
      <c r="AR522" s="21"/>
      <c r="AS522" s="21"/>
      <c r="AT522" s="21"/>
      <c r="AU522" s="21"/>
      <c r="AV522" s="24"/>
      <c r="AW522" s="24"/>
      <c r="AX522" s="24"/>
      <c r="AY522" s="24"/>
      <c r="BA522" s="21"/>
      <c r="BB522" s="21"/>
      <c r="BC522" s="21"/>
      <c r="BD522" s="21"/>
      <c r="BE522" s="24"/>
      <c r="BF522" s="24"/>
      <c r="BG522" s="21"/>
      <c r="BH522" s="21"/>
      <c r="BI522" s="130"/>
      <c r="BJ522" s="131"/>
      <c r="BK522" s="21"/>
      <c r="BL522" s="132"/>
      <c r="BM522" s="132"/>
      <c r="BN522" s="132"/>
      <c r="BO522" s="132"/>
      <c r="BP522" s="133"/>
      <c r="BQ522" s="133"/>
      <c r="BR522" s="133"/>
    </row>
    <row r="523" spans="18:70" x14ac:dyDescent="0.25"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P523" s="21"/>
      <c r="AQ523" s="21"/>
      <c r="AR523" s="21"/>
      <c r="AS523" s="21"/>
      <c r="AT523" s="21"/>
      <c r="AU523" s="21"/>
      <c r="AV523" s="24"/>
      <c r="AW523" s="24"/>
      <c r="AX523" s="24"/>
      <c r="AY523" s="24"/>
      <c r="BA523" s="21"/>
      <c r="BB523" s="21"/>
      <c r="BC523" s="21"/>
      <c r="BD523" s="21"/>
      <c r="BE523" s="24"/>
      <c r="BF523" s="24"/>
      <c r="BG523" s="21"/>
      <c r="BH523" s="21"/>
      <c r="BI523" s="130"/>
      <c r="BJ523" s="131"/>
      <c r="BK523" s="21"/>
      <c r="BL523" s="132"/>
      <c r="BM523" s="132"/>
      <c r="BN523" s="132"/>
      <c r="BO523" s="132"/>
      <c r="BP523" s="133"/>
      <c r="BQ523" s="133"/>
      <c r="BR523" s="133"/>
    </row>
    <row r="524" spans="18:70" x14ac:dyDescent="0.25"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P524" s="21"/>
      <c r="AQ524" s="21"/>
      <c r="AR524" s="21"/>
      <c r="AS524" s="21"/>
      <c r="AT524" s="21"/>
      <c r="AU524" s="21"/>
      <c r="AV524" s="24"/>
      <c r="AW524" s="24"/>
      <c r="AX524" s="24"/>
      <c r="AY524" s="24"/>
      <c r="BA524" s="21"/>
      <c r="BB524" s="21"/>
      <c r="BC524" s="21"/>
      <c r="BD524" s="21"/>
      <c r="BE524" s="24"/>
      <c r="BF524" s="24"/>
      <c r="BG524" s="21"/>
      <c r="BH524" s="21"/>
      <c r="BI524" s="130"/>
      <c r="BJ524" s="131"/>
      <c r="BK524" s="21"/>
      <c r="BL524" s="132"/>
      <c r="BM524" s="132"/>
      <c r="BN524" s="132"/>
      <c r="BO524" s="132"/>
      <c r="BP524" s="133"/>
      <c r="BQ524" s="133"/>
      <c r="BR524" s="133"/>
    </row>
    <row r="525" spans="18:70" x14ac:dyDescent="0.25"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P525" s="21"/>
      <c r="AQ525" s="21"/>
      <c r="AR525" s="21"/>
      <c r="AS525" s="21"/>
      <c r="AT525" s="21"/>
      <c r="AU525" s="21"/>
      <c r="AV525" s="24"/>
      <c r="AW525" s="24"/>
      <c r="AX525" s="24"/>
      <c r="AY525" s="24"/>
      <c r="BA525" s="21"/>
      <c r="BB525" s="21"/>
      <c r="BC525" s="21"/>
      <c r="BD525" s="21"/>
      <c r="BE525" s="24"/>
      <c r="BF525" s="24"/>
      <c r="BG525" s="21"/>
      <c r="BH525" s="21"/>
      <c r="BI525" s="130"/>
      <c r="BJ525" s="131"/>
      <c r="BK525" s="21"/>
      <c r="BL525" s="132"/>
      <c r="BM525" s="132"/>
      <c r="BN525" s="132"/>
      <c r="BO525" s="132"/>
      <c r="BP525" s="133"/>
      <c r="BQ525" s="133"/>
      <c r="BR525" s="133"/>
    </row>
    <row r="526" spans="18:70" x14ac:dyDescent="0.25"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P526" s="21"/>
      <c r="AQ526" s="21"/>
      <c r="AR526" s="21"/>
      <c r="AS526" s="21"/>
      <c r="AT526" s="21"/>
      <c r="AU526" s="21"/>
      <c r="AV526" s="24"/>
      <c r="AW526" s="24"/>
      <c r="AX526" s="24"/>
      <c r="AY526" s="24"/>
      <c r="BA526" s="21"/>
      <c r="BB526" s="21"/>
      <c r="BC526" s="21"/>
      <c r="BD526" s="21"/>
      <c r="BE526" s="24"/>
      <c r="BF526" s="24"/>
      <c r="BG526" s="21"/>
      <c r="BH526" s="21"/>
      <c r="BI526" s="130"/>
      <c r="BJ526" s="131"/>
      <c r="BK526" s="21"/>
      <c r="BL526" s="132"/>
      <c r="BM526" s="132"/>
      <c r="BN526" s="132"/>
      <c r="BO526" s="132"/>
      <c r="BP526" s="133"/>
      <c r="BQ526" s="133"/>
      <c r="BR526" s="133"/>
    </row>
    <row r="527" spans="18:70" x14ac:dyDescent="0.25"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P527" s="21"/>
      <c r="AQ527" s="21"/>
      <c r="AR527" s="21"/>
      <c r="AS527" s="21"/>
      <c r="AT527" s="21"/>
      <c r="AU527" s="21"/>
      <c r="AV527" s="24"/>
      <c r="AW527" s="24"/>
      <c r="AX527" s="24"/>
      <c r="AY527" s="24"/>
      <c r="BA527" s="21"/>
      <c r="BB527" s="21"/>
      <c r="BC527" s="21"/>
      <c r="BD527" s="21"/>
      <c r="BE527" s="24"/>
      <c r="BF527" s="24"/>
      <c r="BG527" s="21"/>
      <c r="BH527" s="21"/>
      <c r="BI527" s="130"/>
      <c r="BJ527" s="131"/>
      <c r="BK527" s="21"/>
      <c r="BL527" s="132"/>
      <c r="BM527" s="132"/>
      <c r="BN527" s="132"/>
      <c r="BO527" s="132"/>
      <c r="BP527" s="133"/>
      <c r="BQ527" s="133"/>
      <c r="BR527" s="133"/>
    </row>
    <row r="528" spans="18:70" x14ac:dyDescent="0.25"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P528" s="21"/>
      <c r="AQ528" s="21"/>
      <c r="AR528" s="21"/>
      <c r="AS528" s="21"/>
      <c r="AT528" s="21"/>
      <c r="AU528" s="21"/>
      <c r="AV528" s="24"/>
      <c r="AW528" s="24"/>
      <c r="AX528" s="24"/>
      <c r="AY528" s="24"/>
      <c r="BA528" s="21"/>
      <c r="BB528" s="21"/>
      <c r="BC528" s="21"/>
      <c r="BD528" s="21"/>
      <c r="BE528" s="24"/>
      <c r="BF528" s="24"/>
      <c r="BG528" s="21"/>
      <c r="BH528" s="21"/>
      <c r="BI528" s="130"/>
      <c r="BJ528" s="131"/>
      <c r="BK528" s="21"/>
      <c r="BL528" s="132"/>
      <c r="BM528" s="132"/>
      <c r="BN528" s="132"/>
      <c r="BO528" s="132"/>
      <c r="BP528" s="133"/>
      <c r="BQ528" s="133"/>
      <c r="BR528" s="133"/>
    </row>
    <row r="529" spans="18:70" x14ac:dyDescent="0.25"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P529" s="21"/>
      <c r="AQ529" s="21"/>
      <c r="AR529" s="21"/>
      <c r="AS529" s="21"/>
      <c r="AT529" s="21"/>
      <c r="AU529" s="21"/>
      <c r="AV529" s="24"/>
      <c r="AW529" s="24"/>
      <c r="AX529" s="24"/>
      <c r="AY529" s="24"/>
      <c r="BA529" s="21"/>
      <c r="BB529" s="21"/>
      <c r="BC529" s="21"/>
      <c r="BD529" s="21"/>
      <c r="BE529" s="24"/>
      <c r="BF529" s="24"/>
      <c r="BG529" s="21"/>
      <c r="BH529" s="21"/>
      <c r="BI529" s="130"/>
      <c r="BJ529" s="131"/>
      <c r="BK529" s="21"/>
      <c r="BL529" s="132"/>
      <c r="BM529" s="132"/>
      <c r="BN529" s="132"/>
      <c r="BO529" s="132"/>
      <c r="BP529" s="133"/>
      <c r="BQ529" s="133"/>
      <c r="BR529" s="133"/>
    </row>
    <row r="530" spans="18:70" x14ac:dyDescent="0.25"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P530" s="21"/>
      <c r="AQ530" s="21"/>
      <c r="AR530" s="21"/>
      <c r="AS530" s="21"/>
      <c r="AT530" s="21"/>
      <c r="AU530" s="21"/>
      <c r="AV530" s="24"/>
      <c r="AW530" s="24"/>
      <c r="AX530" s="24"/>
      <c r="AY530" s="24"/>
      <c r="BA530" s="21"/>
      <c r="BB530" s="21"/>
      <c r="BC530" s="21"/>
      <c r="BD530" s="21"/>
      <c r="BE530" s="24"/>
      <c r="BF530" s="24"/>
      <c r="BG530" s="21"/>
      <c r="BH530" s="21"/>
      <c r="BI530" s="130"/>
      <c r="BJ530" s="131"/>
      <c r="BK530" s="21"/>
      <c r="BL530" s="132"/>
      <c r="BM530" s="132"/>
      <c r="BN530" s="132"/>
      <c r="BO530" s="132"/>
      <c r="BP530" s="133"/>
      <c r="BQ530" s="133"/>
      <c r="BR530" s="133"/>
    </row>
    <row r="531" spans="18:70" x14ac:dyDescent="0.25"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P531" s="21"/>
      <c r="AQ531" s="21"/>
      <c r="AR531" s="21"/>
      <c r="AS531" s="21"/>
      <c r="AT531" s="21"/>
      <c r="AU531" s="21"/>
      <c r="AV531" s="24"/>
      <c r="AW531" s="24"/>
      <c r="AX531" s="24"/>
      <c r="AY531" s="24"/>
      <c r="BA531" s="21"/>
      <c r="BB531" s="21"/>
      <c r="BC531" s="21"/>
      <c r="BD531" s="21"/>
      <c r="BE531" s="24"/>
      <c r="BF531" s="24"/>
      <c r="BG531" s="21"/>
      <c r="BH531" s="21"/>
      <c r="BI531" s="130"/>
      <c r="BJ531" s="131"/>
      <c r="BK531" s="21"/>
      <c r="BL531" s="132"/>
      <c r="BM531" s="132"/>
      <c r="BN531" s="132"/>
      <c r="BO531" s="132"/>
      <c r="BP531" s="133"/>
      <c r="BQ531" s="133"/>
      <c r="BR531" s="133"/>
    </row>
    <row r="532" spans="18:70" x14ac:dyDescent="0.25"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P532" s="21"/>
      <c r="AQ532" s="21"/>
      <c r="AR532" s="21"/>
      <c r="AS532" s="21"/>
      <c r="AT532" s="21"/>
      <c r="AU532" s="21"/>
      <c r="AV532" s="24"/>
      <c r="AW532" s="24"/>
      <c r="AX532" s="24"/>
      <c r="AY532" s="24"/>
      <c r="BA532" s="21"/>
      <c r="BB532" s="21"/>
      <c r="BC532" s="21"/>
      <c r="BD532" s="21"/>
      <c r="BE532" s="24"/>
      <c r="BF532" s="24"/>
      <c r="BG532" s="21"/>
      <c r="BH532" s="21"/>
      <c r="BI532" s="130"/>
      <c r="BJ532" s="131"/>
      <c r="BK532" s="21"/>
      <c r="BL532" s="132"/>
      <c r="BM532" s="132"/>
      <c r="BN532" s="132"/>
      <c r="BO532" s="132"/>
      <c r="BP532" s="133"/>
      <c r="BQ532" s="133"/>
      <c r="BR532" s="133"/>
    </row>
    <row r="533" spans="18:70" x14ac:dyDescent="0.25"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P533" s="21"/>
      <c r="AQ533" s="21"/>
      <c r="AR533" s="21"/>
      <c r="AS533" s="21"/>
      <c r="AT533" s="21"/>
      <c r="AU533" s="21"/>
      <c r="AV533" s="24"/>
      <c r="AW533" s="24"/>
      <c r="AX533" s="24"/>
      <c r="AY533" s="24"/>
      <c r="BA533" s="21"/>
      <c r="BB533" s="21"/>
      <c r="BC533" s="21"/>
      <c r="BD533" s="21"/>
      <c r="BE533" s="24"/>
      <c r="BF533" s="24"/>
      <c r="BG533" s="21"/>
      <c r="BH533" s="21"/>
      <c r="BI533" s="130"/>
      <c r="BJ533" s="131"/>
      <c r="BK533" s="21"/>
      <c r="BL533" s="132"/>
      <c r="BM533" s="132"/>
      <c r="BN533" s="132"/>
      <c r="BO533" s="132"/>
      <c r="BP533" s="133"/>
      <c r="BQ533" s="133"/>
      <c r="BR533" s="133"/>
    </row>
    <row r="534" spans="18:70" x14ac:dyDescent="0.25"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P534" s="21"/>
      <c r="AQ534" s="21"/>
      <c r="AR534" s="21"/>
      <c r="AS534" s="21"/>
      <c r="AT534" s="21"/>
      <c r="AU534" s="21"/>
      <c r="AV534" s="24"/>
      <c r="AW534" s="24"/>
      <c r="AX534" s="24"/>
      <c r="AY534" s="24"/>
      <c r="BA534" s="21"/>
      <c r="BB534" s="21"/>
      <c r="BC534" s="21"/>
      <c r="BD534" s="21"/>
      <c r="BE534" s="24"/>
      <c r="BF534" s="24"/>
      <c r="BG534" s="21"/>
      <c r="BH534" s="21"/>
      <c r="BI534" s="130"/>
      <c r="BJ534" s="131"/>
      <c r="BK534" s="21"/>
      <c r="BL534" s="132"/>
      <c r="BM534" s="132"/>
      <c r="BN534" s="132"/>
      <c r="BO534" s="132"/>
      <c r="BP534" s="133"/>
      <c r="BQ534" s="133"/>
      <c r="BR534" s="133"/>
    </row>
    <row r="535" spans="18:70" x14ac:dyDescent="0.25"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P535" s="21"/>
      <c r="AQ535" s="21"/>
      <c r="AR535" s="21"/>
      <c r="AS535" s="21"/>
      <c r="AT535" s="21"/>
      <c r="AU535" s="21"/>
      <c r="AV535" s="24"/>
      <c r="AW535" s="24"/>
      <c r="AX535" s="24"/>
      <c r="AY535" s="24"/>
      <c r="BA535" s="21"/>
      <c r="BB535" s="21"/>
      <c r="BC535" s="21"/>
      <c r="BD535" s="21"/>
      <c r="BE535" s="24"/>
      <c r="BF535" s="24"/>
      <c r="BG535" s="21"/>
      <c r="BH535" s="21"/>
      <c r="BI535" s="130"/>
      <c r="BJ535" s="131"/>
      <c r="BK535" s="21"/>
      <c r="BL535" s="132"/>
      <c r="BM535" s="132"/>
      <c r="BN535" s="132"/>
      <c r="BO535" s="132"/>
      <c r="BP535" s="133"/>
      <c r="BQ535" s="133"/>
      <c r="BR535" s="133"/>
    </row>
    <row r="536" spans="18:70" x14ac:dyDescent="0.25"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P536" s="21"/>
      <c r="AQ536" s="21"/>
      <c r="AR536" s="21"/>
      <c r="AS536" s="21"/>
      <c r="AT536" s="21"/>
      <c r="AU536" s="21"/>
      <c r="AV536" s="24"/>
      <c r="AW536" s="24"/>
      <c r="AX536" s="24"/>
      <c r="AY536" s="24"/>
      <c r="BA536" s="21"/>
      <c r="BB536" s="21"/>
      <c r="BC536" s="21"/>
      <c r="BD536" s="21"/>
      <c r="BE536" s="24"/>
      <c r="BF536" s="24"/>
      <c r="BG536" s="21"/>
      <c r="BH536" s="21"/>
      <c r="BI536" s="130"/>
      <c r="BJ536" s="131"/>
      <c r="BK536" s="21"/>
      <c r="BL536" s="132"/>
      <c r="BM536" s="132"/>
      <c r="BN536" s="132"/>
      <c r="BO536" s="132"/>
      <c r="BP536" s="133"/>
      <c r="BQ536" s="133"/>
      <c r="BR536" s="133"/>
    </row>
    <row r="537" spans="18:70" x14ac:dyDescent="0.25"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P537" s="21"/>
      <c r="AQ537" s="21"/>
      <c r="AR537" s="21"/>
      <c r="AS537" s="21"/>
      <c r="AT537" s="21"/>
      <c r="AU537" s="21"/>
      <c r="AV537" s="24"/>
      <c r="AW537" s="24"/>
      <c r="AX537" s="24"/>
      <c r="AY537" s="24"/>
      <c r="BA537" s="21"/>
      <c r="BB537" s="21"/>
      <c r="BC537" s="21"/>
      <c r="BD537" s="21"/>
      <c r="BE537" s="24"/>
      <c r="BF537" s="24"/>
      <c r="BG537" s="21"/>
      <c r="BH537" s="21"/>
      <c r="BI537" s="130"/>
      <c r="BJ537" s="131"/>
      <c r="BK537" s="21"/>
      <c r="BL537" s="132"/>
      <c r="BM537" s="132"/>
      <c r="BN537" s="132"/>
      <c r="BO537" s="132"/>
      <c r="BP537" s="133"/>
      <c r="BQ537" s="133"/>
      <c r="BR537" s="133"/>
    </row>
    <row r="538" spans="18:70" x14ac:dyDescent="0.25"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P538" s="21"/>
      <c r="AQ538" s="21"/>
      <c r="AR538" s="21"/>
      <c r="AS538" s="21"/>
      <c r="AT538" s="21"/>
      <c r="AU538" s="21"/>
      <c r="AV538" s="24"/>
      <c r="AW538" s="24"/>
      <c r="AX538" s="24"/>
      <c r="AY538" s="24"/>
      <c r="BA538" s="21"/>
      <c r="BB538" s="21"/>
      <c r="BC538" s="21"/>
      <c r="BD538" s="21"/>
      <c r="BE538" s="24"/>
      <c r="BF538" s="24"/>
      <c r="BG538" s="21"/>
      <c r="BH538" s="21"/>
      <c r="BI538" s="130"/>
      <c r="BJ538" s="131"/>
      <c r="BK538" s="21"/>
      <c r="BL538" s="132"/>
      <c r="BM538" s="132"/>
      <c r="BN538" s="132"/>
      <c r="BO538" s="132"/>
      <c r="BP538" s="133"/>
      <c r="BQ538" s="133"/>
      <c r="BR538" s="133"/>
    </row>
    <row r="539" spans="18:70" x14ac:dyDescent="0.25"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P539" s="21"/>
      <c r="AQ539" s="21"/>
      <c r="AR539" s="21"/>
      <c r="AS539" s="21"/>
      <c r="AT539" s="21"/>
      <c r="AU539" s="21"/>
      <c r="AV539" s="24"/>
      <c r="AW539" s="24"/>
      <c r="AX539" s="24"/>
      <c r="AY539" s="24"/>
      <c r="BA539" s="21"/>
      <c r="BB539" s="21"/>
      <c r="BC539" s="21"/>
      <c r="BD539" s="21"/>
      <c r="BE539" s="24"/>
      <c r="BF539" s="24"/>
      <c r="BG539" s="21"/>
      <c r="BH539" s="21"/>
      <c r="BI539" s="130"/>
      <c r="BJ539" s="131"/>
      <c r="BK539" s="21"/>
      <c r="BL539" s="132"/>
      <c r="BM539" s="132"/>
      <c r="BN539" s="132"/>
      <c r="BO539" s="132"/>
      <c r="BP539" s="133"/>
      <c r="BQ539" s="133"/>
      <c r="BR539" s="133"/>
    </row>
    <row r="540" spans="18:70" x14ac:dyDescent="0.25"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P540" s="21"/>
      <c r="AQ540" s="21"/>
      <c r="AR540" s="21"/>
      <c r="AS540" s="21"/>
      <c r="AT540" s="21"/>
      <c r="AU540" s="21"/>
      <c r="AV540" s="24"/>
      <c r="AW540" s="24"/>
      <c r="AX540" s="24"/>
      <c r="AY540" s="24"/>
      <c r="BA540" s="21"/>
      <c r="BB540" s="21"/>
      <c r="BC540" s="21"/>
      <c r="BD540" s="21"/>
      <c r="BE540" s="24"/>
      <c r="BF540" s="24"/>
      <c r="BG540" s="21"/>
      <c r="BH540" s="21"/>
      <c r="BI540" s="130"/>
      <c r="BJ540" s="131"/>
      <c r="BK540" s="21"/>
      <c r="BL540" s="132"/>
      <c r="BM540" s="132"/>
      <c r="BN540" s="132"/>
      <c r="BO540" s="132"/>
      <c r="BP540" s="133"/>
      <c r="BQ540" s="133"/>
      <c r="BR540" s="133"/>
    </row>
    <row r="541" spans="18:70" x14ac:dyDescent="0.25"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P541" s="21"/>
      <c r="AQ541" s="21"/>
      <c r="AR541" s="21"/>
      <c r="AS541" s="21"/>
      <c r="AT541" s="21"/>
      <c r="AU541" s="21"/>
      <c r="AV541" s="24"/>
      <c r="AW541" s="24"/>
      <c r="AX541" s="24"/>
      <c r="AY541" s="24"/>
      <c r="BA541" s="21"/>
      <c r="BB541" s="21"/>
      <c r="BC541" s="21"/>
      <c r="BD541" s="21"/>
      <c r="BE541" s="24"/>
      <c r="BF541" s="24"/>
      <c r="BG541" s="21"/>
      <c r="BH541" s="21"/>
      <c r="BI541" s="130"/>
      <c r="BJ541" s="131"/>
      <c r="BK541" s="21"/>
      <c r="BL541" s="132"/>
      <c r="BM541" s="132"/>
      <c r="BN541" s="132"/>
      <c r="BO541" s="132"/>
      <c r="BP541" s="133"/>
      <c r="BQ541" s="133"/>
      <c r="BR541" s="133"/>
    </row>
    <row r="542" spans="18:70" x14ac:dyDescent="0.25"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P542" s="21"/>
      <c r="AQ542" s="21"/>
      <c r="AR542" s="21"/>
      <c r="AS542" s="21"/>
      <c r="AT542" s="21"/>
      <c r="AU542" s="21"/>
      <c r="AV542" s="24"/>
      <c r="AW542" s="24"/>
      <c r="AX542" s="24"/>
      <c r="AY542" s="24"/>
      <c r="BA542" s="21"/>
      <c r="BB542" s="21"/>
      <c r="BC542" s="21"/>
      <c r="BD542" s="21"/>
      <c r="BE542" s="24"/>
      <c r="BF542" s="24"/>
      <c r="BG542" s="21"/>
      <c r="BH542" s="21"/>
      <c r="BI542" s="130"/>
      <c r="BJ542" s="131"/>
      <c r="BK542" s="21"/>
      <c r="BL542" s="132"/>
      <c r="BM542" s="132"/>
      <c r="BN542" s="132"/>
      <c r="BO542" s="132"/>
      <c r="BP542" s="133"/>
      <c r="BQ542" s="133"/>
      <c r="BR542" s="133"/>
    </row>
    <row r="543" spans="18:70" x14ac:dyDescent="0.25"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P543" s="21"/>
      <c r="AQ543" s="21"/>
      <c r="AR543" s="21"/>
      <c r="AS543" s="21"/>
      <c r="AT543" s="21"/>
      <c r="AU543" s="21"/>
      <c r="AV543" s="24"/>
      <c r="AW543" s="24"/>
      <c r="AX543" s="24"/>
      <c r="AY543" s="24"/>
      <c r="BA543" s="21"/>
      <c r="BB543" s="21"/>
      <c r="BC543" s="21"/>
      <c r="BD543" s="21"/>
      <c r="BE543" s="24"/>
      <c r="BF543" s="24"/>
      <c r="BG543" s="21"/>
      <c r="BH543" s="21"/>
      <c r="BI543" s="130"/>
      <c r="BJ543" s="131"/>
      <c r="BK543" s="21"/>
      <c r="BL543" s="132"/>
      <c r="BM543" s="132"/>
      <c r="BN543" s="132"/>
      <c r="BO543" s="132"/>
      <c r="BP543" s="133"/>
      <c r="BQ543" s="133"/>
      <c r="BR543" s="133"/>
    </row>
    <row r="544" spans="18:70" x14ac:dyDescent="0.25"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P544" s="21"/>
      <c r="AQ544" s="21"/>
      <c r="AR544" s="21"/>
      <c r="AS544" s="21"/>
      <c r="AT544" s="21"/>
      <c r="AU544" s="21"/>
      <c r="AV544" s="24"/>
      <c r="AW544" s="24"/>
      <c r="AX544" s="24"/>
      <c r="AY544" s="24"/>
      <c r="BA544" s="21"/>
      <c r="BB544" s="21"/>
      <c r="BC544" s="21"/>
      <c r="BD544" s="21"/>
      <c r="BE544" s="24"/>
      <c r="BF544" s="24"/>
      <c r="BG544" s="21"/>
      <c r="BH544" s="21"/>
      <c r="BI544" s="130"/>
      <c r="BJ544" s="131"/>
      <c r="BK544" s="21"/>
      <c r="BL544" s="132"/>
      <c r="BM544" s="132"/>
      <c r="BN544" s="132"/>
      <c r="BO544" s="132"/>
      <c r="BP544" s="133"/>
      <c r="BQ544" s="133"/>
      <c r="BR544" s="133"/>
    </row>
    <row r="545" spans="18:70" x14ac:dyDescent="0.25"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P545" s="21"/>
      <c r="AQ545" s="21"/>
      <c r="AR545" s="21"/>
      <c r="AS545" s="21"/>
      <c r="AT545" s="21"/>
      <c r="AU545" s="21"/>
      <c r="AV545" s="24"/>
      <c r="AW545" s="24"/>
      <c r="AX545" s="24"/>
      <c r="AY545" s="24"/>
      <c r="BA545" s="21"/>
      <c r="BB545" s="21"/>
      <c r="BC545" s="21"/>
      <c r="BD545" s="21"/>
      <c r="BE545" s="24"/>
      <c r="BF545" s="24"/>
      <c r="BG545" s="21"/>
      <c r="BH545" s="21"/>
      <c r="BI545" s="130"/>
      <c r="BJ545" s="131"/>
      <c r="BK545" s="21"/>
      <c r="BL545" s="132"/>
      <c r="BM545" s="132"/>
      <c r="BN545" s="132"/>
      <c r="BO545" s="132"/>
      <c r="BP545" s="133"/>
      <c r="BQ545" s="133"/>
      <c r="BR545" s="133"/>
    </row>
    <row r="546" spans="18:70" x14ac:dyDescent="0.25"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P546" s="21"/>
      <c r="AQ546" s="21"/>
      <c r="AR546" s="21"/>
      <c r="AS546" s="21"/>
      <c r="AT546" s="21"/>
      <c r="AU546" s="21"/>
      <c r="AV546" s="24"/>
      <c r="AW546" s="24"/>
      <c r="AX546" s="24"/>
      <c r="AY546" s="24"/>
      <c r="BA546" s="21"/>
      <c r="BB546" s="21"/>
      <c r="BC546" s="21"/>
      <c r="BD546" s="21"/>
      <c r="BE546" s="24"/>
      <c r="BF546" s="24"/>
      <c r="BG546" s="21"/>
      <c r="BH546" s="21"/>
      <c r="BI546" s="130"/>
      <c r="BJ546" s="131"/>
      <c r="BK546" s="21"/>
      <c r="BL546" s="132"/>
      <c r="BM546" s="132"/>
      <c r="BN546" s="132"/>
      <c r="BO546" s="132"/>
      <c r="BP546" s="133"/>
      <c r="BQ546" s="133"/>
      <c r="BR546" s="133"/>
    </row>
    <row r="547" spans="18:70" x14ac:dyDescent="0.25"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P547" s="21"/>
      <c r="AQ547" s="21"/>
      <c r="AR547" s="21"/>
      <c r="AS547" s="21"/>
      <c r="AT547" s="21"/>
      <c r="AU547" s="21"/>
      <c r="AV547" s="24"/>
      <c r="AW547" s="24"/>
      <c r="AX547" s="24"/>
      <c r="AY547" s="24"/>
      <c r="BA547" s="21"/>
      <c r="BB547" s="21"/>
      <c r="BC547" s="21"/>
      <c r="BD547" s="21"/>
      <c r="BE547" s="24"/>
      <c r="BF547" s="24"/>
      <c r="BG547" s="21"/>
      <c r="BH547" s="21"/>
      <c r="BI547" s="130"/>
      <c r="BJ547" s="131"/>
      <c r="BK547" s="21"/>
      <c r="BL547" s="132"/>
      <c r="BM547" s="132"/>
      <c r="BN547" s="132"/>
      <c r="BO547" s="132"/>
      <c r="BP547" s="133"/>
      <c r="BQ547" s="133"/>
      <c r="BR547" s="133"/>
    </row>
    <row r="548" spans="18:70" x14ac:dyDescent="0.25"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P548" s="21"/>
      <c r="AQ548" s="21"/>
      <c r="AR548" s="21"/>
      <c r="AS548" s="21"/>
      <c r="AT548" s="21"/>
      <c r="AU548" s="21"/>
      <c r="AV548" s="24"/>
      <c r="AW548" s="24"/>
      <c r="AX548" s="24"/>
      <c r="AY548" s="24"/>
      <c r="BA548" s="21"/>
      <c r="BB548" s="21"/>
      <c r="BC548" s="21"/>
      <c r="BD548" s="21"/>
      <c r="BE548" s="24"/>
      <c r="BF548" s="24"/>
      <c r="BG548" s="21"/>
      <c r="BH548" s="21"/>
      <c r="BI548" s="130"/>
      <c r="BJ548" s="131"/>
      <c r="BK548" s="21"/>
      <c r="BL548" s="132"/>
      <c r="BM548" s="132"/>
      <c r="BN548" s="132"/>
      <c r="BO548" s="132"/>
      <c r="BP548" s="133"/>
      <c r="BQ548" s="133"/>
      <c r="BR548" s="133"/>
    </row>
    <row r="549" spans="18:70" x14ac:dyDescent="0.25"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P549" s="21"/>
      <c r="AQ549" s="21"/>
      <c r="AR549" s="21"/>
      <c r="AS549" s="21"/>
      <c r="AT549" s="21"/>
      <c r="AU549" s="21"/>
      <c r="AV549" s="24"/>
      <c r="AW549" s="24"/>
      <c r="AX549" s="24"/>
      <c r="AY549" s="24"/>
      <c r="BA549" s="21"/>
      <c r="BB549" s="21"/>
      <c r="BC549" s="21"/>
      <c r="BD549" s="21"/>
      <c r="BE549" s="24"/>
      <c r="BF549" s="24"/>
      <c r="BG549" s="21"/>
      <c r="BH549" s="21"/>
      <c r="BI549" s="130"/>
      <c r="BJ549" s="131"/>
      <c r="BK549" s="21"/>
      <c r="BL549" s="132"/>
      <c r="BM549" s="132"/>
      <c r="BN549" s="132"/>
      <c r="BO549" s="132"/>
      <c r="BP549" s="133"/>
      <c r="BQ549" s="133"/>
      <c r="BR549" s="133"/>
    </row>
    <row r="550" spans="18:70" x14ac:dyDescent="0.25"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P550" s="21"/>
      <c r="AQ550" s="21"/>
      <c r="AR550" s="21"/>
      <c r="AS550" s="21"/>
      <c r="AT550" s="21"/>
      <c r="AU550" s="21"/>
      <c r="AV550" s="24"/>
      <c r="AW550" s="24"/>
      <c r="AX550" s="24"/>
      <c r="AY550" s="24"/>
      <c r="BA550" s="21"/>
      <c r="BB550" s="21"/>
      <c r="BC550" s="21"/>
      <c r="BD550" s="21"/>
      <c r="BE550" s="24"/>
      <c r="BF550" s="24"/>
      <c r="BG550" s="21"/>
      <c r="BH550" s="21"/>
      <c r="BI550" s="130"/>
      <c r="BJ550" s="131"/>
      <c r="BK550" s="21"/>
      <c r="BL550" s="132"/>
      <c r="BM550" s="132"/>
      <c r="BN550" s="132"/>
      <c r="BO550" s="132"/>
      <c r="BP550" s="133"/>
      <c r="BQ550" s="133"/>
      <c r="BR550" s="133"/>
    </row>
    <row r="551" spans="18:70" x14ac:dyDescent="0.25"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P551" s="21"/>
      <c r="AQ551" s="21"/>
      <c r="AR551" s="21"/>
      <c r="AS551" s="21"/>
      <c r="AT551" s="21"/>
      <c r="AU551" s="21"/>
      <c r="AV551" s="24"/>
      <c r="AW551" s="24"/>
      <c r="AX551" s="24"/>
      <c r="AY551" s="24"/>
      <c r="BA551" s="21"/>
      <c r="BB551" s="21"/>
      <c r="BC551" s="21"/>
      <c r="BD551" s="21"/>
      <c r="BE551" s="24"/>
      <c r="BF551" s="24"/>
      <c r="BG551" s="21"/>
      <c r="BH551" s="21"/>
      <c r="BI551" s="130"/>
      <c r="BJ551" s="131"/>
      <c r="BK551" s="21"/>
      <c r="BL551" s="132"/>
      <c r="BM551" s="132"/>
      <c r="BN551" s="132"/>
      <c r="BO551" s="132"/>
      <c r="BP551" s="133"/>
      <c r="BQ551" s="133"/>
      <c r="BR551" s="133"/>
    </row>
    <row r="552" spans="18:70" x14ac:dyDescent="0.25"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P552" s="21"/>
      <c r="AQ552" s="21"/>
      <c r="AR552" s="21"/>
      <c r="AS552" s="21"/>
      <c r="AT552" s="21"/>
      <c r="AU552" s="21"/>
      <c r="AV552" s="24"/>
      <c r="AW552" s="24"/>
      <c r="AX552" s="24"/>
      <c r="AY552" s="24"/>
      <c r="BA552" s="21"/>
      <c r="BB552" s="21"/>
      <c r="BC552" s="21"/>
      <c r="BD552" s="21"/>
      <c r="BE552" s="24"/>
      <c r="BF552" s="24"/>
      <c r="BG552" s="21"/>
      <c r="BH552" s="21"/>
      <c r="BI552" s="130"/>
      <c r="BJ552" s="131"/>
      <c r="BK552" s="21"/>
      <c r="BL552" s="132"/>
      <c r="BM552" s="132"/>
      <c r="BN552" s="132"/>
      <c r="BO552" s="132"/>
      <c r="BP552" s="133"/>
      <c r="BQ552" s="133"/>
      <c r="BR552" s="133"/>
    </row>
    <row r="553" spans="18:70" x14ac:dyDescent="0.25"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P553" s="21"/>
      <c r="AQ553" s="21"/>
      <c r="AR553" s="21"/>
      <c r="AS553" s="21"/>
      <c r="AT553" s="21"/>
      <c r="AU553" s="21"/>
      <c r="AV553" s="24"/>
      <c r="AW553" s="24"/>
      <c r="AX553" s="24"/>
      <c r="AY553" s="24"/>
      <c r="BA553" s="21"/>
      <c r="BB553" s="21"/>
      <c r="BC553" s="21"/>
      <c r="BD553" s="21"/>
      <c r="BE553" s="24"/>
      <c r="BF553" s="24"/>
      <c r="BG553" s="21"/>
      <c r="BH553" s="21"/>
      <c r="BI553" s="130"/>
      <c r="BJ553" s="131"/>
      <c r="BK553" s="21"/>
      <c r="BL553" s="132"/>
      <c r="BM553" s="132"/>
      <c r="BN553" s="132"/>
      <c r="BO553" s="132"/>
      <c r="BP553" s="133"/>
      <c r="BQ553" s="133"/>
      <c r="BR553" s="133"/>
    </row>
    <row r="554" spans="18:70" x14ac:dyDescent="0.25"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P554" s="21"/>
      <c r="AQ554" s="21"/>
      <c r="AR554" s="21"/>
      <c r="AS554" s="21"/>
      <c r="AT554" s="21"/>
      <c r="AU554" s="21"/>
      <c r="AV554" s="24"/>
      <c r="AW554" s="24"/>
      <c r="AX554" s="24"/>
      <c r="AY554" s="24"/>
      <c r="BA554" s="21"/>
      <c r="BB554" s="21"/>
      <c r="BC554" s="21"/>
      <c r="BD554" s="21"/>
      <c r="BE554" s="24"/>
      <c r="BF554" s="24"/>
      <c r="BG554" s="21"/>
      <c r="BH554" s="21"/>
      <c r="BI554" s="130"/>
      <c r="BJ554" s="131"/>
      <c r="BK554" s="21"/>
      <c r="BL554" s="132"/>
      <c r="BM554" s="132"/>
      <c r="BN554" s="132"/>
      <c r="BO554" s="132"/>
      <c r="BP554" s="133"/>
      <c r="BQ554" s="133"/>
      <c r="BR554" s="133"/>
    </row>
    <row r="555" spans="18:70" x14ac:dyDescent="0.25"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P555" s="21"/>
      <c r="AQ555" s="21"/>
      <c r="AR555" s="21"/>
      <c r="AS555" s="21"/>
      <c r="AT555" s="21"/>
      <c r="AU555" s="21"/>
      <c r="AV555" s="24"/>
      <c r="AW555" s="24"/>
      <c r="AX555" s="24"/>
      <c r="AY555" s="24"/>
      <c r="BA555" s="21"/>
      <c r="BB555" s="21"/>
      <c r="BC555" s="21"/>
      <c r="BD555" s="21"/>
      <c r="BE555" s="24"/>
      <c r="BF555" s="24"/>
      <c r="BG555" s="21"/>
      <c r="BH555" s="21"/>
      <c r="BI555" s="130"/>
      <c r="BJ555" s="131"/>
      <c r="BK555" s="21"/>
      <c r="BL555" s="132"/>
      <c r="BM555" s="132"/>
      <c r="BN555" s="132"/>
      <c r="BO555" s="132"/>
      <c r="BP555" s="133"/>
      <c r="BQ555" s="133"/>
      <c r="BR555" s="133"/>
    </row>
    <row r="556" spans="18:70" x14ac:dyDescent="0.25"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P556" s="21"/>
      <c r="AQ556" s="21"/>
      <c r="AR556" s="21"/>
      <c r="AS556" s="21"/>
      <c r="AT556" s="21"/>
      <c r="AU556" s="21"/>
      <c r="AV556" s="24"/>
      <c r="AW556" s="24"/>
      <c r="AX556" s="24"/>
      <c r="AY556" s="24"/>
      <c r="BA556" s="21"/>
      <c r="BB556" s="21"/>
      <c r="BC556" s="21"/>
      <c r="BD556" s="21"/>
      <c r="BE556" s="24"/>
      <c r="BF556" s="24"/>
      <c r="BG556" s="21"/>
      <c r="BH556" s="21"/>
      <c r="BI556" s="130"/>
      <c r="BJ556" s="131"/>
      <c r="BK556" s="21"/>
      <c r="BL556" s="132"/>
      <c r="BM556" s="132"/>
      <c r="BN556" s="132"/>
      <c r="BO556" s="132"/>
      <c r="BP556" s="133"/>
      <c r="BQ556" s="133"/>
      <c r="BR556" s="133"/>
    </row>
    <row r="557" spans="18:70" x14ac:dyDescent="0.25"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P557" s="21"/>
      <c r="AQ557" s="21"/>
      <c r="AR557" s="21"/>
      <c r="AS557" s="21"/>
      <c r="AT557" s="21"/>
      <c r="AU557" s="21"/>
      <c r="AV557" s="24"/>
      <c r="AW557" s="24"/>
      <c r="AX557" s="24"/>
      <c r="AY557" s="24"/>
      <c r="BA557" s="21"/>
      <c r="BB557" s="21"/>
      <c r="BC557" s="21"/>
      <c r="BD557" s="21"/>
      <c r="BE557" s="24"/>
      <c r="BF557" s="24"/>
      <c r="BG557" s="21"/>
      <c r="BH557" s="21"/>
      <c r="BI557" s="130"/>
      <c r="BJ557" s="131"/>
      <c r="BK557" s="21"/>
      <c r="BL557" s="132"/>
      <c r="BM557" s="132"/>
      <c r="BN557" s="132"/>
      <c r="BO557" s="132"/>
      <c r="BP557" s="133"/>
      <c r="BQ557" s="133"/>
      <c r="BR557" s="133"/>
    </row>
    <row r="558" spans="18:70" x14ac:dyDescent="0.25"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P558" s="21"/>
      <c r="AQ558" s="21"/>
      <c r="AR558" s="21"/>
      <c r="AS558" s="21"/>
      <c r="AT558" s="21"/>
      <c r="AU558" s="21"/>
      <c r="AV558" s="24"/>
      <c r="AW558" s="24"/>
      <c r="AX558" s="24"/>
      <c r="AY558" s="24"/>
      <c r="BA558" s="21"/>
      <c r="BB558" s="21"/>
      <c r="BC558" s="21"/>
      <c r="BD558" s="21"/>
      <c r="BE558" s="24"/>
      <c r="BF558" s="24"/>
      <c r="BG558" s="21"/>
      <c r="BH558" s="21"/>
      <c r="BI558" s="130"/>
      <c r="BJ558" s="131"/>
      <c r="BK558" s="21"/>
      <c r="BL558" s="132"/>
      <c r="BM558" s="132"/>
      <c r="BN558" s="132"/>
      <c r="BO558" s="132"/>
      <c r="BP558" s="133"/>
      <c r="BQ558" s="133"/>
      <c r="BR558" s="133"/>
    </row>
    <row r="559" spans="18:70" x14ac:dyDescent="0.25"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P559" s="21"/>
      <c r="AQ559" s="21"/>
      <c r="AR559" s="21"/>
      <c r="AS559" s="21"/>
      <c r="AT559" s="21"/>
      <c r="AU559" s="21"/>
      <c r="AV559" s="24"/>
      <c r="AW559" s="24"/>
      <c r="AX559" s="24"/>
      <c r="AY559" s="24"/>
      <c r="BA559" s="21"/>
      <c r="BB559" s="21"/>
      <c r="BC559" s="21"/>
      <c r="BD559" s="21"/>
      <c r="BE559" s="24"/>
      <c r="BF559" s="24"/>
      <c r="BG559" s="21"/>
      <c r="BH559" s="21"/>
      <c r="BI559" s="130"/>
      <c r="BJ559" s="131"/>
      <c r="BK559" s="21"/>
      <c r="BL559" s="132"/>
      <c r="BM559" s="132"/>
      <c r="BN559" s="132"/>
      <c r="BO559" s="132"/>
      <c r="BP559" s="133"/>
      <c r="BQ559" s="133"/>
      <c r="BR559" s="133"/>
    </row>
    <row r="560" spans="18:70" x14ac:dyDescent="0.25"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P560" s="21"/>
      <c r="AQ560" s="21"/>
      <c r="AR560" s="21"/>
      <c r="AS560" s="21"/>
      <c r="AT560" s="21"/>
      <c r="AU560" s="21"/>
      <c r="AV560" s="24"/>
      <c r="AW560" s="24"/>
      <c r="AX560" s="24"/>
      <c r="AY560" s="24"/>
      <c r="BA560" s="21"/>
      <c r="BB560" s="21"/>
      <c r="BC560" s="21"/>
      <c r="BD560" s="21"/>
      <c r="BE560" s="24"/>
      <c r="BF560" s="24"/>
      <c r="BG560" s="21"/>
      <c r="BH560" s="21"/>
      <c r="BI560" s="130"/>
      <c r="BJ560" s="131"/>
      <c r="BK560" s="21"/>
      <c r="BL560" s="132"/>
      <c r="BM560" s="132"/>
      <c r="BN560" s="132"/>
      <c r="BO560" s="132"/>
      <c r="BP560" s="133"/>
      <c r="BQ560" s="133"/>
      <c r="BR560" s="133"/>
    </row>
    <row r="561" spans="18:70" x14ac:dyDescent="0.25"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P561" s="21"/>
      <c r="AQ561" s="21"/>
      <c r="AR561" s="21"/>
      <c r="AS561" s="21"/>
      <c r="AT561" s="21"/>
      <c r="AU561" s="21"/>
      <c r="AV561" s="24"/>
      <c r="AW561" s="24"/>
      <c r="AX561" s="24"/>
      <c r="AY561" s="24"/>
      <c r="BA561" s="21"/>
      <c r="BB561" s="21"/>
      <c r="BC561" s="21"/>
      <c r="BD561" s="21"/>
      <c r="BE561" s="24"/>
      <c r="BF561" s="24"/>
      <c r="BG561" s="21"/>
      <c r="BH561" s="21"/>
      <c r="BI561" s="130"/>
      <c r="BJ561" s="131"/>
      <c r="BK561" s="21"/>
      <c r="BL561" s="132"/>
      <c r="BM561" s="132"/>
      <c r="BN561" s="132"/>
      <c r="BO561" s="132"/>
      <c r="BP561" s="133"/>
      <c r="BQ561" s="133"/>
      <c r="BR561" s="133"/>
    </row>
    <row r="562" spans="18:70" x14ac:dyDescent="0.25"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P562" s="21"/>
      <c r="AQ562" s="21"/>
      <c r="AR562" s="21"/>
      <c r="AS562" s="21"/>
      <c r="AT562" s="21"/>
      <c r="AU562" s="21"/>
      <c r="AV562" s="24"/>
      <c r="AW562" s="24"/>
      <c r="AX562" s="24"/>
      <c r="AY562" s="24"/>
      <c r="BA562" s="21"/>
      <c r="BB562" s="21"/>
      <c r="BC562" s="21"/>
      <c r="BD562" s="21"/>
      <c r="BE562" s="24"/>
      <c r="BF562" s="24"/>
      <c r="BG562" s="21"/>
      <c r="BH562" s="21"/>
      <c r="BI562" s="130"/>
      <c r="BJ562" s="131"/>
      <c r="BK562" s="21"/>
      <c r="BL562" s="132"/>
      <c r="BM562" s="132"/>
      <c r="BN562" s="132"/>
      <c r="BO562" s="132"/>
      <c r="BP562" s="133"/>
      <c r="BQ562" s="133"/>
      <c r="BR562" s="133"/>
    </row>
    <row r="563" spans="18:70" x14ac:dyDescent="0.25"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P563" s="21"/>
      <c r="AQ563" s="21"/>
      <c r="AR563" s="21"/>
      <c r="AS563" s="21"/>
      <c r="AT563" s="21"/>
      <c r="AU563" s="21"/>
      <c r="AV563" s="24"/>
      <c r="AW563" s="24"/>
      <c r="AX563" s="24"/>
      <c r="AY563" s="24"/>
      <c r="BA563" s="21"/>
      <c r="BB563" s="21"/>
      <c r="BC563" s="21"/>
      <c r="BD563" s="21"/>
      <c r="BE563" s="24"/>
      <c r="BF563" s="24"/>
      <c r="BG563" s="21"/>
      <c r="BH563" s="21"/>
      <c r="BI563" s="130"/>
      <c r="BJ563" s="131"/>
      <c r="BK563" s="21"/>
      <c r="BL563" s="132"/>
      <c r="BM563" s="132"/>
      <c r="BN563" s="132"/>
      <c r="BO563" s="132"/>
      <c r="BP563" s="133"/>
      <c r="BQ563" s="133"/>
      <c r="BR563" s="133"/>
    </row>
    <row r="564" spans="18:70" x14ac:dyDescent="0.25"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P564" s="21"/>
      <c r="AQ564" s="21"/>
      <c r="AR564" s="21"/>
      <c r="AS564" s="21"/>
      <c r="AT564" s="21"/>
      <c r="AU564" s="21"/>
      <c r="AV564" s="24"/>
      <c r="AW564" s="24"/>
      <c r="AX564" s="24"/>
      <c r="AY564" s="24"/>
      <c r="BA564" s="21"/>
      <c r="BB564" s="21"/>
      <c r="BC564" s="21"/>
      <c r="BD564" s="21"/>
      <c r="BE564" s="24"/>
      <c r="BF564" s="24"/>
      <c r="BG564" s="21"/>
      <c r="BH564" s="21"/>
      <c r="BI564" s="130"/>
      <c r="BJ564" s="131"/>
      <c r="BK564" s="21"/>
      <c r="BL564" s="132"/>
      <c r="BM564" s="132"/>
      <c r="BN564" s="132"/>
      <c r="BO564" s="132"/>
      <c r="BP564" s="133"/>
      <c r="BQ564" s="133"/>
      <c r="BR564" s="133"/>
    </row>
    <row r="565" spans="18:70" x14ac:dyDescent="0.25"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P565" s="21"/>
      <c r="AQ565" s="21"/>
      <c r="AR565" s="21"/>
      <c r="AS565" s="21"/>
      <c r="AT565" s="21"/>
      <c r="AU565" s="21"/>
      <c r="AV565" s="24"/>
      <c r="AW565" s="24"/>
      <c r="AX565" s="24"/>
      <c r="AY565" s="24"/>
      <c r="BA565" s="21"/>
      <c r="BB565" s="21"/>
      <c r="BC565" s="21"/>
      <c r="BD565" s="21"/>
      <c r="BE565" s="24"/>
      <c r="BF565" s="24"/>
      <c r="BG565" s="21"/>
      <c r="BH565" s="21"/>
      <c r="BI565" s="130"/>
      <c r="BJ565" s="131"/>
      <c r="BK565" s="21"/>
      <c r="BL565" s="132"/>
      <c r="BM565" s="132"/>
      <c r="BN565" s="132"/>
      <c r="BO565" s="132"/>
      <c r="BP565" s="133"/>
      <c r="BQ565" s="133"/>
      <c r="BR565" s="133"/>
    </row>
    <row r="566" spans="18:70" x14ac:dyDescent="0.25"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P566" s="21"/>
      <c r="AQ566" s="21"/>
      <c r="AR566" s="21"/>
      <c r="AS566" s="21"/>
      <c r="AT566" s="21"/>
      <c r="AU566" s="21"/>
      <c r="AV566" s="24"/>
      <c r="AW566" s="24"/>
      <c r="AX566" s="24"/>
      <c r="AY566" s="24"/>
      <c r="BA566" s="21"/>
      <c r="BB566" s="21"/>
      <c r="BC566" s="21"/>
      <c r="BD566" s="21"/>
      <c r="BE566" s="24"/>
      <c r="BF566" s="24"/>
      <c r="BG566" s="21"/>
      <c r="BH566" s="21"/>
      <c r="BI566" s="130"/>
      <c r="BJ566" s="131"/>
      <c r="BK566" s="21"/>
      <c r="BL566" s="132"/>
      <c r="BM566" s="132"/>
      <c r="BN566" s="132"/>
      <c r="BO566" s="132"/>
      <c r="BP566" s="133"/>
      <c r="BQ566" s="133"/>
      <c r="BR566" s="133"/>
    </row>
    <row r="567" spans="18:70" x14ac:dyDescent="0.25"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P567" s="21"/>
      <c r="AQ567" s="21"/>
      <c r="AR567" s="21"/>
      <c r="AS567" s="21"/>
      <c r="AT567" s="21"/>
      <c r="AU567" s="21"/>
      <c r="AV567" s="24"/>
      <c r="AW567" s="24"/>
      <c r="AX567" s="24"/>
      <c r="AY567" s="24"/>
      <c r="BA567" s="21"/>
      <c r="BB567" s="21"/>
      <c r="BC567" s="21"/>
      <c r="BD567" s="21"/>
      <c r="BE567" s="24"/>
      <c r="BF567" s="24"/>
      <c r="BG567" s="21"/>
      <c r="BH567" s="21"/>
      <c r="BI567" s="130"/>
      <c r="BJ567" s="131"/>
      <c r="BK567" s="21"/>
      <c r="BL567" s="132"/>
      <c r="BM567" s="132"/>
      <c r="BN567" s="132"/>
      <c r="BO567" s="132"/>
      <c r="BP567" s="133"/>
      <c r="BQ567" s="133"/>
      <c r="BR567" s="133"/>
    </row>
    <row r="568" spans="18:70" x14ac:dyDescent="0.25"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P568" s="21"/>
      <c r="AQ568" s="21"/>
      <c r="AR568" s="21"/>
      <c r="AS568" s="21"/>
      <c r="AT568" s="21"/>
      <c r="AU568" s="21"/>
      <c r="AV568" s="24"/>
      <c r="AW568" s="24"/>
      <c r="AX568" s="24"/>
      <c r="AY568" s="24"/>
      <c r="BA568" s="21"/>
      <c r="BB568" s="21"/>
      <c r="BC568" s="21"/>
      <c r="BD568" s="21"/>
      <c r="BE568" s="24"/>
      <c r="BF568" s="24"/>
      <c r="BG568" s="21"/>
      <c r="BH568" s="21"/>
      <c r="BI568" s="130"/>
      <c r="BJ568" s="131"/>
      <c r="BK568" s="21"/>
      <c r="BL568" s="132"/>
      <c r="BM568" s="132"/>
      <c r="BN568" s="132"/>
      <c r="BO568" s="132"/>
      <c r="BP568" s="133"/>
      <c r="BQ568" s="133"/>
      <c r="BR568" s="133"/>
    </row>
    <row r="569" spans="18:70" x14ac:dyDescent="0.25"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P569" s="21"/>
      <c r="AQ569" s="21"/>
      <c r="AR569" s="21"/>
      <c r="AS569" s="21"/>
      <c r="AT569" s="21"/>
      <c r="AU569" s="21"/>
      <c r="AV569" s="24"/>
      <c r="AW569" s="24"/>
      <c r="AX569" s="24"/>
      <c r="AY569" s="24"/>
      <c r="BA569" s="21"/>
      <c r="BB569" s="21"/>
      <c r="BC569" s="21"/>
      <c r="BD569" s="21"/>
      <c r="BE569" s="24"/>
      <c r="BF569" s="24"/>
      <c r="BG569" s="21"/>
      <c r="BH569" s="21"/>
      <c r="BI569" s="130"/>
      <c r="BJ569" s="131"/>
      <c r="BK569" s="21"/>
      <c r="BL569" s="132"/>
      <c r="BM569" s="132"/>
      <c r="BN569" s="132"/>
      <c r="BO569" s="132"/>
      <c r="BP569" s="133"/>
      <c r="BQ569" s="133"/>
      <c r="BR569" s="133"/>
    </row>
    <row r="570" spans="18:70" x14ac:dyDescent="0.25"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P570" s="21"/>
      <c r="AQ570" s="21"/>
      <c r="AR570" s="21"/>
      <c r="AS570" s="21"/>
      <c r="AT570" s="21"/>
      <c r="AU570" s="21"/>
      <c r="AV570" s="24"/>
      <c r="AW570" s="24"/>
      <c r="AX570" s="24"/>
      <c r="AY570" s="24"/>
      <c r="BA570" s="21"/>
      <c r="BB570" s="21"/>
      <c r="BC570" s="21"/>
      <c r="BD570" s="21"/>
      <c r="BE570" s="24"/>
      <c r="BF570" s="24"/>
      <c r="BG570" s="21"/>
      <c r="BH570" s="21"/>
      <c r="BI570" s="130"/>
      <c r="BJ570" s="131"/>
      <c r="BK570" s="21"/>
      <c r="BL570" s="132"/>
      <c r="BM570" s="132"/>
      <c r="BN570" s="132"/>
      <c r="BO570" s="132"/>
      <c r="BP570" s="133"/>
      <c r="BQ570" s="133"/>
      <c r="BR570" s="133"/>
    </row>
    <row r="571" spans="18:70" x14ac:dyDescent="0.25"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P571" s="21"/>
      <c r="AQ571" s="21"/>
      <c r="AR571" s="21"/>
      <c r="AS571" s="21"/>
      <c r="AT571" s="21"/>
      <c r="AU571" s="21"/>
      <c r="AV571" s="24"/>
      <c r="AW571" s="24"/>
      <c r="AX571" s="24"/>
      <c r="AY571" s="24"/>
      <c r="BA571" s="21"/>
      <c r="BB571" s="21"/>
      <c r="BC571" s="21"/>
      <c r="BD571" s="21"/>
      <c r="BE571" s="24"/>
      <c r="BF571" s="24"/>
      <c r="BG571" s="21"/>
      <c r="BH571" s="21"/>
      <c r="BI571" s="130"/>
      <c r="BJ571" s="131"/>
      <c r="BK571" s="21"/>
      <c r="BL571" s="132"/>
      <c r="BM571" s="132"/>
      <c r="BN571" s="132"/>
      <c r="BO571" s="132"/>
      <c r="BP571" s="133"/>
      <c r="BQ571" s="133"/>
      <c r="BR571" s="133"/>
    </row>
    <row r="572" spans="18:70" x14ac:dyDescent="0.25"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P572" s="21"/>
      <c r="AQ572" s="21"/>
      <c r="AR572" s="21"/>
      <c r="AS572" s="21"/>
      <c r="AT572" s="21"/>
      <c r="AU572" s="21"/>
      <c r="AV572" s="24"/>
      <c r="AW572" s="24"/>
      <c r="AX572" s="24"/>
      <c r="AY572" s="24"/>
      <c r="BA572" s="21"/>
      <c r="BB572" s="21"/>
      <c r="BC572" s="21"/>
      <c r="BD572" s="21"/>
      <c r="BE572" s="24"/>
      <c r="BF572" s="24"/>
      <c r="BG572" s="21"/>
      <c r="BH572" s="21"/>
      <c r="BI572" s="130"/>
      <c r="BJ572" s="131"/>
      <c r="BK572" s="21"/>
      <c r="BL572" s="132"/>
      <c r="BM572" s="132"/>
      <c r="BN572" s="132"/>
      <c r="BO572" s="132"/>
      <c r="BP572" s="133"/>
      <c r="BQ572" s="133"/>
      <c r="BR572" s="133"/>
    </row>
    <row r="573" spans="18:70" x14ac:dyDescent="0.25"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P573" s="21"/>
      <c r="AQ573" s="21"/>
      <c r="AR573" s="21"/>
      <c r="AS573" s="21"/>
      <c r="AT573" s="21"/>
      <c r="AU573" s="21"/>
      <c r="AV573" s="24"/>
      <c r="AW573" s="24"/>
      <c r="AX573" s="24"/>
      <c r="AY573" s="24"/>
      <c r="BA573" s="21"/>
      <c r="BB573" s="21"/>
      <c r="BC573" s="21"/>
      <c r="BD573" s="21"/>
      <c r="BE573" s="24"/>
      <c r="BF573" s="24"/>
      <c r="BG573" s="21"/>
      <c r="BH573" s="21"/>
      <c r="BI573" s="130"/>
      <c r="BJ573" s="131"/>
      <c r="BK573" s="21"/>
      <c r="BL573" s="132"/>
      <c r="BM573" s="132"/>
      <c r="BN573" s="132"/>
      <c r="BO573" s="132"/>
      <c r="BP573" s="133"/>
      <c r="BQ573" s="133"/>
      <c r="BR573" s="133"/>
    </row>
    <row r="574" spans="18:70" x14ac:dyDescent="0.25"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P574" s="21"/>
      <c r="AQ574" s="21"/>
      <c r="AR574" s="21"/>
      <c r="AS574" s="21"/>
      <c r="AT574" s="21"/>
      <c r="AU574" s="21"/>
      <c r="AV574" s="24"/>
      <c r="AW574" s="24"/>
      <c r="AX574" s="24"/>
      <c r="AY574" s="24"/>
      <c r="BA574" s="21"/>
      <c r="BB574" s="21"/>
      <c r="BC574" s="21"/>
      <c r="BD574" s="21"/>
      <c r="BE574" s="24"/>
      <c r="BF574" s="24"/>
      <c r="BG574" s="21"/>
      <c r="BH574" s="21"/>
      <c r="BI574" s="130"/>
      <c r="BJ574" s="131"/>
      <c r="BK574" s="21"/>
      <c r="BL574" s="132"/>
      <c r="BM574" s="132"/>
      <c r="BN574" s="132"/>
      <c r="BO574" s="132"/>
      <c r="BP574" s="133"/>
      <c r="BQ574" s="133"/>
      <c r="BR574" s="133"/>
    </row>
    <row r="575" spans="18:70" x14ac:dyDescent="0.25"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P575" s="21"/>
      <c r="AQ575" s="21"/>
      <c r="AR575" s="21"/>
      <c r="AS575" s="21"/>
      <c r="AT575" s="21"/>
      <c r="AU575" s="21"/>
      <c r="AV575" s="24"/>
      <c r="AW575" s="24"/>
      <c r="AX575" s="24"/>
      <c r="AY575" s="24"/>
      <c r="BA575" s="21"/>
      <c r="BB575" s="21"/>
      <c r="BC575" s="21"/>
      <c r="BD575" s="21"/>
      <c r="BE575" s="24"/>
      <c r="BF575" s="24"/>
      <c r="BG575" s="21"/>
      <c r="BH575" s="21"/>
      <c r="BI575" s="130"/>
      <c r="BJ575" s="131"/>
      <c r="BK575" s="21"/>
      <c r="BL575" s="132"/>
      <c r="BM575" s="132"/>
      <c r="BN575" s="132"/>
      <c r="BO575" s="132"/>
      <c r="BP575" s="133"/>
      <c r="BQ575" s="133"/>
      <c r="BR575" s="133"/>
    </row>
    <row r="576" spans="18:70" x14ac:dyDescent="0.25"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P576" s="21"/>
      <c r="AQ576" s="21"/>
      <c r="AR576" s="21"/>
      <c r="AS576" s="21"/>
      <c r="AT576" s="21"/>
      <c r="AU576" s="21"/>
      <c r="AV576" s="24"/>
      <c r="AW576" s="24"/>
      <c r="AX576" s="24"/>
      <c r="AY576" s="24"/>
      <c r="BA576" s="21"/>
      <c r="BB576" s="21"/>
      <c r="BC576" s="21"/>
      <c r="BD576" s="21"/>
      <c r="BE576" s="24"/>
      <c r="BF576" s="24"/>
      <c r="BG576" s="21"/>
      <c r="BH576" s="21"/>
      <c r="BI576" s="130"/>
      <c r="BJ576" s="131"/>
      <c r="BK576" s="21"/>
      <c r="BL576" s="132"/>
      <c r="BM576" s="132"/>
      <c r="BN576" s="132"/>
      <c r="BO576" s="132"/>
      <c r="BP576" s="133"/>
      <c r="BQ576" s="133"/>
      <c r="BR576" s="133"/>
    </row>
    <row r="577" spans="18:70" x14ac:dyDescent="0.25"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P577" s="21"/>
      <c r="AQ577" s="21"/>
      <c r="AR577" s="21"/>
      <c r="AS577" s="21"/>
      <c r="AT577" s="21"/>
      <c r="AU577" s="21"/>
      <c r="AV577" s="24"/>
      <c r="AW577" s="24"/>
      <c r="AX577" s="24"/>
      <c r="AY577" s="24"/>
      <c r="BA577" s="21"/>
      <c r="BB577" s="21"/>
      <c r="BC577" s="21"/>
      <c r="BD577" s="21"/>
      <c r="BE577" s="24"/>
      <c r="BF577" s="24"/>
      <c r="BG577" s="21"/>
      <c r="BH577" s="21"/>
      <c r="BI577" s="130"/>
      <c r="BJ577" s="131"/>
      <c r="BK577" s="21"/>
      <c r="BL577" s="132"/>
      <c r="BM577" s="132"/>
      <c r="BN577" s="132"/>
      <c r="BO577" s="132"/>
      <c r="BP577" s="133"/>
      <c r="BQ577" s="133"/>
      <c r="BR577" s="133"/>
    </row>
    <row r="578" spans="18:70" x14ac:dyDescent="0.25"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P578" s="21"/>
      <c r="AQ578" s="21"/>
      <c r="AR578" s="21"/>
      <c r="AS578" s="21"/>
      <c r="AT578" s="21"/>
      <c r="AU578" s="21"/>
      <c r="AV578" s="24"/>
      <c r="AW578" s="24"/>
      <c r="AX578" s="24"/>
      <c r="AY578" s="24"/>
      <c r="BA578" s="21"/>
      <c r="BB578" s="21"/>
      <c r="BC578" s="21"/>
      <c r="BD578" s="21"/>
      <c r="BE578" s="24"/>
      <c r="BF578" s="24"/>
      <c r="BG578" s="21"/>
      <c r="BH578" s="21"/>
      <c r="BI578" s="130"/>
      <c r="BJ578" s="131"/>
      <c r="BK578" s="21"/>
      <c r="BL578" s="132"/>
      <c r="BM578" s="132"/>
      <c r="BN578" s="132"/>
      <c r="BO578" s="132"/>
      <c r="BP578" s="133"/>
      <c r="BQ578" s="133"/>
      <c r="BR578" s="133"/>
    </row>
    <row r="579" spans="18:70" x14ac:dyDescent="0.25"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P579" s="21"/>
      <c r="AQ579" s="21"/>
      <c r="AR579" s="21"/>
      <c r="AS579" s="21"/>
      <c r="AT579" s="21"/>
      <c r="AU579" s="21"/>
      <c r="AV579" s="24"/>
      <c r="AW579" s="24"/>
      <c r="AX579" s="24"/>
      <c r="AY579" s="24"/>
      <c r="BA579" s="21"/>
      <c r="BB579" s="21"/>
      <c r="BC579" s="21"/>
      <c r="BD579" s="21"/>
      <c r="BE579" s="24"/>
      <c r="BF579" s="24"/>
      <c r="BG579" s="21"/>
      <c r="BH579" s="21"/>
      <c r="BI579" s="130"/>
      <c r="BJ579" s="131"/>
      <c r="BK579" s="21"/>
      <c r="BL579" s="132"/>
      <c r="BM579" s="132"/>
      <c r="BN579" s="132"/>
      <c r="BO579" s="132"/>
      <c r="BP579" s="133"/>
      <c r="BQ579" s="133"/>
      <c r="BR579" s="133"/>
    </row>
    <row r="580" spans="18:70" x14ac:dyDescent="0.25"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P580" s="21"/>
      <c r="AQ580" s="21"/>
      <c r="AR580" s="21"/>
      <c r="AS580" s="21"/>
      <c r="AT580" s="21"/>
      <c r="AU580" s="21"/>
      <c r="AV580" s="24"/>
      <c r="AW580" s="24"/>
      <c r="AX580" s="24"/>
      <c r="AY580" s="24"/>
      <c r="BA580" s="21"/>
      <c r="BB580" s="21"/>
      <c r="BC580" s="21"/>
      <c r="BD580" s="21"/>
      <c r="BE580" s="24"/>
      <c r="BF580" s="24"/>
      <c r="BG580" s="21"/>
      <c r="BH580" s="21"/>
      <c r="BI580" s="130"/>
      <c r="BJ580" s="131"/>
      <c r="BK580" s="21"/>
      <c r="BL580" s="132"/>
      <c r="BM580" s="132"/>
      <c r="BN580" s="132"/>
      <c r="BO580" s="132"/>
      <c r="BP580" s="133"/>
      <c r="BQ580" s="133"/>
      <c r="BR580" s="133"/>
    </row>
    <row r="581" spans="18:70" x14ac:dyDescent="0.25"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P581" s="21"/>
      <c r="AQ581" s="21"/>
      <c r="AR581" s="21"/>
      <c r="AS581" s="21"/>
      <c r="AT581" s="21"/>
      <c r="AU581" s="21"/>
      <c r="AV581" s="24"/>
      <c r="AW581" s="24"/>
      <c r="AX581" s="24"/>
      <c r="AY581" s="24"/>
      <c r="BA581" s="21"/>
      <c r="BB581" s="21"/>
      <c r="BC581" s="21"/>
      <c r="BD581" s="21"/>
      <c r="BE581" s="24"/>
      <c r="BF581" s="24"/>
      <c r="BG581" s="21"/>
      <c r="BH581" s="21"/>
      <c r="BI581" s="130"/>
      <c r="BJ581" s="131"/>
      <c r="BK581" s="21"/>
      <c r="BL581" s="132"/>
      <c r="BM581" s="132"/>
      <c r="BN581" s="132"/>
      <c r="BO581" s="132"/>
      <c r="BP581" s="133"/>
      <c r="BQ581" s="133"/>
      <c r="BR581" s="133"/>
    </row>
    <row r="582" spans="18:70" x14ac:dyDescent="0.25"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P582" s="21"/>
      <c r="AQ582" s="21"/>
      <c r="AR582" s="21"/>
      <c r="AS582" s="21"/>
      <c r="AT582" s="21"/>
      <c r="AU582" s="21"/>
      <c r="AV582" s="24"/>
      <c r="AW582" s="24"/>
      <c r="AX582" s="24"/>
      <c r="AY582" s="24"/>
      <c r="BA582" s="21"/>
      <c r="BB582" s="21"/>
      <c r="BC582" s="21"/>
      <c r="BD582" s="21"/>
      <c r="BE582" s="24"/>
      <c r="BF582" s="24"/>
      <c r="BG582" s="21"/>
      <c r="BH582" s="21"/>
      <c r="BI582" s="130"/>
      <c r="BJ582" s="131"/>
      <c r="BK582" s="21"/>
      <c r="BL582" s="132"/>
      <c r="BM582" s="132"/>
      <c r="BN582" s="132"/>
      <c r="BO582" s="132"/>
      <c r="BP582" s="133"/>
      <c r="BQ582" s="133"/>
      <c r="BR582" s="133"/>
    </row>
    <row r="583" spans="18:70" x14ac:dyDescent="0.25"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P583" s="21"/>
      <c r="AQ583" s="21"/>
      <c r="AR583" s="21"/>
      <c r="AS583" s="21"/>
      <c r="AT583" s="21"/>
      <c r="AU583" s="21"/>
      <c r="AV583" s="24"/>
      <c r="AW583" s="24"/>
      <c r="AX583" s="24"/>
      <c r="AY583" s="24"/>
      <c r="BA583" s="21"/>
      <c r="BB583" s="21"/>
      <c r="BC583" s="21"/>
      <c r="BD583" s="21"/>
      <c r="BE583" s="24"/>
      <c r="BF583" s="24"/>
      <c r="BG583" s="21"/>
      <c r="BH583" s="21"/>
      <c r="BI583" s="130"/>
      <c r="BJ583" s="131"/>
      <c r="BK583" s="21"/>
      <c r="BL583" s="132"/>
      <c r="BM583" s="132"/>
      <c r="BN583" s="132"/>
      <c r="BO583" s="132"/>
      <c r="BP583" s="133"/>
      <c r="BQ583" s="133"/>
      <c r="BR583" s="133"/>
    </row>
    <row r="584" spans="18:70" x14ac:dyDescent="0.25"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P584" s="21"/>
      <c r="AQ584" s="21"/>
      <c r="AR584" s="21"/>
      <c r="AS584" s="21"/>
      <c r="AT584" s="21"/>
      <c r="AU584" s="21"/>
      <c r="AV584" s="24"/>
      <c r="AW584" s="24"/>
      <c r="AX584" s="24"/>
      <c r="AY584" s="24"/>
      <c r="BA584" s="21"/>
      <c r="BB584" s="21"/>
      <c r="BC584" s="21"/>
      <c r="BD584" s="21"/>
      <c r="BE584" s="24"/>
      <c r="BF584" s="24"/>
      <c r="BG584" s="21"/>
      <c r="BH584" s="21"/>
      <c r="BI584" s="130"/>
      <c r="BJ584" s="131"/>
      <c r="BK584" s="21"/>
      <c r="BL584" s="132"/>
      <c r="BM584" s="132"/>
      <c r="BN584" s="132"/>
      <c r="BO584" s="132"/>
      <c r="BP584" s="133"/>
      <c r="BQ584" s="133"/>
      <c r="BR584" s="133"/>
    </row>
    <row r="585" spans="18:70" x14ac:dyDescent="0.25"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P585" s="21"/>
      <c r="AQ585" s="21"/>
      <c r="AR585" s="21"/>
      <c r="AS585" s="21"/>
      <c r="AT585" s="21"/>
      <c r="AU585" s="21"/>
      <c r="AV585" s="24"/>
      <c r="AW585" s="24"/>
      <c r="AX585" s="24"/>
      <c r="AY585" s="24"/>
      <c r="BA585" s="21"/>
      <c r="BB585" s="21"/>
      <c r="BC585" s="21"/>
      <c r="BD585" s="21"/>
      <c r="BE585" s="24"/>
      <c r="BF585" s="24"/>
      <c r="BG585" s="21"/>
      <c r="BH585" s="21"/>
      <c r="BI585" s="130"/>
      <c r="BJ585" s="131"/>
      <c r="BK585" s="21"/>
      <c r="BL585" s="132"/>
      <c r="BM585" s="132"/>
      <c r="BN585" s="132"/>
      <c r="BO585" s="132"/>
      <c r="BP585" s="133"/>
      <c r="BQ585" s="133"/>
      <c r="BR585" s="133"/>
    </row>
    <row r="586" spans="18:70" x14ac:dyDescent="0.25"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P586" s="21"/>
      <c r="AQ586" s="21"/>
      <c r="AR586" s="21"/>
      <c r="AS586" s="21"/>
      <c r="AT586" s="21"/>
      <c r="AU586" s="21"/>
      <c r="AV586" s="24"/>
      <c r="AW586" s="24"/>
      <c r="AX586" s="24"/>
      <c r="AY586" s="24"/>
      <c r="BA586" s="21"/>
      <c r="BB586" s="21"/>
      <c r="BC586" s="21"/>
      <c r="BD586" s="21"/>
      <c r="BE586" s="24"/>
      <c r="BF586" s="24"/>
      <c r="BG586" s="21"/>
      <c r="BH586" s="21"/>
      <c r="BI586" s="130"/>
      <c r="BJ586" s="131"/>
      <c r="BK586" s="21"/>
      <c r="BL586" s="132"/>
      <c r="BM586" s="132"/>
      <c r="BN586" s="132"/>
      <c r="BO586" s="132"/>
      <c r="BP586" s="133"/>
      <c r="BQ586" s="133"/>
      <c r="BR586" s="133"/>
    </row>
    <row r="587" spans="18:70" x14ac:dyDescent="0.25"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P587" s="21"/>
      <c r="AQ587" s="21"/>
      <c r="AR587" s="21"/>
      <c r="AS587" s="21"/>
      <c r="AT587" s="21"/>
      <c r="AU587" s="21"/>
      <c r="AV587" s="24"/>
      <c r="AW587" s="24"/>
      <c r="AX587" s="24"/>
      <c r="AY587" s="24"/>
      <c r="BA587" s="21"/>
      <c r="BB587" s="21"/>
      <c r="BC587" s="21"/>
      <c r="BD587" s="21"/>
      <c r="BE587" s="24"/>
      <c r="BF587" s="24"/>
      <c r="BG587" s="21"/>
      <c r="BH587" s="21"/>
      <c r="BI587" s="130"/>
      <c r="BJ587" s="131"/>
      <c r="BK587" s="21"/>
      <c r="BL587" s="132"/>
      <c r="BM587" s="132"/>
      <c r="BN587" s="132"/>
      <c r="BO587" s="132"/>
      <c r="BP587" s="133"/>
      <c r="BQ587" s="133"/>
      <c r="BR587" s="133"/>
    </row>
    <row r="588" spans="18:70" x14ac:dyDescent="0.25"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P588" s="21"/>
      <c r="AQ588" s="21"/>
      <c r="AR588" s="21"/>
      <c r="AS588" s="21"/>
      <c r="AT588" s="21"/>
      <c r="AU588" s="21"/>
      <c r="AV588" s="24"/>
      <c r="AW588" s="24"/>
      <c r="AX588" s="24"/>
      <c r="AY588" s="24"/>
      <c r="BA588" s="21"/>
      <c r="BB588" s="21"/>
      <c r="BC588" s="21"/>
      <c r="BD588" s="21"/>
      <c r="BE588" s="24"/>
      <c r="BF588" s="24"/>
      <c r="BG588" s="21"/>
      <c r="BH588" s="21"/>
      <c r="BI588" s="130"/>
      <c r="BJ588" s="131"/>
      <c r="BK588" s="21"/>
      <c r="BL588" s="132"/>
      <c r="BM588" s="132"/>
      <c r="BN588" s="132"/>
      <c r="BO588" s="132"/>
      <c r="BP588" s="133"/>
      <c r="BQ588" s="133"/>
      <c r="BR588" s="133"/>
    </row>
    <row r="589" spans="18:70" x14ac:dyDescent="0.25"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P589" s="21"/>
      <c r="AQ589" s="21"/>
      <c r="AR589" s="21"/>
      <c r="AS589" s="21"/>
      <c r="AT589" s="21"/>
      <c r="AU589" s="21"/>
      <c r="AV589" s="24"/>
      <c r="AW589" s="24"/>
      <c r="AX589" s="24"/>
      <c r="AY589" s="24"/>
      <c r="BA589" s="21"/>
      <c r="BB589" s="21"/>
      <c r="BC589" s="21"/>
      <c r="BD589" s="21"/>
      <c r="BE589" s="24"/>
      <c r="BF589" s="24"/>
      <c r="BG589" s="21"/>
      <c r="BH589" s="21"/>
      <c r="BI589" s="130"/>
      <c r="BJ589" s="131"/>
      <c r="BK589" s="21"/>
      <c r="BL589" s="132"/>
      <c r="BM589" s="132"/>
      <c r="BN589" s="132"/>
      <c r="BO589" s="132"/>
      <c r="BP589" s="133"/>
      <c r="BQ589" s="133"/>
      <c r="BR589" s="133"/>
    </row>
    <row r="590" spans="18:70" x14ac:dyDescent="0.25"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P590" s="21"/>
      <c r="AQ590" s="21"/>
      <c r="AR590" s="21"/>
      <c r="AS590" s="21"/>
      <c r="AT590" s="21"/>
      <c r="AU590" s="21"/>
      <c r="AV590" s="24"/>
      <c r="AW590" s="24"/>
      <c r="AX590" s="24"/>
      <c r="AY590" s="24"/>
      <c r="BA590" s="21"/>
      <c r="BB590" s="21"/>
      <c r="BC590" s="21"/>
      <c r="BD590" s="21"/>
      <c r="BE590" s="24"/>
      <c r="BF590" s="24"/>
      <c r="BG590" s="21"/>
      <c r="BH590" s="21"/>
      <c r="BI590" s="130"/>
      <c r="BJ590" s="131"/>
      <c r="BK590" s="21"/>
      <c r="BL590" s="132"/>
      <c r="BM590" s="132"/>
      <c r="BN590" s="132"/>
      <c r="BO590" s="132"/>
      <c r="BP590" s="133"/>
      <c r="BQ590" s="133"/>
      <c r="BR590" s="133"/>
    </row>
    <row r="591" spans="18:70" x14ac:dyDescent="0.25"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P591" s="21"/>
      <c r="AQ591" s="21"/>
      <c r="AR591" s="21"/>
      <c r="AS591" s="21"/>
      <c r="AT591" s="21"/>
      <c r="AU591" s="21"/>
      <c r="AV591" s="24"/>
      <c r="AW591" s="24"/>
      <c r="AX591" s="24"/>
      <c r="AY591" s="24"/>
      <c r="BA591" s="21"/>
      <c r="BB591" s="21"/>
      <c r="BC591" s="21"/>
      <c r="BD591" s="21"/>
      <c r="BE591" s="24"/>
      <c r="BF591" s="24"/>
      <c r="BG591" s="21"/>
      <c r="BH591" s="21"/>
      <c r="BI591" s="130"/>
      <c r="BJ591" s="131"/>
      <c r="BK591" s="21"/>
      <c r="BL591" s="132"/>
      <c r="BM591" s="132"/>
      <c r="BN591" s="132"/>
      <c r="BO591" s="132"/>
      <c r="BP591" s="133"/>
      <c r="BQ591" s="133"/>
      <c r="BR591" s="133"/>
    </row>
    <row r="592" spans="18:70" x14ac:dyDescent="0.25"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P592" s="21"/>
      <c r="AQ592" s="21"/>
      <c r="AR592" s="21"/>
      <c r="AS592" s="21"/>
      <c r="AT592" s="21"/>
      <c r="AU592" s="21"/>
      <c r="AV592" s="24"/>
      <c r="AW592" s="24"/>
      <c r="AX592" s="24"/>
      <c r="AY592" s="24"/>
      <c r="BA592" s="21"/>
      <c r="BB592" s="21"/>
      <c r="BC592" s="21"/>
      <c r="BD592" s="21"/>
      <c r="BE592" s="24"/>
      <c r="BF592" s="24"/>
      <c r="BG592" s="21"/>
      <c r="BH592" s="21"/>
      <c r="BI592" s="130"/>
      <c r="BJ592" s="131"/>
      <c r="BK592" s="21"/>
      <c r="BL592" s="132"/>
      <c r="BM592" s="132"/>
      <c r="BN592" s="132"/>
      <c r="BO592" s="132"/>
      <c r="BP592" s="133"/>
      <c r="BQ592" s="133"/>
      <c r="BR592" s="133"/>
    </row>
    <row r="593" spans="18:70" x14ac:dyDescent="0.25"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P593" s="21"/>
      <c r="AQ593" s="21"/>
      <c r="AR593" s="21"/>
      <c r="AS593" s="21"/>
      <c r="AT593" s="21"/>
      <c r="AU593" s="21"/>
      <c r="AV593" s="24"/>
      <c r="AW593" s="24"/>
      <c r="AX593" s="24"/>
      <c r="AY593" s="24"/>
      <c r="BA593" s="21"/>
      <c r="BB593" s="21"/>
      <c r="BC593" s="21"/>
      <c r="BD593" s="21"/>
      <c r="BE593" s="24"/>
      <c r="BF593" s="24"/>
      <c r="BG593" s="21"/>
      <c r="BH593" s="21"/>
      <c r="BI593" s="130"/>
      <c r="BJ593" s="131"/>
      <c r="BK593" s="21"/>
      <c r="BL593" s="132"/>
      <c r="BM593" s="132"/>
      <c r="BN593" s="132"/>
      <c r="BO593" s="132"/>
      <c r="BP593" s="133"/>
      <c r="BQ593" s="133"/>
      <c r="BR593" s="133"/>
    </row>
    <row r="594" spans="18:70" x14ac:dyDescent="0.25"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P594" s="21"/>
      <c r="AQ594" s="21"/>
      <c r="AR594" s="21"/>
      <c r="AS594" s="21"/>
      <c r="AT594" s="21"/>
      <c r="AU594" s="21"/>
      <c r="AV594" s="24"/>
      <c r="AW594" s="24"/>
      <c r="AX594" s="24"/>
      <c r="AY594" s="24"/>
      <c r="BA594" s="21"/>
      <c r="BB594" s="21"/>
      <c r="BC594" s="21"/>
      <c r="BD594" s="21"/>
      <c r="BE594" s="24"/>
      <c r="BF594" s="24"/>
      <c r="BG594" s="21"/>
      <c r="BH594" s="21"/>
      <c r="BI594" s="130"/>
      <c r="BJ594" s="131"/>
      <c r="BK594" s="21"/>
      <c r="BL594" s="132"/>
      <c r="BM594" s="132"/>
      <c r="BN594" s="132"/>
      <c r="BO594" s="132"/>
      <c r="BP594" s="133"/>
      <c r="BQ594" s="133"/>
      <c r="BR594" s="133"/>
    </row>
    <row r="595" spans="18:70" x14ac:dyDescent="0.25"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P595" s="21"/>
      <c r="AQ595" s="21"/>
      <c r="AR595" s="21"/>
      <c r="AS595" s="21"/>
      <c r="AT595" s="21"/>
      <c r="AU595" s="21"/>
      <c r="AV595" s="24"/>
      <c r="AW595" s="24"/>
      <c r="AX595" s="24"/>
      <c r="AY595" s="24"/>
      <c r="BA595" s="21"/>
      <c r="BB595" s="21"/>
      <c r="BC595" s="21"/>
      <c r="BD595" s="21"/>
      <c r="BE595" s="24"/>
      <c r="BF595" s="24"/>
      <c r="BG595" s="21"/>
      <c r="BH595" s="21"/>
      <c r="BI595" s="130"/>
      <c r="BJ595" s="131"/>
      <c r="BK595" s="21"/>
      <c r="BL595" s="132"/>
      <c r="BM595" s="132"/>
      <c r="BN595" s="132"/>
      <c r="BO595" s="132"/>
      <c r="BP595" s="133"/>
      <c r="BQ595" s="133"/>
      <c r="BR595" s="133"/>
    </row>
    <row r="596" spans="18:70" x14ac:dyDescent="0.25"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P596" s="21"/>
      <c r="AQ596" s="21"/>
      <c r="AR596" s="21"/>
      <c r="AS596" s="21"/>
      <c r="AT596" s="21"/>
      <c r="AU596" s="21"/>
      <c r="AV596" s="24"/>
      <c r="AW596" s="24"/>
      <c r="AX596" s="24"/>
      <c r="AY596" s="24"/>
      <c r="BA596" s="21"/>
      <c r="BB596" s="21"/>
      <c r="BC596" s="21"/>
      <c r="BD596" s="21"/>
      <c r="BE596" s="24"/>
      <c r="BF596" s="24"/>
      <c r="BG596" s="21"/>
      <c r="BH596" s="21"/>
      <c r="BI596" s="130"/>
      <c r="BJ596" s="131"/>
      <c r="BK596" s="21"/>
      <c r="BL596" s="132"/>
      <c r="BM596" s="132"/>
      <c r="BN596" s="132"/>
      <c r="BO596" s="132"/>
      <c r="BP596" s="133"/>
      <c r="BQ596" s="133"/>
      <c r="BR596" s="133"/>
    </row>
    <row r="597" spans="18:70" x14ac:dyDescent="0.25"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P597" s="21"/>
      <c r="AQ597" s="21"/>
      <c r="AR597" s="21"/>
      <c r="AS597" s="21"/>
      <c r="AT597" s="21"/>
      <c r="AU597" s="21"/>
      <c r="AV597" s="24"/>
      <c r="AW597" s="24"/>
      <c r="AX597" s="24"/>
      <c r="AY597" s="24"/>
      <c r="BA597" s="21"/>
      <c r="BB597" s="21"/>
      <c r="BC597" s="21"/>
      <c r="BD597" s="21"/>
      <c r="BE597" s="24"/>
      <c r="BF597" s="24"/>
      <c r="BG597" s="21"/>
      <c r="BH597" s="21"/>
      <c r="BI597" s="130"/>
      <c r="BJ597" s="131"/>
      <c r="BK597" s="21"/>
      <c r="BL597" s="132"/>
      <c r="BM597" s="132"/>
      <c r="BN597" s="132"/>
      <c r="BO597" s="132"/>
      <c r="BP597" s="133"/>
      <c r="BQ597" s="133"/>
      <c r="BR597" s="133"/>
    </row>
    <row r="598" spans="18:70" x14ac:dyDescent="0.25"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P598" s="21"/>
      <c r="AQ598" s="21"/>
      <c r="AR598" s="21"/>
      <c r="AS598" s="21"/>
      <c r="AT598" s="21"/>
      <c r="AU598" s="21"/>
      <c r="AV598" s="24"/>
      <c r="AW598" s="24"/>
      <c r="AX598" s="24"/>
      <c r="AY598" s="24"/>
      <c r="BA598" s="21"/>
      <c r="BB598" s="21"/>
      <c r="BC598" s="21"/>
      <c r="BD598" s="21"/>
      <c r="BE598" s="24"/>
      <c r="BF598" s="24"/>
      <c r="BG598" s="21"/>
      <c r="BH598" s="21"/>
      <c r="BI598" s="130"/>
      <c r="BJ598" s="131"/>
      <c r="BK598" s="21"/>
      <c r="BL598" s="132"/>
      <c r="BM598" s="132"/>
      <c r="BN598" s="132"/>
      <c r="BO598" s="132"/>
      <c r="BP598" s="133"/>
      <c r="BQ598" s="133"/>
      <c r="BR598" s="133"/>
    </row>
    <row r="599" spans="18:70" x14ac:dyDescent="0.25"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P599" s="21"/>
      <c r="AQ599" s="21"/>
      <c r="AR599" s="21"/>
      <c r="AS599" s="21"/>
      <c r="AT599" s="21"/>
      <c r="AU599" s="21"/>
      <c r="AV599" s="24"/>
      <c r="AW599" s="24"/>
      <c r="AX599" s="24"/>
      <c r="AY599" s="24"/>
      <c r="BA599" s="21"/>
      <c r="BB599" s="21"/>
      <c r="BC599" s="21"/>
      <c r="BD599" s="21"/>
      <c r="BE599" s="24"/>
      <c r="BF599" s="24"/>
      <c r="BG599" s="21"/>
      <c r="BH599" s="21"/>
      <c r="BI599" s="130"/>
      <c r="BJ599" s="131"/>
      <c r="BK599" s="21"/>
      <c r="BL599" s="132"/>
      <c r="BM599" s="132"/>
      <c r="BN599" s="132"/>
      <c r="BO599" s="132"/>
      <c r="BP599" s="133"/>
      <c r="BQ599" s="133"/>
      <c r="BR599" s="133"/>
    </row>
    <row r="600" spans="18:70" x14ac:dyDescent="0.25"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P600" s="21"/>
      <c r="AQ600" s="21"/>
      <c r="AR600" s="21"/>
      <c r="AS600" s="21"/>
      <c r="AT600" s="21"/>
      <c r="AU600" s="21"/>
      <c r="AV600" s="24"/>
      <c r="AW600" s="24"/>
      <c r="AX600" s="24"/>
      <c r="AY600" s="24"/>
      <c r="BA600" s="21"/>
      <c r="BB600" s="21"/>
      <c r="BC600" s="21"/>
      <c r="BD600" s="21"/>
      <c r="BE600" s="24"/>
      <c r="BF600" s="24"/>
      <c r="BG600" s="21"/>
      <c r="BH600" s="21"/>
      <c r="BI600" s="130"/>
      <c r="BJ600" s="131"/>
      <c r="BK600" s="21"/>
      <c r="BL600" s="132"/>
      <c r="BM600" s="132"/>
      <c r="BN600" s="132"/>
      <c r="BO600" s="132"/>
      <c r="BP600" s="133"/>
      <c r="BQ600" s="133"/>
      <c r="BR600" s="133"/>
    </row>
    <row r="601" spans="18:70" x14ac:dyDescent="0.25"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P601" s="21"/>
      <c r="AQ601" s="21"/>
      <c r="AR601" s="21"/>
      <c r="AS601" s="21"/>
      <c r="AT601" s="21"/>
      <c r="AU601" s="21"/>
      <c r="AV601" s="24"/>
      <c r="AW601" s="24"/>
      <c r="AX601" s="24"/>
      <c r="AY601" s="24"/>
      <c r="BA601" s="21"/>
      <c r="BB601" s="21"/>
      <c r="BC601" s="21"/>
      <c r="BD601" s="21"/>
      <c r="BE601" s="24"/>
      <c r="BF601" s="24"/>
      <c r="BG601" s="21"/>
      <c r="BH601" s="21"/>
      <c r="BI601" s="130"/>
      <c r="BJ601" s="131"/>
      <c r="BK601" s="21"/>
      <c r="BL601" s="132"/>
      <c r="BM601" s="132"/>
      <c r="BN601" s="132"/>
      <c r="BO601" s="132"/>
      <c r="BP601" s="133"/>
      <c r="BQ601" s="133"/>
      <c r="BR601" s="133"/>
    </row>
    <row r="602" spans="18:70" x14ac:dyDescent="0.25"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P602" s="21"/>
      <c r="AQ602" s="21"/>
      <c r="AR602" s="21"/>
      <c r="AS602" s="21"/>
      <c r="AT602" s="21"/>
      <c r="AU602" s="21"/>
      <c r="AV602" s="24"/>
      <c r="AW602" s="24"/>
      <c r="AX602" s="24"/>
      <c r="AY602" s="24"/>
      <c r="BA602" s="21"/>
      <c r="BB602" s="21"/>
      <c r="BC602" s="21"/>
      <c r="BD602" s="21"/>
      <c r="BE602" s="24"/>
      <c r="BF602" s="24"/>
      <c r="BG602" s="21"/>
      <c r="BH602" s="21"/>
      <c r="BI602" s="130"/>
      <c r="BJ602" s="131"/>
      <c r="BK602" s="21"/>
      <c r="BL602" s="132"/>
      <c r="BM602" s="132"/>
      <c r="BN602" s="132"/>
      <c r="BO602" s="132"/>
      <c r="BP602" s="133"/>
      <c r="BQ602" s="133"/>
      <c r="BR602" s="133"/>
    </row>
    <row r="603" spans="18:70" x14ac:dyDescent="0.25"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P603" s="21"/>
      <c r="AQ603" s="21"/>
      <c r="AR603" s="21"/>
      <c r="AS603" s="21"/>
      <c r="AT603" s="21"/>
      <c r="AU603" s="21"/>
      <c r="AV603" s="24"/>
      <c r="AW603" s="24"/>
      <c r="AX603" s="24"/>
      <c r="AY603" s="24"/>
      <c r="BA603" s="21"/>
      <c r="BB603" s="21"/>
      <c r="BC603" s="21"/>
      <c r="BD603" s="21"/>
      <c r="BE603" s="24"/>
      <c r="BF603" s="24"/>
      <c r="BG603" s="21"/>
      <c r="BH603" s="21"/>
      <c r="BI603" s="130"/>
      <c r="BJ603" s="131"/>
      <c r="BK603" s="21"/>
      <c r="BL603" s="132"/>
      <c r="BM603" s="132"/>
      <c r="BN603" s="132"/>
      <c r="BO603" s="132"/>
      <c r="BP603" s="133"/>
      <c r="BQ603" s="133"/>
      <c r="BR603" s="133"/>
    </row>
    <row r="604" spans="18:70" x14ac:dyDescent="0.25"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P604" s="21"/>
      <c r="AQ604" s="21"/>
      <c r="AR604" s="21"/>
      <c r="AS604" s="21"/>
      <c r="AT604" s="21"/>
      <c r="AU604" s="21"/>
      <c r="AV604" s="24"/>
      <c r="AW604" s="24"/>
      <c r="AX604" s="24"/>
      <c r="AY604" s="24"/>
      <c r="BA604" s="21"/>
      <c r="BB604" s="21"/>
      <c r="BC604" s="21"/>
      <c r="BD604" s="21"/>
      <c r="BE604" s="24"/>
      <c r="BF604" s="24"/>
      <c r="BG604" s="21"/>
      <c r="BH604" s="21"/>
      <c r="BI604" s="130"/>
      <c r="BJ604" s="131"/>
      <c r="BK604" s="21"/>
      <c r="BL604" s="132"/>
      <c r="BM604" s="132"/>
      <c r="BN604" s="132"/>
      <c r="BO604" s="132"/>
      <c r="BP604" s="133"/>
      <c r="BQ604" s="133"/>
      <c r="BR604" s="133"/>
    </row>
    <row r="605" spans="18:70" x14ac:dyDescent="0.25"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P605" s="21"/>
      <c r="AQ605" s="21"/>
      <c r="AR605" s="21"/>
      <c r="AS605" s="21"/>
      <c r="AT605" s="21"/>
      <c r="AU605" s="21"/>
      <c r="AV605" s="24"/>
      <c r="AW605" s="24"/>
      <c r="AX605" s="24"/>
      <c r="AY605" s="24"/>
      <c r="BA605" s="21"/>
      <c r="BB605" s="21"/>
      <c r="BC605" s="21"/>
      <c r="BD605" s="21"/>
      <c r="BE605" s="24"/>
      <c r="BF605" s="24"/>
      <c r="BG605" s="21"/>
      <c r="BH605" s="21"/>
      <c r="BI605" s="130"/>
      <c r="BJ605" s="131"/>
      <c r="BK605" s="21"/>
      <c r="BL605" s="132"/>
      <c r="BM605" s="132"/>
      <c r="BN605" s="132"/>
      <c r="BO605" s="132"/>
      <c r="BP605" s="133"/>
      <c r="BQ605" s="133"/>
      <c r="BR605" s="133"/>
    </row>
    <row r="606" spans="18:70" x14ac:dyDescent="0.25"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P606" s="21"/>
      <c r="AQ606" s="21"/>
      <c r="AR606" s="21"/>
      <c r="AS606" s="21"/>
      <c r="AT606" s="21"/>
      <c r="AU606" s="21"/>
      <c r="AV606" s="24"/>
      <c r="AW606" s="24"/>
      <c r="AX606" s="24"/>
      <c r="AY606" s="24"/>
      <c r="BA606" s="21"/>
      <c r="BB606" s="21"/>
      <c r="BC606" s="21"/>
      <c r="BD606" s="21"/>
      <c r="BE606" s="24"/>
      <c r="BF606" s="24"/>
      <c r="BG606" s="21"/>
      <c r="BH606" s="21"/>
      <c r="BI606" s="130"/>
      <c r="BJ606" s="131"/>
      <c r="BK606" s="21"/>
      <c r="BL606" s="132"/>
      <c r="BM606" s="132"/>
      <c r="BN606" s="132"/>
      <c r="BO606" s="132"/>
      <c r="BP606" s="133"/>
      <c r="BQ606" s="133"/>
      <c r="BR606" s="133"/>
    </row>
    <row r="607" spans="18:70" x14ac:dyDescent="0.25"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P607" s="21"/>
      <c r="AQ607" s="21"/>
      <c r="AR607" s="21"/>
      <c r="AS607" s="21"/>
      <c r="AT607" s="21"/>
      <c r="AU607" s="21"/>
      <c r="AV607" s="24"/>
      <c r="AW607" s="24"/>
      <c r="AX607" s="24"/>
      <c r="AY607" s="24"/>
      <c r="BA607" s="21"/>
      <c r="BB607" s="21"/>
      <c r="BC607" s="21"/>
      <c r="BD607" s="21"/>
      <c r="BE607" s="24"/>
      <c r="BF607" s="24"/>
      <c r="BG607" s="21"/>
      <c r="BH607" s="21"/>
      <c r="BI607" s="130"/>
      <c r="BJ607" s="131"/>
      <c r="BK607" s="21"/>
      <c r="BL607" s="132"/>
      <c r="BM607" s="132"/>
      <c r="BN607" s="132"/>
      <c r="BO607" s="132"/>
      <c r="BP607" s="133"/>
      <c r="BQ607" s="133"/>
      <c r="BR607" s="133"/>
    </row>
    <row r="608" spans="18:70" x14ac:dyDescent="0.25"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P608" s="21"/>
      <c r="AQ608" s="21"/>
      <c r="AR608" s="21"/>
      <c r="AS608" s="21"/>
      <c r="AT608" s="21"/>
      <c r="AU608" s="21"/>
      <c r="AV608" s="24"/>
      <c r="AW608" s="24"/>
      <c r="AX608" s="24"/>
      <c r="AY608" s="24"/>
      <c r="BA608" s="21"/>
      <c r="BB608" s="21"/>
      <c r="BC608" s="21"/>
      <c r="BD608" s="21"/>
      <c r="BE608" s="24"/>
      <c r="BF608" s="24"/>
      <c r="BG608" s="21"/>
      <c r="BH608" s="21"/>
      <c r="BI608" s="130"/>
      <c r="BJ608" s="131"/>
      <c r="BK608" s="21"/>
      <c r="BL608" s="132"/>
      <c r="BM608" s="132"/>
      <c r="BN608" s="132"/>
      <c r="BO608" s="132"/>
      <c r="BP608" s="133"/>
      <c r="BQ608" s="133"/>
      <c r="BR608" s="133"/>
    </row>
    <row r="609" spans="18:70" x14ac:dyDescent="0.25"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P609" s="21"/>
      <c r="AQ609" s="21"/>
      <c r="AR609" s="21"/>
      <c r="AS609" s="21"/>
      <c r="AT609" s="21"/>
      <c r="AU609" s="21"/>
      <c r="AV609" s="24"/>
      <c r="AW609" s="24"/>
      <c r="AX609" s="24"/>
      <c r="AY609" s="24"/>
      <c r="BA609" s="21"/>
      <c r="BB609" s="21"/>
      <c r="BC609" s="21"/>
      <c r="BD609" s="21"/>
      <c r="BE609" s="24"/>
      <c r="BF609" s="24"/>
      <c r="BG609" s="21"/>
      <c r="BH609" s="21"/>
      <c r="BI609" s="130"/>
      <c r="BJ609" s="131"/>
      <c r="BK609" s="21"/>
      <c r="BL609" s="132"/>
      <c r="BM609" s="132"/>
      <c r="BN609" s="132"/>
      <c r="BO609" s="132"/>
      <c r="BP609" s="133"/>
      <c r="BQ609" s="133"/>
      <c r="BR609" s="133"/>
    </row>
    <row r="610" spans="18:70" x14ac:dyDescent="0.25"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P610" s="21"/>
      <c r="AQ610" s="21"/>
      <c r="AR610" s="21"/>
      <c r="AS610" s="21"/>
      <c r="AT610" s="21"/>
      <c r="AU610" s="21"/>
      <c r="AV610" s="24"/>
      <c r="AW610" s="24"/>
      <c r="AX610" s="24"/>
      <c r="AY610" s="24"/>
      <c r="BA610" s="21"/>
      <c r="BB610" s="21"/>
      <c r="BC610" s="21"/>
      <c r="BD610" s="21"/>
      <c r="BE610" s="24"/>
      <c r="BF610" s="24"/>
      <c r="BG610" s="21"/>
      <c r="BH610" s="21"/>
      <c r="BI610" s="130"/>
      <c r="BJ610" s="131"/>
      <c r="BK610" s="21"/>
      <c r="BL610" s="132"/>
      <c r="BM610" s="132"/>
      <c r="BN610" s="132"/>
      <c r="BO610" s="132"/>
      <c r="BP610" s="133"/>
      <c r="BQ610" s="133"/>
      <c r="BR610" s="133"/>
    </row>
    <row r="611" spans="18:70" x14ac:dyDescent="0.25"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P611" s="21"/>
      <c r="AQ611" s="21"/>
      <c r="AR611" s="21"/>
      <c r="AS611" s="21"/>
      <c r="AT611" s="21"/>
      <c r="AU611" s="21"/>
      <c r="AV611" s="24"/>
      <c r="AW611" s="24"/>
      <c r="AX611" s="24"/>
      <c r="AY611" s="24"/>
      <c r="BA611" s="21"/>
      <c r="BB611" s="21"/>
      <c r="BC611" s="21"/>
      <c r="BD611" s="21"/>
      <c r="BE611" s="24"/>
      <c r="BF611" s="24"/>
      <c r="BG611" s="21"/>
      <c r="BH611" s="21"/>
      <c r="BI611" s="130"/>
      <c r="BJ611" s="131"/>
      <c r="BK611" s="21"/>
      <c r="BL611" s="132"/>
      <c r="BM611" s="132"/>
      <c r="BN611" s="132"/>
      <c r="BO611" s="132"/>
      <c r="BP611" s="133"/>
      <c r="BQ611" s="133"/>
      <c r="BR611" s="133"/>
    </row>
    <row r="612" spans="18:70" x14ac:dyDescent="0.25"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P612" s="21"/>
      <c r="AQ612" s="21"/>
      <c r="AR612" s="21"/>
      <c r="AS612" s="21"/>
      <c r="AT612" s="21"/>
      <c r="AU612" s="21"/>
      <c r="AV612" s="24"/>
      <c r="AW612" s="24"/>
      <c r="AX612" s="24"/>
      <c r="AY612" s="24"/>
      <c r="BA612" s="21"/>
      <c r="BB612" s="21"/>
      <c r="BC612" s="21"/>
      <c r="BD612" s="21"/>
      <c r="BE612" s="24"/>
      <c r="BF612" s="24"/>
      <c r="BG612" s="21"/>
      <c r="BH612" s="21"/>
      <c r="BI612" s="130"/>
      <c r="BJ612" s="131"/>
      <c r="BK612" s="21"/>
      <c r="BL612" s="132"/>
      <c r="BM612" s="132"/>
      <c r="BN612" s="132"/>
      <c r="BO612" s="132"/>
      <c r="BP612" s="133"/>
      <c r="BQ612" s="133"/>
      <c r="BR612" s="133"/>
    </row>
    <row r="613" spans="18:70" x14ac:dyDescent="0.25"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P613" s="21"/>
      <c r="AQ613" s="21"/>
      <c r="AR613" s="21"/>
      <c r="AS613" s="21"/>
      <c r="AT613" s="21"/>
      <c r="AU613" s="21"/>
      <c r="AV613" s="24"/>
      <c r="AW613" s="24"/>
      <c r="AX613" s="24"/>
      <c r="AY613" s="24"/>
      <c r="BA613" s="21"/>
      <c r="BB613" s="21"/>
      <c r="BC613" s="21"/>
      <c r="BD613" s="21"/>
      <c r="BE613" s="24"/>
      <c r="BF613" s="24"/>
      <c r="BG613" s="21"/>
      <c r="BH613" s="21"/>
      <c r="BI613" s="130"/>
      <c r="BJ613" s="131"/>
      <c r="BK613" s="21"/>
      <c r="BL613" s="132"/>
      <c r="BM613" s="132"/>
      <c r="BN613" s="132"/>
      <c r="BO613" s="132"/>
      <c r="BP613" s="133"/>
      <c r="BQ613" s="133"/>
      <c r="BR613" s="133"/>
    </row>
    <row r="614" spans="18:70" x14ac:dyDescent="0.25"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P614" s="21"/>
      <c r="AQ614" s="21"/>
      <c r="AR614" s="21"/>
      <c r="AS614" s="21"/>
      <c r="AT614" s="21"/>
      <c r="AU614" s="21"/>
      <c r="AV614" s="24"/>
      <c r="AW614" s="24"/>
      <c r="AX614" s="24"/>
      <c r="AY614" s="24"/>
      <c r="BA614" s="21"/>
      <c r="BB614" s="21"/>
      <c r="BC614" s="21"/>
      <c r="BD614" s="21"/>
      <c r="BE614" s="24"/>
      <c r="BF614" s="24"/>
      <c r="BG614" s="21"/>
      <c r="BH614" s="21"/>
      <c r="BI614" s="130"/>
      <c r="BJ614" s="131"/>
      <c r="BK614" s="21"/>
      <c r="BL614" s="132"/>
      <c r="BM614" s="132"/>
      <c r="BN614" s="132"/>
      <c r="BO614" s="132"/>
      <c r="BP614" s="133"/>
      <c r="BQ614" s="133"/>
      <c r="BR614" s="133"/>
    </row>
    <row r="615" spans="18:70" x14ac:dyDescent="0.25"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P615" s="21"/>
      <c r="AQ615" s="21"/>
      <c r="AR615" s="21"/>
      <c r="AS615" s="21"/>
      <c r="AT615" s="21"/>
      <c r="AU615" s="21"/>
      <c r="AV615" s="24"/>
      <c r="AW615" s="24"/>
      <c r="AX615" s="24"/>
      <c r="AY615" s="24"/>
      <c r="BA615" s="21"/>
      <c r="BB615" s="21"/>
      <c r="BC615" s="21"/>
      <c r="BD615" s="21"/>
      <c r="BE615" s="24"/>
      <c r="BF615" s="24"/>
      <c r="BG615" s="21"/>
      <c r="BH615" s="21"/>
      <c r="BI615" s="130"/>
      <c r="BJ615" s="131"/>
      <c r="BK615" s="21"/>
      <c r="BL615" s="132"/>
      <c r="BM615" s="132"/>
      <c r="BN615" s="132"/>
      <c r="BO615" s="132"/>
      <c r="BP615" s="133"/>
      <c r="BQ615" s="133"/>
      <c r="BR615" s="133"/>
    </row>
    <row r="616" spans="18:70" x14ac:dyDescent="0.25"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P616" s="21"/>
      <c r="AQ616" s="21"/>
      <c r="AR616" s="21"/>
      <c r="AS616" s="21"/>
      <c r="AT616" s="21"/>
      <c r="AU616" s="21"/>
      <c r="AV616" s="24"/>
      <c r="AW616" s="24"/>
      <c r="AX616" s="24"/>
      <c r="AY616" s="24"/>
      <c r="BA616" s="21"/>
      <c r="BB616" s="21"/>
      <c r="BC616" s="21"/>
      <c r="BD616" s="21"/>
      <c r="BE616" s="24"/>
      <c r="BF616" s="24"/>
      <c r="BG616" s="21"/>
      <c r="BH616" s="21"/>
      <c r="BI616" s="130"/>
      <c r="BJ616" s="131"/>
      <c r="BK616" s="21"/>
      <c r="BL616" s="132"/>
      <c r="BM616" s="132"/>
      <c r="BN616" s="132"/>
      <c r="BO616" s="132"/>
      <c r="BP616" s="133"/>
      <c r="BQ616" s="133"/>
      <c r="BR616" s="133"/>
    </row>
    <row r="617" spans="18:70" x14ac:dyDescent="0.25"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P617" s="21"/>
      <c r="AQ617" s="21"/>
      <c r="AR617" s="21"/>
      <c r="AS617" s="21"/>
      <c r="AT617" s="21"/>
      <c r="AU617" s="21"/>
      <c r="AV617" s="24"/>
      <c r="AW617" s="24"/>
      <c r="AX617" s="24"/>
      <c r="AY617" s="24"/>
      <c r="BA617" s="21"/>
      <c r="BB617" s="21"/>
      <c r="BC617" s="21"/>
      <c r="BD617" s="21"/>
      <c r="BE617" s="24"/>
      <c r="BF617" s="24"/>
      <c r="BG617" s="21"/>
      <c r="BH617" s="21"/>
      <c r="BI617" s="130"/>
      <c r="BJ617" s="131"/>
      <c r="BK617" s="21"/>
      <c r="BL617" s="132"/>
      <c r="BM617" s="132"/>
      <c r="BN617" s="132"/>
      <c r="BO617" s="132"/>
      <c r="BP617" s="133"/>
      <c r="BQ617" s="133"/>
      <c r="BR617" s="133"/>
    </row>
    <row r="618" spans="18:70" x14ac:dyDescent="0.25"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P618" s="21"/>
      <c r="AQ618" s="21"/>
      <c r="AR618" s="21"/>
      <c r="AS618" s="21"/>
      <c r="AT618" s="21"/>
      <c r="AU618" s="21"/>
      <c r="AV618" s="24"/>
      <c r="AW618" s="24"/>
      <c r="AX618" s="24"/>
      <c r="AY618" s="24"/>
      <c r="BA618" s="21"/>
      <c r="BB618" s="21"/>
      <c r="BC618" s="21"/>
      <c r="BD618" s="21"/>
      <c r="BE618" s="24"/>
      <c r="BF618" s="24"/>
      <c r="BG618" s="21"/>
      <c r="BH618" s="21"/>
      <c r="BI618" s="130"/>
      <c r="BJ618" s="131"/>
      <c r="BK618" s="21"/>
      <c r="BL618" s="132"/>
      <c r="BM618" s="132"/>
      <c r="BN618" s="132"/>
      <c r="BO618" s="132"/>
      <c r="BP618" s="133"/>
      <c r="BQ618" s="133"/>
      <c r="BR618" s="133"/>
    </row>
    <row r="619" spans="18:70" x14ac:dyDescent="0.25"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P619" s="21"/>
      <c r="AQ619" s="21"/>
      <c r="AR619" s="21"/>
      <c r="AS619" s="21"/>
      <c r="AT619" s="21"/>
      <c r="AU619" s="21"/>
      <c r="AV619" s="24"/>
      <c r="AW619" s="24"/>
      <c r="AX619" s="24"/>
      <c r="AY619" s="24"/>
      <c r="BA619" s="21"/>
      <c r="BB619" s="21"/>
      <c r="BC619" s="21"/>
      <c r="BD619" s="21"/>
      <c r="BE619" s="24"/>
      <c r="BF619" s="24"/>
      <c r="BG619" s="21"/>
      <c r="BH619" s="21"/>
      <c r="BI619" s="130"/>
      <c r="BJ619" s="131"/>
      <c r="BK619" s="21"/>
      <c r="BL619" s="132"/>
      <c r="BM619" s="132"/>
      <c r="BN619" s="132"/>
      <c r="BO619" s="132"/>
      <c r="BP619" s="133"/>
      <c r="BQ619" s="133"/>
      <c r="BR619" s="133"/>
    </row>
    <row r="620" spans="18:70" x14ac:dyDescent="0.25"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P620" s="21"/>
      <c r="AQ620" s="21"/>
      <c r="AR620" s="21"/>
      <c r="AS620" s="21"/>
      <c r="AT620" s="21"/>
      <c r="AU620" s="21"/>
      <c r="AV620" s="24"/>
      <c r="AW620" s="24"/>
      <c r="AX620" s="24"/>
      <c r="AY620" s="24"/>
      <c r="BA620" s="21"/>
      <c r="BB620" s="21"/>
      <c r="BC620" s="21"/>
      <c r="BD620" s="21"/>
      <c r="BE620" s="24"/>
      <c r="BF620" s="24"/>
      <c r="BG620" s="21"/>
      <c r="BH620" s="21"/>
      <c r="BI620" s="130"/>
      <c r="BJ620" s="131"/>
      <c r="BK620" s="21"/>
      <c r="BL620" s="132"/>
      <c r="BM620" s="132"/>
      <c r="BN620" s="132"/>
      <c r="BO620" s="132"/>
      <c r="BP620" s="133"/>
      <c r="BQ620" s="133"/>
      <c r="BR620" s="133"/>
    </row>
    <row r="621" spans="18:70" x14ac:dyDescent="0.25"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P621" s="21"/>
      <c r="AQ621" s="21"/>
      <c r="AR621" s="21"/>
      <c r="AS621" s="21"/>
      <c r="AT621" s="21"/>
      <c r="AU621" s="21"/>
      <c r="AV621" s="24"/>
      <c r="AW621" s="24"/>
      <c r="AX621" s="24"/>
      <c r="AY621" s="24"/>
      <c r="BA621" s="21"/>
      <c r="BB621" s="21"/>
      <c r="BC621" s="21"/>
      <c r="BD621" s="21"/>
      <c r="BE621" s="24"/>
      <c r="BF621" s="24"/>
      <c r="BG621" s="21"/>
      <c r="BH621" s="21"/>
      <c r="BI621" s="130"/>
      <c r="BJ621" s="131"/>
      <c r="BK621" s="21"/>
      <c r="BL621" s="132"/>
      <c r="BM621" s="132"/>
      <c r="BN621" s="132"/>
      <c r="BO621" s="132"/>
      <c r="BP621" s="133"/>
      <c r="BQ621" s="133"/>
      <c r="BR621" s="133"/>
    </row>
    <row r="622" spans="18:70" x14ac:dyDescent="0.25"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P622" s="21"/>
      <c r="AQ622" s="21"/>
      <c r="AR622" s="21"/>
      <c r="AS622" s="21"/>
      <c r="AT622" s="21"/>
      <c r="AU622" s="21"/>
      <c r="AV622" s="24"/>
      <c r="AW622" s="24"/>
      <c r="AX622" s="24"/>
      <c r="AY622" s="24"/>
      <c r="BA622" s="21"/>
      <c r="BB622" s="21"/>
      <c r="BC622" s="21"/>
      <c r="BD622" s="21"/>
      <c r="BE622" s="24"/>
      <c r="BF622" s="24"/>
      <c r="BG622" s="21"/>
      <c r="BH622" s="21"/>
      <c r="BI622" s="130"/>
      <c r="BJ622" s="131"/>
      <c r="BK622" s="21"/>
      <c r="BL622" s="132"/>
      <c r="BM622" s="132"/>
      <c r="BN622" s="132"/>
      <c r="BO622" s="132"/>
      <c r="BP622" s="133"/>
      <c r="BQ622" s="133"/>
      <c r="BR622" s="133"/>
    </row>
    <row r="623" spans="18:70" x14ac:dyDescent="0.25"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P623" s="21"/>
      <c r="AQ623" s="21"/>
      <c r="AR623" s="21"/>
      <c r="AS623" s="21"/>
      <c r="AT623" s="21"/>
      <c r="AU623" s="21"/>
      <c r="AV623" s="24"/>
      <c r="AW623" s="24"/>
      <c r="AX623" s="24"/>
      <c r="AY623" s="24"/>
      <c r="BA623" s="21"/>
      <c r="BB623" s="21"/>
      <c r="BC623" s="21"/>
      <c r="BD623" s="21"/>
      <c r="BE623" s="24"/>
      <c r="BF623" s="24"/>
      <c r="BG623" s="21"/>
      <c r="BH623" s="21"/>
      <c r="BI623" s="130"/>
      <c r="BJ623" s="131"/>
      <c r="BK623" s="21"/>
      <c r="BL623" s="132"/>
      <c r="BM623" s="132"/>
      <c r="BN623" s="132"/>
      <c r="BO623" s="132"/>
      <c r="BP623" s="133"/>
      <c r="BQ623" s="133"/>
      <c r="BR623" s="133"/>
    </row>
    <row r="624" spans="18:70" x14ac:dyDescent="0.25"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P624" s="21"/>
      <c r="AQ624" s="21"/>
      <c r="AR624" s="21"/>
      <c r="AS624" s="21"/>
      <c r="AT624" s="21"/>
      <c r="AU624" s="21"/>
      <c r="AV624" s="24"/>
      <c r="AW624" s="24"/>
      <c r="AX624" s="24"/>
      <c r="AY624" s="24"/>
      <c r="BA624" s="21"/>
      <c r="BB624" s="21"/>
      <c r="BC624" s="21"/>
      <c r="BD624" s="21"/>
      <c r="BE624" s="24"/>
      <c r="BF624" s="24"/>
      <c r="BG624" s="21"/>
      <c r="BH624" s="21"/>
      <c r="BI624" s="130"/>
      <c r="BJ624" s="131"/>
      <c r="BK624" s="21"/>
      <c r="BL624" s="132"/>
      <c r="BM624" s="132"/>
      <c r="BN624" s="132"/>
      <c r="BO624" s="132"/>
      <c r="BP624" s="133"/>
      <c r="BQ624" s="133"/>
      <c r="BR624" s="133"/>
    </row>
    <row r="625" spans="18:70" x14ac:dyDescent="0.25"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P625" s="21"/>
      <c r="AQ625" s="21"/>
      <c r="AR625" s="21"/>
      <c r="AS625" s="21"/>
      <c r="AT625" s="21"/>
      <c r="AU625" s="21"/>
      <c r="AV625" s="24"/>
      <c r="AW625" s="24"/>
      <c r="AX625" s="24"/>
      <c r="AY625" s="24"/>
      <c r="BA625" s="21"/>
      <c r="BB625" s="21"/>
      <c r="BC625" s="21"/>
      <c r="BD625" s="21"/>
      <c r="BE625" s="24"/>
      <c r="BF625" s="24"/>
      <c r="BG625" s="21"/>
      <c r="BH625" s="21"/>
      <c r="BI625" s="130"/>
      <c r="BJ625" s="131"/>
      <c r="BK625" s="21"/>
      <c r="BL625" s="132"/>
      <c r="BM625" s="132"/>
      <c r="BN625" s="132"/>
      <c r="BO625" s="132"/>
      <c r="BP625" s="133"/>
      <c r="BQ625" s="133"/>
      <c r="BR625" s="133"/>
    </row>
    <row r="626" spans="18:70" x14ac:dyDescent="0.25"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P626" s="21"/>
      <c r="AQ626" s="21"/>
      <c r="AR626" s="21"/>
      <c r="AS626" s="21"/>
      <c r="AT626" s="21"/>
      <c r="AU626" s="21"/>
      <c r="AV626" s="24"/>
      <c r="AW626" s="24"/>
      <c r="AX626" s="24"/>
      <c r="AY626" s="24"/>
      <c r="BA626" s="21"/>
      <c r="BB626" s="21"/>
      <c r="BC626" s="21"/>
      <c r="BD626" s="21"/>
      <c r="BE626" s="24"/>
      <c r="BF626" s="24"/>
      <c r="BG626" s="21"/>
      <c r="BH626" s="21"/>
      <c r="BI626" s="130"/>
      <c r="BJ626" s="131"/>
      <c r="BK626" s="21"/>
      <c r="BL626" s="132"/>
      <c r="BM626" s="132"/>
      <c r="BN626" s="132"/>
      <c r="BO626" s="132"/>
      <c r="BP626" s="133"/>
      <c r="BQ626" s="133"/>
      <c r="BR626" s="133"/>
    </row>
    <row r="627" spans="18:70" x14ac:dyDescent="0.25"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P627" s="21"/>
      <c r="AQ627" s="21"/>
      <c r="AR627" s="21"/>
      <c r="AS627" s="21"/>
      <c r="AT627" s="21"/>
      <c r="AU627" s="21"/>
      <c r="AV627" s="24"/>
      <c r="AW627" s="24"/>
      <c r="AX627" s="24"/>
      <c r="AY627" s="24"/>
      <c r="BA627" s="21"/>
      <c r="BB627" s="21"/>
      <c r="BC627" s="21"/>
      <c r="BD627" s="21"/>
      <c r="BE627" s="24"/>
      <c r="BF627" s="24"/>
      <c r="BG627" s="21"/>
      <c r="BH627" s="21"/>
      <c r="BI627" s="130"/>
      <c r="BJ627" s="131"/>
      <c r="BK627" s="21"/>
      <c r="BL627" s="132"/>
      <c r="BM627" s="132"/>
      <c r="BN627" s="132"/>
      <c r="BO627" s="132"/>
      <c r="BP627" s="133"/>
      <c r="BQ627" s="133"/>
      <c r="BR627" s="133"/>
    </row>
    <row r="628" spans="18:70" x14ac:dyDescent="0.25"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P628" s="21"/>
      <c r="AQ628" s="21"/>
      <c r="AR628" s="21"/>
      <c r="AS628" s="21"/>
      <c r="AT628" s="21"/>
      <c r="AU628" s="21"/>
      <c r="AV628" s="24"/>
      <c r="AW628" s="24"/>
      <c r="AX628" s="24"/>
      <c r="AY628" s="24"/>
      <c r="BA628" s="21"/>
      <c r="BB628" s="21"/>
      <c r="BC628" s="21"/>
      <c r="BD628" s="21"/>
      <c r="BE628" s="24"/>
      <c r="BF628" s="24"/>
      <c r="BG628" s="21"/>
      <c r="BH628" s="21"/>
      <c r="BI628" s="130"/>
      <c r="BJ628" s="131"/>
      <c r="BK628" s="21"/>
      <c r="BL628" s="132"/>
      <c r="BM628" s="132"/>
      <c r="BN628" s="132"/>
      <c r="BO628" s="132"/>
      <c r="BP628" s="133"/>
      <c r="BQ628" s="133"/>
      <c r="BR628" s="133"/>
    </row>
    <row r="629" spans="18:70" x14ac:dyDescent="0.25"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P629" s="21"/>
      <c r="AQ629" s="21"/>
      <c r="AR629" s="21"/>
      <c r="AS629" s="21"/>
      <c r="AT629" s="21"/>
      <c r="AU629" s="21"/>
      <c r="AV629" s="24"/>
      <c r="AW629" s="24"/>
      <c r="AX629" s="24"/>
      <c r="AY629" s="24"/>
      <c r="BA629" s="21"/>
      <c r="BB629" s="21"/>
      <c r="BC629" s="21"/>
      <c r="BD629" s="21"/>
      <c r="BE629" s="24"/>
      <c r="BF629" s="24"/>
      <c r="BG629" s="21"/>
      <c r="BH629" s="21"/>
      <c r="BI629" s="130"/>
      <c r="BJ629" s="131"/>
      <c r="BK629" s="21"/>
      <c r="BL629" s="132"/>
      <c r="BM629" s="132"/>
      <c r="BN629" s="132"/>
      <c r="BO629" s="132"/>
      <c r="BP629" s="133"/>
      <c r="BQ629" s="133"/>
      <c r="BR629" s="133"/>
    </row>
    <row r="630" spans="18:70" x14ac:dyDescent="0.25"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P630" s="21"/>
      <c r="AQ630" s="21"/>
      <c r="AR630" s="21"/>
      <c r="AS630" s="21"/>
      <c r="AT630" s="21"/>
      <c r="AU630" s="21"/>
      <c r="AV630" s="24"/>
      <c r="AW630" s="24"/>
      <c r="AX630" s="24"/>
      <c r="AY630" s="24"/>
      <c r="BA630" s="21"/>
      <c r="BB630" s="21"/>
      <c r="BC630" s="21"/>
      <c r="BD630" s="21"/>
      <c r="BE630" s="24"/>
      <c r="BF630" s="24"/>
      <c r="BG630" s="21"/>
      <c r="BH630" s="21"/>
      <c r="BI630" s="130"/>
      <c r="BJ630" s="131"/>
      <c r="BK630" s="21"/>
      <c r="BL630" s="132"/>
      <c r="BM630" s="132"/>
      <c r="BN630" s="132"/>
      <c r="BO630" s="132"/>
      <c r="BP630" s="133"/>
      <c r="BQ630" s="133"/>
      <c r="BR630" s="133"/>
    </row>
    <row r="631" spans="18:70" x14ac:dyDescent="0.25"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P631" s="21"/>
      <c r="AQ631" s="21"/>
      <c r="AR631" s="21"/>
      <c r="AS631" s="21"/>
      <c r="AT631" s="21"/>
      <c r="AU631" s="21"/>
      <c r="AV631" s="24"/>
      <c r="AW631" s="24"/>
      <c r="AX631" s="24"/>
      <c r="AY631" s="24"/>
      <c r="BA631" s="21"/>
      <c r="BB631" s="21"/>
      <c r="BC631" s="21"/>
      <c r="BD631" s="21"/>
      <c r="BE631" s="24"/>
      <c r="BF631" s="24"/>
      <c r="BG631" s="21"/>
      <c r="BH631" s="21"/>
      <c r="BI631" s="130"/>
      <c r="BJ631" s="131"/>
      <c r="BK631" s="21"/>
      <c r="BL631" s="132"/>
      <c r="BM631" s="132"/>
      <c r="BN631" s="132"/>
      <c r="BO631" s="132"/>
      <c r="BP631" s="133"/>
      <c r="BQ631" s="133"/>
      <c r="BR631" s="133"/>
    </row>
    <row r="632" spans="18:70" x14ac:dyDescent="0.25"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P632" s="21"/>
      <c r="AQ632" s="21"/>
      <c r="AR632" s="21"/>
      <c r="AS632" s="21"/>
      <c r="AT632" s="21"/>
      <c r="AU632" s="21"/>
      <c r="AV632" s="24"/>
      <c r="AW632" s="24"/>
      <c r="AX632" s="24"/>
      <c r="AY632" s="24"/>
      <c r="BA632" s="21"/>
      <c r="BB632" s="21"/>
      <c r="BC632" s="21"/>
      <c r="BD632" s="21"/>
      <c r="BE632" s="24"/>
      <c r="BF632" s="24"/>
      <c r="BG632" s="21"/>
      <c r="BH632" s="21"/>
      <c r="BI632" s="130"/>
      <c r="BJ632" s="131"/>
      <c r="BK632" s="21"/>
      <c r="BL632" s="132"/>
      <c r="BM632" s="132"/>
      <c r="BN632" s="132"/>
      <c r="BO632" s="132"/>
      <c r="BP632" s="133"/>
      <c r="BQ632" s="133"/>
      <c r="BR632" s="133"/>
    </row>
    <row r="633" spans="18:70" x14ac:dyDescent="0.25"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P633" s="21"/>
      <c r="AQ633" s="21"/>
      <c r="AR633" s="21"/>
      <c r="AS633" s="21"/>
      <c r="AT633" s="21"/>
      <c r="AU633" s="21"/>
      <c r="AV633" s="24"/>
      <c r="AW633" s="24"/>
      <c r="AX633" s="24"/>
      <c r="AY633" s="24"/>
      <c r="BA633" s="21"/>
      <c r="BB633" s="21"/>
      <c r="BC633" s="21"/>
      <c r="BD633" s="21"/>
      <c r="BE633" s="24"/>
      <c r="BF633" s="24"/>
      <c r="BG633" s="21"/>
      <c r="BH633" s="21"/>
      <c r="BI633" s="130"/>
      <c r="BJ633" s="131"/>
      <c r="BK633" s="21"/>
      <c r="BL633" s="132"/>
      <c r="BM633" s="132"/>
      <c r="BN633" s="132"/>
      <c r="BO633" s="132"/>
      <c r="BP633" s="133"/>
      <c r="BQ633" s="133"/>
      <c r="BR633" s="133"/>
    </row>
    <row r="634" spans="18:70" x14ac:dyDescent="0.25"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P634" s="21"/>
      <c r="AQ634" s="21"/>
      <c r="AR634" s="21"/>
      <c r="AS634" s="21"/>
      <c r="AT634" s="21"/>
      <c r="AU634" s="21"/>
      <c r="AV634" s="24"/>
      <c r="AW634" s="24"/>
      <c r="AX634" s="24"/>
      <c r="AY634" s="24"/>
      <c r="BA634" s="21"/>
      <c r="BB634" s="21"/>
      <c r="BC634" s="21"/>
      <c r="BD634" s="21"/>
      <c r="BE634" s="24"/>
      <c r="BF634" s="24"/>
      <c r="BG634" s="21"/>
      <c r="BH634" s="21"/>
      <c r="BI634" s="130"/>
      <c r="BJ634" s="131"/>
      <c r="BK634" s="21"/>
      <c r="BL634" s="132"/>
      <c r="BM634" s="132"/>
      <c r="BN634" s="132"/>
      <c r="BO634" s="132"/>
      <c r="BP634" s="133"/>
      <c r="BQ634" s="133"/>
      <c r="BR634" s="133"/>
    </row>
    <row r="635" spans="18:70" x14ac:dyDescent="0.25"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P635" s="21"/>
      <c r="AQ635" s="21"/>
      <c r="AR635" s="21"/>
      <c r="AS635" s="21"/>
      <c r="AT635" s="21"/>
      <c r="AU635" s="21"/>
      <c r="AV635" s="24"/>
      <c r="AW635" s="24"/>
      <c r="AX635" s="24"/>
      <c r="AY635" s="24"/>
      <c r="BA635" s="21"/>
      <c r="BB635" s="21"/>
      <c r="BC635" s="21"/>
      <c r="BD635" s="21"/>
      <c r="BE635" s="24"/>
      <c r="BF635" s="24"/>
      <c r="BG635" s="21"/>
      <c r="BH635" s="21"/>
      <c r="BI635" s="130"/>
      <c r="BJ635" s="131"/>
      <c r="BK635" s="21"/>
      <c r="BL635" s="132"/>
      <c r="BM635" s="132"/>
      <c r="BN635" s="132"/>
      <c r="BO635" s="132"/>
      <c r="BP635" s="133"/>
      <c r="BQ635" s="133"/>
      <c r="BR635" s="133"/>
    </row>
    <row r="636" spans="18:70" x14ac:dyDescent="0.25"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P636" s="21"/>
      <c r="AQ636" s="21"/>
      <c r="AR636" s="21"/>
      <c r="AS636" s="21"/>
      <c r="AT636" s="21"/>
      <c r="AU636" s="21"/>
      <c r="AV636" s="24"/>
      <c r="AW636" s="24"/>
      <c r="AX636" s="24"/>
      <c r="AY636" s="24"/>
      <c r="BA636" s="21"/>
      <c r="BB636" s="21"/>
      <c r="BC636" s="21"/>
      <c r="BD636" s="21"/>
      <c r="BE636" s="24"/>
      <c r="BF636" s="24"/>
      <c r="BG636" s="21"/>
      <c r="BH636" s="21"/>
      <c r="BI636" s="130"/>
      <c r="BJ636" s="131"/>
      <c r="BK636" s="21"/>
      <c r="BL636" s="132"/>
      <c r="BM636" s="132"/>
      <c r="BN636" s="132"/>
      <c r="BO636" s="132"/>
      <c r="BP636" s="133"/>
      <c r="BQ636" s="133"/>
      <c r="BR636" s="133"/>
    </row>
    <row r="637" spans="18:70" x14ac:dyDescent="0.25"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P637" s="21"/>
      <c r="AQ637" s="21"/>
      <c r="AR637" s="21"/>
      <c r="AS637" s="21"/>
      <c r="AT637" s="21"/>
      <c r="AU637" s="21"/>
      <c r="AV637" s="24"/>
      <c r="AW637" s="24"/>
      <c r="AX637" s="24"/>
      <c r="AY637" s="24"/>
      <c r="BA637" s="21"/>
      <c r="BB637" s="21"/>
      <c r="BC637" s="21"/>
      <c r="BD637" s="21"/>
      <c r="BE637" s="24"/>
      <c r="BF637" s="24"/>
      <c r="BG637" s="21"/>
      <c r="BH637" s="21"/>
      <c r="BI637" s="130"/>
      <c r="BJ637" s="131"/>
      <c r="BK637" s="21"/>
      <c r="BL637" s="132"/>
      <c r="BM637" s="132"/>
      <c r="BN637" s="132"/>
      <c r="BO637" s="132"/>
      <c r="BP637" s="133"/>
      <c r="BQ637" s="133"/>
      <c r="BR637" s="133"/>
    </row>
    <row r="638" spans="18:70" x14ac:dyDescent="0.25"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P638" s="21"/>
      <c r="AQ638" s="21"/>
      <c r="AR638" s="21"/>
      <c r="AS638" s="21"/>
      <c r="AT638" s="21"/>
      <c r="AU638" s="21"/>
      <c r="AV638" s="24"/>
      <c r="AW638" s="24"/>
      <c r="AX638" s="24"/>
      <c r="AY638" s="24"/>
      <c r="BA638" s="21"/>
      <c r="BB638" s="21"/>
      <c r="BC638" s="21"/>
      <c r="BD638" s="21"/>
      <c r="BE638" s="24"/>
      <c r="BF638" s="24"/>
      <c r="BG638" s="21"/>
      <c r="BH638" s="21"/>
      <c r="BI638" s="130"/>
      <c r="BJ638" s="131"/>
      <c r="BK638" s="21"/>
      <c r="BL638" s="132"/>
      <c r="BM638" s="132"/>
      <c r="BN638" s="132"/>
      <c r="BO638" s="132"/>
      <c r="BP638" s="133"/>
      <c r="BQ638" s="133"/>
      <c r="BR638" s="133"/>
    </row>
    <row r="639" spans="18:70" x14ac:dyDescent="0.25"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P639" s="21"/>
      <c r="AQ639" s="21"/>
      <c r="AR639" s="21"/>
      <c r="AS639" s="21"/>
      <c r="AT639" s="21"/>
      <c r="AU639" s="21"/>
      <c r="AV639" s="24"/>
      <c r="AW639" s="24"/>
      <c r="AX639" s="24"/>
      <c r="AY639" s="24"/>
      <c r="BA639" s="21"/>
      <c r="BB639" s="21"/>
      <c r="BC639" s="21"/>
      <c r="BD639" s="21"/>
      <c r="BE639" s="24"/>
      <c r="BF639" s="24"/>
      <c r="BG639" s="21"/>
      <c r="BH639" s="21"/>
      <c r="BI639" s="130"/>
      <c r="BJ639" s="131"/>
      <c r="BK639" s="21"/>
      <c r="BL639" s="132"/>
      <c r="BM639" s="132"/>
      <c r="BN639" s="132"/>
      <c r="BO639" s="132"/>
      <c r="BP639" s="133"/>
      <c r="BQ639" s="133"/>
      <c r="BR639" s="133"/>
    </row>
    <row r="640" spans="18:70" x14ac:dyDescent="0.25"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P640" s="21"/>
      <c r="AQ640" s="21"/>
      <c r="AR640" s="21"/>
      <c r="AS640" s="21"/>
      <c r="AT640" s="21"/>
      <c r="AU640" s="21"/>
      <c r="AV640" s="24"/>
      <c r="AW640" s="24"/>
      <c r="AX640" s="24"/>
      <c r="AY640" s="24"/>
      <c r="BA640" s="21"/>
      <c r="BB640" s="21"/>
      <c r="BC640" s="21"/>
      <c r="BD640" s="21"/>
      <c r="BE640" s="24"/>
      <c r="BF640" s="24"/>
      <c r="BG640" s="21"/>
      <c r="BH640" s="21"/>
      <c r="BI640" s="130"/>
      <c r="BJ640" s="131"/>
      <c r="BK640" s="21"/>
      <c r="BL640" s="132"/>
      <c r="BM640" s="132"/>
      <c r="BN640" s="132"/>
      <c r="BO640" s="132"/>
      <c r="BP640" s="133"/>
      <c r="BQ640" s="133"/>
      <c r="BR640" s="133"/>
    </row>
    <row r="641" spans="18:70" x14ac:dyDescent="0.25"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P641" s="21"/>
      <c r="AQ641" s="21"/>
      <c r="AR641" s="21"/>
      <c r="AS641" s="21"/>
      <c r="AT641" s="21"/>
      <c r="AU641" s="21"/>
      <c r="AV641" s="24"/>
      <c r="AW641" s="24"/>
      <c r="AX641" s="24"/>
      <c r="AY641" s="24"/>
      <c r="BA641" s="21"/>
      <c r="BB641" s="21"/>
      <c r="BC641" s="21"/>
      <c r="BD641" s="21"/>
      <c r="BE641" s="24"/>
      <c r="BF641" s="24"/>
      <c r="BG641" s="21"/>
      <c r="BH641" s="21"/>
      <c r="BI641" s="130"/>
      <c r="BJ641" s="131"/>
      <c r="BK641" s="21"/>
      <c r="BL641" s="132"/>
      <c r="BM641" s="132"/>
      <c r="BN641" s="132"/>
      <c r="BO641" s="132"/>
      <c r="BP641" s="133"/>
      <c r="BQ641" s="133"/>
      <c r="BR641" s="133"/>
    </row>
    <row r="642" spans="18:70" x14ac:dyDescent="0.25"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P642" s="21"/>
      <c r="AQ642" s="21"/>
      <c r="AR642" s="21"/>
      <c r="AS642" s="21"/>
      <c r="AT642" s="21"/>
      <c r="AU642" s="21"/>
      <c r="AV642" s="24"/>
      <c r="AW642" s="24"/>
      <c r="AX642" s="24"/>
      <c r="AY642" s="24"/>
      <c r="BA642" s="21"/>
      <c r="BB642" s="21"/>
      <c r="BC642" s="21"/>
      <c r="BD642" s="21"/>
      <c r="BE642" s="24"/>
      <c r="BF642" s="24"/>
      <c r="BG642" s="21"/>
      <c r="BH642" s="21"/>
      <c r="BI642" s="130"/>
      <c r="BJ642" s="131"/>
      <c r="BK642" s="21"/>
      <c r="BL642" s="132"/>
      <c r="BM642" s="132"/>
      <c r="BN642" s="132"/>
      <c r="BO642" s="132"/>
      <c r="BP642" s="133"/>
      <c r="BQ642" s="133"/>
      <c r="BR642" s="133"/>
    </row>
    <row r="643" spans="18:70" x14ac:dyDescent="0.25"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P643" s="21"/>
      <c r="AQ643" s="21"/>
      <c r="AR643" s="21"/>
      <c r="AS643" s="21"/>
      <c r="AT643" s="21"/>
      <c r="AU643" s="21"/>
      <c r="AV643" s="24"/>
      <c r="AW643" s="24"/>
      <c r="AX643" s="24"/>
      <c r="AY643" s="24"/>
      <c r="BA643" s="21"/>
      <c r="BB643" s="21"/>
      <c r="BC643" s="21"/>
      <c r="BD643" s="21"/>
      <c r="BE643" s="24"/>
      <c r="BF643" s="24"/>
      <c r="BG643" s="21"/>
      <c r="BH643" s="21"/>
      <c r="BI643" s="130"/>
      <c r="BJ643" s="131"/>
      <c r="BK643" s="21"/>
      <c r="BL643" s="132"/>
      <c r="BM643" s="132"/>
      <c r="BN643" s="132"/>
      <c r="BO643" s="132"/>
      <c r="BP643" s="133"/>
      <c r="BQ643" s="133"/>
      <c r="BR643" s="133"/>
    </row>
    <row r="644" spans="18:70" x14ac:dyDescent="0.25"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P644" s="21"/>
      <c r="AQ644" s="21"/>
      <c r="AR644" s="21"/>
      <c r="AS644" s="21"/>
      <c r="AT644" s="21"/>
      <c r="AU644" s="21"/>
      <c r="AV644" s="24"/>
      <c r="AW644" s="24"/>
      <c r="AX644" s="24"/>
      <c r="AY644" s="24"/>
      <c r="BA644" s="21"/>
      <c r="BB644" s="21"/>
      <c r="BC644" s="21"/>
      <c r="BD644" s="21"/>
      <c r="BE644" s="24"/>
      <c r="BF644" s="24"/>
      <c r="BG644" s="21"/>
      <c r="BH644" s="21"/>
      <c r="BI644" s="130"/>
      <c r="BJ644" s="131"/>
      <c r="BK644" s="21"/>
      <c r="BL644" s="132"/>
      <c r="BM644" s="132"/>
      <c r="BN644" s="132"/>
      <c r="BO644" s="132"/>
      <c r="BP644" s="133"/>
      <c r="BQ644" s="133"/>
      <c r="BR644" s="133"/>
    </row>
    <row r="645" spans="18:70" x14ac:dyDescent="0.25"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P645" s="21"/>
      <c r="AQ645" s="21"/>
      <c r="AR645" s="21"/>
      <c r="AS645" s="21"/>
      <c r="AT645" s="21"/>
      <c r="AU645" s="21"/>
      <c r="AV645" s="24"/>
      <c r="AW645" s="24"/>
      <c r="AX645" s="24"/>
      <c r="AY645" s="24"/>
      <c r="BA645" s="21"/>
      <c r="BB645" s="21"/>
      <c r="BC645" s="21"/>
      <c r="BD645" s="21"/>
      <c r="BE645" s="24"/>
      <c r="BF645" s="24"/>
      <c r="BG645" s="21"/>
      <c r="BH645" s="21"/>
      <c r="BI645" s="130"/>
      <c r="BJ645" s="131"/>
      <c r="BK645" s="21"/>
      <c r="BL645" s="132"/>
      <c r="BM645" s="132"/>
      <c r="BN645" s="132"/>
      <c r="BO645" s="132"/>
      <c r="BP645" s="133"/>
      <c r="BQ645" s="133"/>
      <c r="BR645" s="133"/>
    </row>
    <row r="646" spans="18:70" x14ac:dyDescent="0.25"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P646" s="21"/>
      <c r="AQ646" s="21"/>
      <c r="AR646" s="21"/>
      <c r="AS646" s="21"/>
      <c r="AT646" s="21"/>
      <c r="AU646" s="21"/>
      <c r="AV646" s="24"/>
      <c r="AW646" s="24"/>
      <c r="AX646" s="24"/>
      <c r="AY646" s="24"/>
      <c r="BA646" s="21"/>
      <c r="BB646" s="21"/>
      <c r="BC646" s="21"/>
      <c r="BD646" s="21"/>
      <c r="BE646" s="24"/>
      <c r="BF646" s="24"/>
      <c r="BG646" s="21"/>
      <c r="BH646" s="21"/>
      <c r="BI646" s="130"/>
      <c r="BJ646" s="131"/>
      <c r="BK646" s="21"/>
      <c r="BL646" s="132"/>
      <c r="BM646" s="132"/>
      <c r="BN646" s="132"/>
      <c r="BO646" s="132"/>
      <c r="BP646" s="133"/>
      <c r="BQ646" s="133"/>
      <c r="BR646" s="133"/>
    </row>
    <row r="647" spans="18:70" x14ac:dyDescent="0.25"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P647" s="21"/>
      <c r="AQ647" s="21"/>
      <c r="AR647" s="21"/>
      <c r="AS647" s="21"/>
      <c r="AT647" s="21"/>
      <c r="AU647" s="21"/>
      <c r="AV647" s="24"/>
      <c r="AW647" s="24"/>
      <c r="AX647" s="24"/>
      <c r="AY647" s="24"/>
      <c r="BA647" s="21"/>
      <c r="BB647" s="21"/>
      <c r="BC647" s="21"/>
      <c r="BD647" s="21"/>
      <c r="BE647" s="24"/>
      <c r="BF647" s="24"/>
      <c r="BG647" s="21"/>
      <c r="BH647" s="21"/>
      <c r="BI647" s="130"/>
      <c r="BJ647" s="131"/>
      <c r="BK647" s="21"/>
      <c r="BL647" s="132"/>
      <c r="BM647" s="132"/>
      <c r="BN647" s="132"/>
      <c r="BO647" s="132"/>
      <c r="BP647" s="133"/>
      <c r="BQ647" s="133"/>
      <c r="BR647" s="133"/>
    </row>
    <row r="648" spans="18:70" x14ac:dyDescent="0.25"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P648" s="21"/>
      <c r="AQ648" s="21"/>
      <c r="AR648" s="21"/>
      <c r="AS648" s="21"/>
      <c r="AT648" s="21"/>
      <c r="AU648" s="21"/>
      <c r="AV648" s="24"/>
      <c r="AW648" s="24"/>
      <c r="AX648" s="24"/>
      <c r="AY648" s="24"/>
      <c r="BA648" s="21"/>
      <c r="BB648" s="21"/>
      <c r="BC648" s="21"/>
      <c r="BD648" s="21"/>
      <c r="BE648" s="24"/>
      <c r="BF648" s="24"/>
      <c r="BG648" s="21"/>
      <c r="BH648" s="21"/>
      <c r="BI648" s="130"/>
      <c r="BJ648" s="131"/>
      <c r="BK648" s="21"/>
      <c r="BL648" s="132"/>
      <c r="BM648" s="132"/>
      <c r="BN648" s="132"/>
      <c r="BO648" s="132"/>
      <c r="BP648" s="133"/>
      <c r="BQ648" s="133"/>
      <c r="BR648" s="133"/>
    </row>
    <row r="649" spans="18:70" x14ac:dyDescent="0.25"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P649" s="21"/>
      <c r="AQ649" s="21"/>
      <c r="AR649" s="21"/>
      <c r="AS649" s="21"/>
      <c r="AT649" s="21"/>
      <c r="AU649" s="21"/>
      <c r="AV649" s="24"/>
      <c r="AW649" s="24"/>
      <c r="AX649" s="24"/>
      <c r="AY649" s="24"/>
      <c r="BA649" s="21"/>
      <c r="BB649" s="21"/>
      <c r="BC649" s="21"/>
      <c r="BD649" s="21"/>
      <c r="BE649" s="24"/>
      <c r="BF649" s="24"/>
      <c r="BG649" s="21"/>
      <c r="BH649" s="21"/>
      <c r="BI649" s="130"/>
      <c r="BJ649" s="131"/>
      <c r="BK649" s="21"/>
      <c r="BL649" s="132"/>
      <c r="BM649" s="132"/>
      <c r="BN649" s="132"/>
      <c r="BO649" s="132"/>
      <c r="BP649" s="133"/>
      <c r="BQ649" s="133"/>
      <c r="BR649" s="133"/>
    </row>
    <row r="650" spans="18:70" x14ac:dyDescent="0.25"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P650" s="21"/>
      <c r="AQ650" s="21"/>
      <c r="AR650" s="21"/>
      <c r="AS650" s="21"/>
      <c r="AT650" s="21"/>
      <c r="AU650" s="21"/>
      <c r="AV650" s="24"/>
      <c r="AW650" s="24"/>
      <c r="AX650" s="24"/>
      <c r="AY650" s="24"/>
      <c r="BA650" s="21"/>
      <c r="BB650" s="21"/>
      <c r="BC650" s="21"/>
      <c r="BD650" s="21"/>
      <c r="BE650" s="24"/>
      <c r="BF650" s="24"/>
      <c r="BG650" s="21"/>
      <c r="BH650" s="21"/>
      <c r="BI650" s="130"/>
      <c r="BJ650" s="131"/>
      <c r="BK650" s="21"/>
      <c r="BL650" s="132"/>
      <c r="BM650" s="132"/>
      <c r="BN650" s="132"/>
      <c r="BO650" s="132"/>
      <c r="BP650" s="133"/>
      <c r="BQ650" s="133"/>
      <c r="BR650" s="133"/>
    </row>
    <row r="651" spans="18:70" x14ac:dyDescent="0.25"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P651" s="21"/>
      <c r="AQ651" s="21"/>
      <c r="AR651" s="21"/>
      <c r="AS651" s="21"/>
      <c r="AT651" s="21"/>
      <c r="AU651" s="21"/>
      <c r="AV651" s="24"/>
      <c r="AW651" s="24"/>
      <c r="AX651" s="24"/>
      <c r="AY651" s="24"/>
      <c r="BA651" s="21"/>
      <c r="BB651" s="21"/>
      <c r="BC651" s="21"/>
      <c r="BD651" s="21"/>
      <c r="BE651" s="24"/>
      <c r="BF651" s="24"/>
      <c r="BG651" s="21"/>
      <c r="BH651" s="21"/>
      <c r="BI651" s="130"/>
      <c r="BJ651" s="131"/>
      <c r="BK651" s="21"/>
      <c r="BL651" s="132"/>
      <c r="BM651" s="132"/>
      <c r="BN651" s="132"/>
      <c r="BO651" s="132"/>
      <c r="BP651" s="133"/>
      <c r="BQ651" s="133"/>
      <c r="BR651" s="133"/>
    </row>
    <row r="652" spans="18:70" x14ac:dyDescent="0.25"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P652" s="21"/>
      <c r="AQ652" s="21"/>
      <c r="AR652" s="21"/>
      <c r="AS652" s="21"/>
      <c r="AT652" s="21"/>
      <c r="AU652" s="21"/>
      <c r="AV652" s="24"/>
      <c r="AW652" s="24"/>
      <c r="AX652" s="24"/>
      <c r="AY652" s="24"/>
      <c r="BA652" s="21"/>
      <c r="BB652" s="21"/>
      <c r="BC652" s="21"/>
      <c r="BD652" s="21"/>
      <c r="BE652" s="24"/>
      <c r="BF652" s="24"/>
      <c r="BG652" s="21"/>
      <c r="BH652" s="21"/>
      <c r="BI652" s="130"/>
      <c r="BJ652" s="131"/>
      <c r="BK652" s="21"/>
      <c r="BL652" s="132"/>
      <c r="BM652" s="132"/>
      <c r="BN652" s="132"/>
      <c r="BO652" s="132"/>
      <c r="BP652" s="133"/>
      <c r="BQ652" s="133"/>
      <c r="BR652" s="133"/>
    </row>
    <row r="653" spans="18:70" x14ac:dyDescent="0.25"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P653" s="21"/>
      <c r="AQ653" s="21"/>
      <c r="AR653" s="21"/>
      <c r="AS653" s="21"/>
      <c r="AT653" s="21"/>
      <c r="AU653" s="21"/>
      <c r="AV653" s="24"/>
      <c r="AW653" s="24"/>
      <c r="AX653" s="24"/>
      <c r="AY653" s="24"/>
      <c r="BA653" s="21"/>
      <c r="BB653" s="21"/>
      <c r="BC653" s="21"/>
      <c r="BD653" s="21"/>
      <c r="BE653" s="24"/>
      <c r="BF653" s="24"/>
      <c r="BG653" s="21"/>
      <c r="BH653" s="21"/>
      <c r="BI653" s="130"/>
      <c r="BJ653" s="131"/>
      <c r="BK653" s="21"/>
      <c r="BL653" s="132"/>
      <c r="BM653" s="132"/>
      <c r="BN653" s="132"/>
      <c r="BO653" s="132"/>
      <c r="BP653" s="133"/>
      <c r="BQ653" s="133"/>
      <c r="BR653" s="133"/>
    </row>
    <row r="654" spans="18:70" x14ac:dyDescent="0.25"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P654" s="21"/>
      <c r="AQ654" s="21"/>
      <c r="AR654" s="21"/>
      <c r="AS654" s="21"/>
      <c r="AT654" s="21"/>
      <c r="AU654" s="21"/>
      <c r="AV654" s="24"/>
      <c r="AW654" s="24"/>
      <c r="AX654" s="24"/>
      <c r="AY654" s="24"/>
      <c r="BA654" s="21"/>
      <c r="BB654" s="21"/>
      <c r="BC654" s="21"/>
      <c r="BD654" s="21"/>
      <c r="BE654" s="24"/>
      <c r="BF654" s="24"/>
      <c r="BG654" s="21"/>
      <c r="BH654" s="21"/>
      <c r="BI654" s="130"/>
      <c r="BJ654" s="131"/>
      <c r="BK654" s="21"/>
      <c r="BL654" s="132"/>
      <c r="BM654" s="132"/>
      <c r="BN654" s="132"/>
      <c r="BO654" s="132"/>
      <c r="BP654" s="133"/>
      <c r="BQ654" s="133"/>
      <c r="BR654" s="133"/>
    </row>
    <row r="655" spans="18:70" x14ac:dyDescent="0.25"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P655" s="21"/>
      <c r="AQ655" s="21"/>
      <c r="AR655" s="21"/>
      <c r="AS655" s="21"/>
      <c r="AT655" s="21"/>
      <c r="AU655" s="21"/>
      <c r="AV655" s="24"/>
      <c r="AW655" s="24"/>
      <c r="AX655" s="24"/>
      <c r="AY655" s="24"/>
      <c r="BA655" s="21"/>
      <c r="BB655" s="21"/>
      <c r="BC655" s="21"/>
      <c r="BD655" s="21"/>
      <c r="BE655" s="24"/>
      <c r="BF655" s="24"/>
      <c r="BG655" s="21"/>
      <c r="BH655" s="21"/>
      <c r="BI655" s="130"/>
      <c r="BJ655" s="131"/>
      <c r="BK655" s="21"/>
      <c r="BL655" s="132"/>
      <c r="BM655" s="132"/>
      <c r="BN655" s="132"/>
      <c r="BO655" s="132"/>
      <c r="BP655" s="133"/>
      <c r="BQ655" s="133"/>
      <c r="BR655" s="133"/>
    </row>
    <row r="656" spans="18:70" x14ac:dyDescent="0.25"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P656" s="21"/>
      <c r="AQ656" s="21"/>
      <c r="AR656" s="21"/>
      <c r="AS656" s="21"/>
      <c r="AT656" s="21"/>
      <c r="AU656" s="21"/>
      <c r="AV656" s="24"/>
      <c r="AW656" s="24"/>
      <c r="AX656" s="24"/>
      <c r="AY656" s="24"/>
      <c r="BA656" s="21"/>
      <c r="BB656" s="21"/>
      <c r="BC656" s="21"/>
      <c r="BD656" s="21"/>
      <c r="BE656" s="24"/>
      <c r="BF656" s="24"/>
      <c r="BG656" s="21"/>
      <c r="BH656" s="21"/>
      <c r="BI656" s="130"/>
      <c r="BJ656" s="131"/>
      <c r="BK656" s="21"/>
      <c r="BL656" s="132"/>
      <c r="BM656" s="132"/>
      <c r="BN656" s="132"/>
      <c r="BO656" s="132"/>
      <c r="BP656" s="133"/>
      <c r="BQ656" s="133"/>
      <c r="BR656" s="133"/>
    </row>
    <row r="657" spans="18:70" x14ac:dyDescent="0.25"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P657" s="21"/>
      <c r="AQ657" s="21"/>
      <c r="AR657" s="21"/>
      <c r="AS657" s="21"/>
      <c r="AT657" s="21"/>
      <c r="AU657" s="21"/>
      <c r="AV657" s="24"/>
      <c r="AW657" s="24"/>
      <c r="AX657" s="24"/>
      <c r="AY657" s="24"/>
      <c r="BA657" s="21"/>
      <c r="BB657" s="21"/>
      <c r="BC657" s="21"/>
      <c r="BD657" s="21"/>
      <c r="BE657" s="24"/>
      <c r="BF657" s="24"/>
      <c r="BG657" s="21"/>
      <c r="BH657" s="21"/>
      <c r="BI657" s="130"/>
      <c r="BJ657" s="131"/>
      <c r="BK657" s="21"/>
      <c r="BL657" s="132"/>
      <c r="BM657" s="132"/>
      <c r="BN657" s="132"/>
      <c r="BO657" s="132"/>
      <c r="BP657" s="133"/>
      <c r="BQ657" s="133"/>
      <c r="BR657" s="133"/>
    </row>
    <row r="658" spans="18:70" x14ac:dyDescent="0.25"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P658" s="21"/>
      <c r="AQ658" s="21"/>
      <c r="AR658" s="21"/>
      <c r="AS658" s="21"/>
      <c r="AT658" s="21"/>
      <c r="AU658" s="21"/>
      <c r="AV658" s="24"/>
      <c r="AW658" s="24"/>
      <c r="AX658" s="24"/>
      <c r="AY658" s="24"/>
      <c r="BA658" s="21"/>
      <c r="BB658" s="21"/>
      <c r="BC658" s="21"/>
      <c r="BD658" s="21"/>
      <c r="BE658" s="24"/>
      <c r="BF658" s="24"/>
      <c r="BG658" s="21"/>
      <c r="BH658" s="21"/>
      <c r="BI658" s="130"/>
      <c r="BJ658" s="131"/>
      <c r="BK658" s="21"/>
      <c r="BL658" s="132"/>
      <c r="BM658" s="132"/>
      <c r="BN658" s="132"/>
      <c r="BO658" s="132"/>
      <c r="BP658" s="133"/>
      <c r="BQ658" s="133"/>
      <c r="BR658" s="133"/>
    </row>
    <row r="659" spans="18:70" x14ac:dyDescent="0.25"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P659" s="21"/>
      <c r="AQ659" s="21"/>
      <c r="AR659" s="21"/>
      <c r="AS659" s="21"/>
      <c r="AT659" s="21"/>
      <c r="AU659" s="21"/>
      <c r="AV659" s="24"/>
      <c r="AW659" s="24"/>
      <c r="AX659" s="24"/>
      <c r="AY659" s="24"/>
      <c r="BA659" s="21"/>
      <c r="BB659" s="21"/>
      <c r="BC659" s="21"/>
      <c r="BD659" s="21"/>
      <c r="BE659" s="24"/>
      <c r="BF659" s="24"/>
      <c r="BG659" s="21"/>
      <c r="BH659" s="21"/>
      <c r="BI659" s="130"/>
      <c r="BJ659" s="131"/>
      <c r="BK659" s="21"/>
      <c r="BL659" s="132"/>
      <c r="BM659" s="132"/>
      <c r="BN659" s="132"/>
      <c r="BO659" s="132"/>
      <c r="BP659" s="133"/>
      <c r="BQ659" s="133"/>
      <c r="BR659" s="133"/>
    </row>
    <row r="660" spans="18:70" x14ac:dyDescent="0.25"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P660" s="21"/>
      <c r="AQ660" s="21"/>
      <c r="AR660" s="21"/>
      <c r="AS660" s="21"/>
      <c r="AT660" s="21"/>
      <c r="AU660" s="21"/>
      <c r="AV660" s="24"/>
      <c r="AW660" s="24"/>
      <c r="AX660" s="24"/>
      <c r="AY660" s="24"/>
      <c r="BA660" s="21"/>
      <c r="BB660" s="21"/>
      <c r="BC660" s="21"/>
      <c r="BD660" s="21"/>
      <c r="BE660" s="24"/>
      <c r="BF660" s="24"/>
      <c r="BG660" s="21"/>
      <c r="BH660" s="21"/>
      <c r="BI660" s="130"/>
      <c r="BJ660" s="131"/>
      <c r="BK660" s="21"/>
      <c r="BL660" s="132"/>
      <c r="BM660" s="132"/>
      <c r="BN660" s="132"/>
      <c r="BO660" s="132"/>
      <c r="BP660" s="133"/>
      <c r="BQ660" s="133"/>
      <c r="BR660" s="133"/>
    </row>
    <row r="661" spans="18:70" x14ac:dyDescent="0.25"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P661" s="21"/>
      <c r="AQ661" s="21"/>
      <c r="AR661" s="21"/>
      <c r="AS661" s="21"/>
      <c r="AT661" s="21"/>
      <c r="AU661" s="21"/>
      <c r="AV661" s="24"/>
      <c r="AW661" s="24"/>
      <c r="AX661" s="24"/>
      <c r="AY661" s="24"/>
      <c r="BA661" s="21"/>
      <c r="BB661" s="21"/>
      <c r="BC661" s="21"/>
      <c r="BD661" s="21"/>
      <c r="BE661" s="24"/>
      <c r="BF661" s="24"/>
      <c r="BG661" s="21"/>
      <c r="BH661" s="21"/>
      <c r="BI661" s="130"/>
      <c r="BJ661" s="131"/>
      <c r="BK661" s="21"/>
      <c r="BL661" s="132"/>
      <c r="BM661" s="132"/>
      <c r="BN661" s="132"/>
      <c r="BO661" s="132"/>
      <c r="BP661" s="133"/>
      <c r="BQ661" s="133"/>
      <c r="BR661" s="133"/>
    </row>
    <row r="662" spans="18:70" x14ac:dyDescent="0.25"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P662" s="21"/>
      <c r="AQ662" s="21"/>
      <c r="AR662" s="21"/>
      <c r="AS662" s="21"/>
      <c r="AT662" s="21"/>
      <c r="AU662" s="21"/>
      <c r="AV662" s="24"/>
      <c r="AW662" s="24"/>
      <c r="AX662" s="24"/>
      <c r="AY662" s="24"/>
      <c r="BA662" s="21"/>
      <c r="BB662" s="21"/>
      <c r="BC662" s="21"/>
      <c r="BD662" s="21"/>
      <c r="BE662" s="24"/>
      <c r="BF662" s="24"/>
      <c r="BG662" s="21"/>
      <c r="BH662" s="21"/>
      <c r="BI662" s="130"/>
      <c r="BJ662" s="131"/>
      <c r="BK662" s="21"/>
      <c r="BL662" s="132"/>
      <c r="BM662" s="132"/>
      <c r="BN662" s="132"/>
      <c r="BO662" s="132"/>
      <c r="BP662" s="133"/>
      <c r="BQ662" s="133"/>
      <c r="BR662" s="133"/>
    </row>
    <row r="663" spans="18:70" x14ac:dyDescent="0.25"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P663" s="21"/>
      <c r="AQ663" s="21"/>
      <c r="AR663" s="21"/>
      <c r="AS663" s="21"/>
      <c r="AT663" s="21"/>
      <c r="AU663" s="21"/>
      <c r="AV663" s="24"/>
      <c r="AW663" s="24"/>
      <c r="AX663" s="24"/>
      <c r="AY663" s="24"/>
      <c r="BA663" s="21"/>
      <c r="BB663" s="21"/>
      <c r="BC663" s="21"/>
      <c r="BD663" s="21"/>
      <c r="BE663" s="24"/>
      <c r="BF663" s="24"/>
      <c r="BG663" s="21"/>
      <c r="BH663" s="21"/>
      <c r="BI663" s="130"/>
      <c r="BJ663" s="131"/>
      <c r="BK663" s="21"/>
      <c r="BL663" s="132"/>
      <c r="BM663" s="132"/>
      <c r="BN663" s="132"/>
      <c r="BO663" s="132"/>
      <c r="BP663" s="133"/>
      <c r="BQ663" s="133"/>
      <c r="BR663" s="133"/>
    </row>
    <row r="664" spans="18:70" x14ac:dyDescent="0.25"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P664" s="21"/>
      <c r="AQ664" s="21"/>
      <c r="AR664" s="21"/>
      <c r="AS664" s="21"/>
      <c r="AT664" s="21"/>
      <c r="AU664" s="21"/>
      <c r="AV664" s="24"/>
      <c r="AW664" s="24"/>
      <c r="AX664" s="24"/>
      <c r="AY664" s="24"/>
      <c r="BA664" s="21"/>
      <c r="BB664" s="21"/>
      <c r="BC664" s="21"/>
      <c r="BD664" s="21"/>
      <c r="BE664" s="24"/>
      <c r="BF664" s="24"/>
      <c r="BG664" s="21"/>
      <c r="BH664" s="21"/>
      <c r="BI664" s="130"/>
      <c r="BJ664" s="131"/>
      <c r="BK664" s="21"/>
      <c r="BL664" s="132"/>
      <c r="BM664" s="132"/>
      <c r="BN664" s="132"/>
      <c r="BO664" s="132"/>
      <c r="BP664" s="133"/>
      <c r="BQ664" s="133"/>
      <c r="BR664" s="133"/>
    </row>
    <row r="665" spans="18:70" x14ac:dyDescent="0.25"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P665" s="21"/>
      <c r="AQ665" s="21"/>
      <c r="AR665" s="21"/>
      <c r="AS665" s="21"/>
      <c r="AT665" s="21"/>
      <c r="AU665" s="21"/>
      <c r="AV665" s="24"/>
      <c r="AW665" s="24"/>
      <c r="AX665" s="24"/>
      <c r="AY665" s="24"/>
      <c r="BA665" s="21"/>
      <c r="BB665" s="21"/>
      <c r="BC665" s="21"/>
      <c r="BD665" s="21"/>
      <c r="BE665" s="24"/>
      <c r="BF665" s="24"/>
      <c r="BG665" s="21"/>
      <c r="BH665" s="21"/>
      <c r="BI665" s="130"/>
      <c r="BJ665" s="131"/>
      <c r="BK665" s="21"/>
      <c r="BL665" s="132"/>
      <c r="BM665" s="132"/>
      <c r="BN665" s="132"/>
      <c r="BO665" s="132"/>
      <c r="BP665" s="133"/>
      <c r="BQ665" s="133"/>
      <c r="BR665" s="133"/>
    </row>
    <row r="666" spans="18:70" x14ac:dyDescent="0.25"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P666" s="21"/>
      <c r="AQ666" s="21"/>
      <c r="AR666" s="21"/>
      <c r="AS666" s="21"/>
      <c r="AT666" s="21"/>
      <c r="AU666" s="21"/>
      <c r="AV666" s="24"/>
      <c r="AW666" s="24"/>
      <c r="AX666" s="24"/>
      <c r="AY666" s="24"/>
      <c r="BA666" s="21"/>
      <c r="BB666" s="21"/>
      <c r="BC666" s="21"/>
      <c r="BD666" s="21"/>
      <c r="BE666" s="24"/>
      <c r="BF666" s="24"/>
      <c r="BG666" s="21"/>
      <c r="BH666" s="21"/>
      <c r="BI666" s="130"/>
      <c r="BJ666" s="131"/>
      <c r="BK666" s="21"/>
      <c r="BL666" s="132"/>
      <c r="BM666" s="132"/>
      <c r="BN666" s="132"/>
      <c r="BO666" s="132"/>
      <c r="BP666" s="133"/>
      <c r="BQ666" s="133"/>
      <c r="BR666" s="133"/>
    </row>
    <row r="667" spans="18:70" x14ac:dyDescent="0.25"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P667" s="21"/>
      <c r="AQ667" s="21"/>
      <c r="AR667" s="21"/>
      <c r="AS667" s="21"/>
      <c r="AT667" s="21"/>
      <c r="AU667" s="21"/>
      <c r="AV667" s="24"/>
      <c r="AW667" s="24"/>
      <c r="AX667" s="24"/>
      <c r="AY667" s="24"/>
      <c r="BA667" s="21"/>
      <c r="BB667" s="21"/>
      <c r="BC667" s="21"/>
      <c r="BD667" s="21"/>
      <c r="BE667" s="24"/>
      <c r="BF667" s="24"/>
      <c r="BG667" s="21"/>
      <c r="BH667" s="21"/>
      <c r="BI667" s="130"/>
      <c r="BJ667" s="131"/>
      <c r="BK667" s="21"/>
      <c r="BL667" s="132"/>
      <c r="BM667" s="132"/>
      <c r="BN667" s="132"/>
      <c r="BO667" s="132"/>
      <c r="BP667" s="133"/>
      <c r="BQ667" s="133"/>
      <c r="BR667" s="133"/>
    </row>
    <row r="668" spans="18:70" x14ac:dyDescent="0.25"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P668" s="21"/>
      <c r="AQ668" s="21"/>
      <c r="AR668" s="21"/>
      <c r="AS668" s="21"/>
      <c r="AT668" s="21"/>
      <c r="AU668" s="21"/>
      <c r="AV668" s="24"/>
      <c r="AW668" s="24"/>
      <c r="AX668" s="24"/>
      <c r="AY668" s="24"/>
      <c r="BA668" s="21"/>
      <c r="BB668" s="21"/>
      <c r="BC668" s="21"/>
      <c r="BD668" s="21"/>
      <c r="BE668" s="24"/>
      <c r="BF668" s="24"/>
      <c r="BG668" s="21"/>
      <c r="BH668" s="21"/>
      <c r="BI668" s="130"/>
      <c r="BJ668" s="131"/>
      <c r="BK668" s="21"/>
      <c r="BL668" s="132"/>
      <c r="BM668" s="132"/>
      <c r="BN668" s="132"/>
      <c r="BO668" s="132"/>
      <c r="BP668" s="133"/>
      <c r="BQ668" s="133"/>
      <c r="BR668" s="133"/>
    </row>
    <row r="669" spans="18:70" x14ac:dyDescent="0.25"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P669" s="21"/>
      <c r="AQ669" s="21"/>
      <c r="AR669" s="21"/>
      <c r="AS669" s="21"/>
      <c r="AT669" s="21"/>
      <c r="AU669" s="21"/>
      <c r="AV669" s="24"/>
      <c r="AW669" s="24"/>
      <c r="AX669" s="24"/>
      <c r="AY669" s="24"/>
      <c r="BA669" s="21"/>
      <c r="BB669" s="21"/>
      <c r="BC669" s="21"/>
      <c r="BD669" s="21"/>
      <c r="BE669" s="24"/>
      <c r="BF669" s="24"/>
      <c r="BG669" s="21"/>
      <c r="BH669" s="21"/>
      <c r="BI669" s="130"/>
      <c r="BJ669" s="131"/>
      <c r="BK669" s="21"/>
      <c r="BL669" s="132"/>
      <c r="BM669" s="132"/>
      <c r="BN669" s="132"/>
      <c r="BO669" s="132"/>
      <c r="BP669" s="133"/>
      <c r="BQ669" s="133"/>
      <c r="BR669" s="133"/>
    </row>
    <row r="670" spans="18:70" x14ac:dyDescent="0.25"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P670" s="21"/>
      <c r="AQ670" s="21"/>
      <c r="AR670" s="21"/>
      <c r="AS670" s="21"/>
      <c r="AT670" s="21"/>
      <c r="AU670" s="21"/>
      <c r="AV670" s="24"/>
      <c r="AW670" s="24"/>
      <c r="AX670" s="24"/>
      <c r="AY670" s="24"/>
      <c r="BA670" s="21"/>
      <c r="BB670" s="21"/>
      <c r="BC670" s="21"/>
      <c r="BD670" s="21"/>
      <c r="BE670" s="24"/>
      <c r="BF670" s="24"/>
      <c r="BG670" s="21"/>
      <c r="BH670" s="21"/>
      <c r="BI670" s="130"/>
      <c r="BJ670" s="131"/>
      <c r="BK670" s="21"/>
      <c r="BL670" s="132"/>
      <c r="BM670" s="132"/>
      <c r="BN670" s="132"/>
      <c r="BO670" s="132"/>
      <c r="BP670" s="133"/>
      <c r="BQ670" s="133"/>
      <c r="BR670" s="133"/>
    </row>
    <row r="671" spans="18:70" x14ac:dyDescent="0.25"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P671" s="21"/>
      <c r="AQ671" s="21"/>
      <c r="AR671" s="21"/>
      <c r="AS671" s="21"/>
      <c r="AT671" s="21"/>
      <c r="AU671" s="21"/>
      <c r="AV671" s="24"/>
      <c r="AW671" s="24"/>
      <c r="AX671" s="24"/>
      <c r="AY671" s="24"/>
      <c r="BA671" s="21"/>
      <c r="BB671" s="21"/>
      <c r="BC671" s="21"/>
      <c r="BD671" s="21"/>
      <c r="BE671" s="24"/>
      <c r="BF671" s="24"/>
      <c r="BG671" s="21"/>
      <c r="BH671" s="21"/>
      <c r="BI671" s="130"/>
      <c r="BJ671" s="131"/>
      <c r="BK671" s="21"/>
      <c r="BL671" s="132"/>
      <c r="BM671" s="132"/>
      <c r="BN671" s="132"/>
      <c r="BO671" s="132"/>
      <c r="BP671" s="133"/>
      <c r="BQ671" s="133"/>
      <c r="BR671" s="133"/>
    </row>
    <row r="672" spans="18:70" x14ac:dyDescent="0.25"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P672" s="21"/>
      <c r="AQ672" s="21"/>
      <c r="AR672" s="21"/>
      <c r="AS672" s="21"/>
      <c r="AT672" s="21"/>
      <c r="AU672" s="21"/>
      <c r="AV672" s="24"/>
      <c r="AW672" s="24"/>
      <c r="AX672" s="24"/>
      <c r="AY672" s="24"/>
      <c r="BA672" s="21"/>
      <c r="BB672" s="21"/>
      <c r="BC672" s="21"/>
      <c r="BD672" s="21"/>
      <c r="BE672" s="24"/>
      <c r="BF672" s="24"/>
      <c r="BG672" s="21"/>
      <c r="BH672" s="21"/>
      <c r="BI672" s="130"/>
      <c r="BJ672" s="131"/>
      <c r="BK672" s="21"/>
      <c r="BL672" s="132"/>
      <c r="BM672" s="132"/>
      <c r="BN672" s="132"/>
      <c r="BO672" s="132"/>
      <c r="BP672" s="133"/>
      <c r="BQ672" s="133"/>
      <c r="BR672" s="133"/>
    </row>
    <row r="673" spans="18:70" x14ac:dyDescent="0.25"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P673" s="21"/>
      <c r="AQ673" s="21"/>
      <c r="AR673" s="21"/>
      <c r="AS673" s="21"/>
      <c r="AT673" s="21"/>
      <c r="AU673" s="21"/>
      <c r="AV673" s="24"/>
      <c r="AW673" s="24"/>
      <c r="AX673" s="24"/>
      <c r="AY673" s="24"/>
      <c r="BA673" s="21"/>
      <c r="BB673" s="21"/>
      <c r="BC673" s="21"/>
      <c r="BD673" s="21"/>
      <c r="BE673" s="24"/>
      <c r="BF673" s="24"/>
      <c r="BG673" s="21"/>
      <c r="BH673" s="21"/>
      <c r="BI673" s="130"/>
      <c r="BJ673" s="131"/>
      <c r="BK673" s="21"/>
      <c r="BL673" s="132"/>
      <c r="BM673" s="132"/>
      <c r="BN673" s="132"/>
      <c r="BO673" s="132"/>
      <c r="BP673" s="133"/>
      <c r="BQ673" s="133"/>
      <c r="BR673" s="133"/>
    </row>
    <row r="674" spans="18:70" x14ac:dyDescent="0.25"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P674" s="21"/>
      <c r="AQ674" s="21"/>
      <c r="AR674" s="21"/>
      <c r="AS674" s="21"/>
      <c r="AT674" s="21"/>
      <c r="AU674" s="21"/>
      <c r="AV674" s="24"/>
      <c r="AW674" s="24"/>
      <c r="AX674" s="24"/>
      <c r="AY674" s="24"/>
      <c r="BA674" s="21"/>
      <c r="BB674" s="21"/>
      <c r="BC674" s="21"/>
      <c r="BD674" s="21"/>
      <c r="BE674" s="24"/>
      <c r="BF674" s="24"/>
      <c r="BG674" s="21"/>
      <c r="BH674" s="21"/>
      <c r="BI674" s="130"/>
      <c r="BJ674" s="131"/>
      <c r="BK674" s="21"/>
      <c r="BL674" s="132"/>
      <c r="BM674" s="132"/>
      <c r="BN674" s="132"/>
      <c r="BO674" s="132"/>
      <c r="BP674" s="133"/>
      <c r="BQ674" s="133"/>
      <c r="BR674" s="133"/>
    </row>
    <row r="675" spans="18:70" x14ac:dyDescent="0.25"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P675" s="21"/>
      <c r="AQ675" s="21"/>
      <c r="AR675" s="21"/>
      <c r="AS675" s="21"/>
      <c r="AT675" s="21"/>
      <c r="AU675" s="21"/>
      <c r="AV675" s="24"/>
      <c r="AW675" s="24"/>
      <c r="AX675" s="24"/>
      <c r="AY675" s="24"/>
      <c r="BA675" s="21"/>
      <c r="BB675" s="21"/>
      <c r="BC675" s="21"/>
      <c r="BD675" s="21"/>
      <c r="BE675" s="24"/>
      <c r="BF675" s="24"/>
      <c r="BG675" s="21"/>
      <c r="BH675" s="21"/>
      <c r="BI675" s="130"/>
      <c r="BJ675" s="131"/>
      <c r="BK675" s="21"/>
      <c r="BL675" s="132"/>
      <c r="BM675" s="132"/>
      <c r="BN675" s="132"/>
      <c r="BO675" s="132"/>
      <c r="BP675" s="133"/>
      <c r="BQ675" s="133"/>
      <c r="BR675" s="133"/>
    </row>
    <row r="676" spans="18:70" x14ac:dyDescent="0.25"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P676" s="21"/>
      <c r="AQ676" s="21"/>
      <c r="AR676" s="21"/>
      <c r="AS676" s="21"/>
      <c r="AT676" s="21"/>
      <c r="AU676" s="21"/>
      <c r="AV676" s="24"/>
      <c r="AW676" s="24"/>
      <c r="AX676" s="24"/>
      <c r="AY676" s="24"/>
      <c r="BA676" s="21"/>
      <c r="BB676" s="21"/>
      <c r="BC676" s="21"/>
      <c r="BD676" s="21"/>
      <c r="BE676" s="24"/>
      <c r="BF676" s="24"/>
      <c r="BG676" s="21"/>
      <c r="BH676" s="21"/>
      <c r="BI676" s="130"/>
      <c r="BJ676" s="131"/>
      <c r="BK676" s="21"/>
      <c r="BL676" s="132"/>
      <c r="BM676" s="132"/>
      <c r="BN676" s="132"/>
      <c r="BO676" s="132"/>
      <c r="BP676" s="133"/>
      <c r="BQ676" s="133"/>
      <c r="BR676" s="133"/>
    </row>
    <row r="677" spans="18:70" x14ac:dyDescent="0.25"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P677" s="21"/>
      <c r="AQ677" s="21"/>
      <c r="AR677" s="21"/>
      <c r="AS677" s="21"/>
      <c r="AT677" s="21"/>
      <c r="AU677" s="21"/>
      <c r="AV677" s="24"/>
      <c r="AW677" s="24"/>
      <c r="AX677" s="24"/>
      <c r="AY677" s="24"/>
      <c r="BA677" s="21"/>
      <c r="BB677" s="21"/>
      <c r="BC677" s="21"/>
      <c r="BD677" s="21"/>
      <c r="BE677" s="24"/>
      <c r="BF677" s="24"/>
      <c r="BG677" s="21"/>
      <c r="BH677" s="21"/>
      <c r="BI677" s="130"/>
      <c r="BJ677" s="131"/>
      <c r="BK677" s="21"/>
      <c r="BL677" s="132"/>
      <c r="BM677" s="132"/>
      <c r="BN677" s="132"/>
      <c r="BO677" s="132"/>
      <c r="BP677" s="133"/>
      <c r="BQ677" s="133"/>
      <c r="BR677" s="133"/>
    </row>
    <row r="678" spans="18:70" x14ac:dyDescent="0.25"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P678" s="21"/>
      <c r="AQ678" s="21"/>
      <c r="AR678" s="21"/>
      <c r="AS678" s="21"/>
      <c r="AT678" s="21"/>
      <c r="AU678" s="21"/>
      <c r="AV678" s="24"/>
      <c r="AW678" s="24"/>
      <c r="AX678" s="24"/>
      <c r="AY678" s="24"/>
      <c r="BA678" s="21"/>
      <c r="BB678" s="21"/>
      <c r="BC678" s="21"/>
      <c r="BD678" s="21"/>
      <c r="BE678" s="24"/>
      <c r="BF678" s="24"/>
      <c r="BG678" s="21"/>
      <c r="BH678" s="21"/>
      <c r="BI678" s="130"/>
      <c r="BJ678" s="131"/>
      <c r="BK678" s="21"/>
      <c r="BL678" s="132"/>
      <c r="BM678" s="132"/>
      <c r="BN678" s="132"/>
      <c r="BO678" s="132"/>
      <c r="BP678" s="133"/>
      <c r="BQ678" s="133"/>
      <c r="BR678" s="133"/>
    </row>
    <row r="679" spans="18:70" x14ac:dyDescent="0.25"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P679" s="21"/>
      <c r="AQ679" s="21"/>
      <c r="AR679" s="21"/>
      <c r="AS679" s="21"/>
      <c r="AT679" s="21"/>
      <c r="AU679" s="21"/>
      <c r="AV679" s="24"/>
      <c r="AW679" s="24"/>
      <c r="AX679" s="24"/>
      <c r="AY679" s="24"/>
      <c r="BA679" s="21"/>
      <c r="BB679" s="21"/>
      <c r="BC679" s="21"/>
      <c r="BD679" s="21"/>
      <c r="BE679" s="24"/>
      <c r="BF679" s="24"/>
      <c r="BG679" s="21"/>
      <c r="BH679" s="21"/>
      <c r="BI679" s="130"/>
      <c r="BJ679" s="131"/>
      <c r="BK679" s="21"/>
      <c r="BL679" s="132"/>
      <c r="BM679" s="132"/>
      <c r="BN679" s="132"/>
      <c r="BO679" s="132"/>
      <c r="BP679" s="133"/>
      <c r="BQ679" s="133"/>
      <c r="BR679" s="133"/>
    </row>
    <row r="680" spans="18:70" x14ac:dyDescent="0.25"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P680" s="21"/>
      <c r="AQ680" s="21"/>
      <c r="AR680" s="21"/>
      <c r="AS680" s="21"/>
      <c r="AT680" s="21"/>
      <c r="AU680" s="21"/>
      <c r="AV680" s="24"/>
      <c r="AW680" s="24"/>
      <c r="AX680" s="24"/>
      <c r="AY680" s="24"/>
      <c r="BA680" s="21"/>
      <c r="BB680" s="21"/>
      <c r="BC680" s="21"/>
      <c r="BD680" s="21"/>
      <c r="BE680" s="24"/>
      <c r="BF680" s="24"/>
      <c r="BG680" s="21"/>
      <c r="BH680" s="21"/>
      <c r="BI680" s="130"/>
      <c r="BJ680" s="131"/>
      <c r="BK680" s="21"/>
      <c r="BL680" s="132"/>
      <c r="BM680" s="132"/>
      <c r="BN680" s="132"/>
      <c r="BO680" s="132"/>
      <c r="BP680" s="133"/>
      <c r="BQ680" s="133"/>
      <c r="BR680" s="133"/>
    </row>
    <row r="681" spans="18:70" x14ac:dyDescent="0.25"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P681" s="21"/>
      <c r="AQ681" s="21"/>
      <c r="AR681" s="21"/>
      <c r="AS681" s="21"/>
      <c r="AT681" s="21"/>
      <c r="AU681" s="21"/>
      <c r="AV681" s="24"/>
      <c r="AW681" s="24"/>
      <c r="AX681" s="24"/>
      <c r="AY681" s="24"/>
      <c r="BA681" s="21"/>
      <c r="BB681" s="21"/>
      <c r="BC681" s="21"/>
      <c r="BD681" s="21"/>
      <c r="BE681" s="24"/>
      <c r="BF681" s="24"/>
      <c r="BG681" s="21"/>
      <c r="BH681" s="21"/>
      <c r="BI681" s="130"/>
      <c r="BJ681" s="131"/>
      <c r="BK681" s="21"/>
      <c r="BL681" s="132"/>
      <c r="BM681" s="132"/>
      <c r="BN681" s="132"/>
      <c r="BO681" s="132"/>
      <c r="BP681" s="133"/>
      <c r="BQ681" s="133"/>
      <c r="BR681" s="133"/>
    </row>
    <row r="682" spans="18:70" x14ac:dyDescent="0.25"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P682" s="21"/>
      <c r="AQ682" s="21"/>
      <c r="AR682" s="21"/>
      <c r="AS682" s="21"/>
      <c r="AT682" s="21"/>
      <c r="AU682" s="21"/>
      <c r="AV682" s="24"/>
      <c r="AW682" s="24"/>
      <c r="AX682" s="24"/>
      <c r="AY682" s="24"/>
      <c r="BA682" s="21"/>
      <c r="BB682" s="21"/>
      <c r="BC682" s="21"/>
      <c r="BD682" s="21"/>
      <c r="BE682" s="24"/>
      <c r="BF682" s="24"/>
      <c r="BG682" s="21"/>
      <c r="BH682" s="21"/>
      <c r="BI682" s="130"/>
      <c r="BJ682" s="131"/>
      <c r="BK682" s="21"/>
      <c r="BL682" s="132"/>
      <c r="BM682" s="132"/>
      <c r="BN682" s="132"/>
      <c r="BO682" s="132"/>
      <c r="BP682" s="133"/>
      <c r="BQ682" s="133"/>
      <c r="BR682" s="133"/>
    </row>
    <row r="683" spans="18:70" x14ac:dyDescent="0.25"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P683" s="21"/>
      <c r="AQ683" s="21"/>
      <c r="AR683" s="21"/>
      <c r="AS683" s="21"/>
      <c r="AT683" s="21"/>
      <c r="AU683" s="21"/>
      <c r="AV683" s="24"/>
      <c r="AW683" s="24"/>
      <c r="AX683" s="24"/>
      <c r="AY683" s="24"/>
      <c r="BA683" s="21"/>
      <c r="BB683" s="21"/>
      <c r="BC683" s="21"/>
      <c r="BD683" s="21"/>
      <c r="BE683" s="24"/>
      <c r="BF683" s="24"/>
      <c r="BG683" s="21"/>
      <c r="BH683" s="21"/>
      <c r="BI683" s="130"/>
      <c r="BJ683" s="131"/>
      <c r="BK683" s="21"/>
      <c r="BL683" s="132"/>
      <c r="BM683" s="132"/>
      <c r="BN683" s="132"/>
      <c r="BO683" s="132"/>
      <c r="BP683" s="133"/>
      <c r="BQ683" s="133"/>
      <c r="BR683" s="133"/>
    </row>
    <row r="684" spans="18:70" x14ac:dyDescent="0.25"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P684" s="21"/>
      <c r="AQ684" s="21"/>
      <c r="AR684" s="21"/>
      <c r="AS684" s="21"/>
      <c r="AT684" s="21"/>
      <c r="AU684" s="21"/>
      <c r="AV684" s="24"/>
      <c r="AW684" s="24"/>
      <c r="AX684" s="24"/>
      <c r="AY684" s="24"/>
      <c r="BA684" s="21"/>
      <c r="BB684" s="21"/>
      <c r="BC684" s="21"/>
      <c r="BD684" s="21"/>
      <c r="BE684" s="24"/>
      <c r="BF684" s="24"/>
      <c r="BG684" s="21"/>
      <c r="BH684" s="21"/>
      <c r="BI684" s="130"/>
      <c r="BJ684" s="131"/>
      <c r="BK684" s="21"/>
      <c r="BL684" s="132"/>
      <c r="BM684" s="132"/>
      <c r="BN684" s="132"/>
      <c r="BO684" s="132"/>
      <c r="BP684" s="133"/>
      <c r="BQ684" s="133"/>
      <c r="BR684" s="133"/>
    </row>
    <row r="685" spans="18:70" x14ac:dyDescent="0.25"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P685" s="21"/>
      <c r="AQ685" s="21"/>
      <c r="AR685" s="21"/>
      <c r="AS685" s="21"/>
      <c r="AT685" s="21"/>
      <c r="AU685" s="21"/>
      <c r="AV685" s="24"/>
      <c r="AW685" s="24"/>
      <c r="AX685" s="24"/>
      <c r="AY685" s="24"/>
      <c r="BA685" s="21"/>
      <c r="BB685" s="21"/>
      <c r="BC685" s="21"/>
      <c r="BD685" s="21"/>
      <c r="BE685" s="24"/>
      <c r="BF685" s="24"/>
      <c r="BG685" s="21"/>
      <c r="BH685" s="21"/>
      <c r="BI685" s="130"/>
      <c r="BJ685" s="131"/>
      <c r="BK685" s="21"/>
      <c r="BL685" s="132"/>
      <c r="BM685" s="132"/>
      <c r="BN685" s="132"/>
      <c r="BO685" s="132"/>
      <c r="BP685" s="133"/>
      <c r="BQ685" s="133"/>
      <c r="BR685" s="133"/>
    </row>
    <row r="686" spans="18:70" x14ac:dyDescent="0.25"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P686" s="21"/>
      <c r="AQ686" s="21"/>
      <c r="AR686" s="21"/>
      <c r="AS686" s="21"/>
      <c r="AT686" s="21"/>
      <c r="AU686" s="21"/>
      <c r="AV686" s="24"/>
      <c r="AW686" s="24"/>
      <c r="AX686" s="24"/>
      <c r="AY686" s="24"/>
      <c r="BA686" s="21"/>
      <c r="BB686" s="21"/>
      <c r="BC686" s="21"/>
      <c r="BD686" s="21"/>
      <c r="BE686" s="24"/>
      <c r="BF686" s="24"/>
      <c r="BG686" s="21"/>
      <c r="BH686" s="21"/>
      <c r="BI686" s="130"/>
      <c r="BJ686" s="131"/>
      <c r="BK686" s="21"/>
      <c r="BL686" s="132"/>
      <c r="BM686" s="132"/>
      <c r="BN686" s="132"/>
      <c r="BO686" s="132"/>
      <c r="BP686" s="133"/>
      <c r="BQ686" s="133"/>
      <c r="BR686" s="133"/>
    </row>
    <row r="687" spans="18:70" x14ac:dyDescent="0.25"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P687" s="21"/>
      <c r="AQ687" s="21"/>
      <c r="AR687" s="21"/>
      <c r="AS687" s="21"/>
      <c r="AT687" s="21"/>
      <c r="AU687" s="21"/>
      <c r="AV687" s="24"/>
      <c r="AW687" s="24"/>
      <c r="AX687" s="24"/>
      <c r="AY687" s="24"/>
      <c r="BA687" s="21"/>
      <c r="BB687" s="21"/>
      <c r="BC687" s="21"/>
      <c r="BD687" s="21"/>
      <c r="BE687" s="24"/>
      <c r="BF687" s="24"/>
      <c r="BG687" s="21"/>
      <c r="BH687" s="21"/>
      <c r="BI687" s="130"/>
      <c r="BJ687" s="131"/>
      <c r="BK687" s="21"/>
      <c r="BL687" s="132"/>
      <c r="BM687" s="132"/>
      <c r="BN687" s="132"/>
      <c r="BO687" s="132"/>
      <c r="BP687" s="133"/>
      <c r="BQ687" s="133"/>
      <c r="BR687" s="133"/>
    </row>
    <row r="688" spans="18:70" x14ac:dyDescent="0.25"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P688" s="21"/>
      <c r="AQ688" s="21"/>
      <c r="AR688" s="21"/>
      <c r="AS688" s="21"/>
      <c r="AT688" s="21"/>
      <c r="AU688" s="21"/>
      <c r="AV688" s="24"/>
      <c r="AW688" s="24"/>
      <c r="AX688" s="24"/>
      <c r="AY688" s="24"/>
      <c r="BA688" s="21"/>
      <c r="BB688" s="21"/>
      <c r="BC688" s="21"/>
      <c r="BD688" s="21"/>
      <c r="BE688" s="24"/>
      <c r="BF688" s="24"/>
      <c r="BG688" s="21"/>
      <c r="BH688" s="21"/>
      <c r="BI688" s="130"/>
      <c r="BJ688" s="131"/>
      <c r="BK688" s="21"/>
      <c r="BL688" s="132"/>
      <c r="BM688" s="132"/>
      <c r="BN688" s="132"/>
      <c r="BO688" s="132"/>
      <c r="BP688" s="133"/>
      <c r="BQ688" s="133"/>
      <c r="BR688" s="133"/>
    </row>
    <row r="689" spans="18:70" x14ac:dyDescent="0.25"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P689" s="21"/>
      <c r="AQ689" s="21"/>
      <c r="AR689" s="21"/>
      <c r="AS689" s="21"/>
      <c r="AT689" s="21"/>
      <c r="AU689" s="21"/>
      <c r="AV689" s="24"/>
      <c r="AW689" s="24"/>
      <c r="AX689" s="24"/>
      <c r="AY689" s="24"/>
      <c r="BA689" s="21"/>
      <c r="BB689" s="21"/>
      <c r="BC689" s="21"/>
      <c r="BD689" s="21"/>
      <c r="BE689" s="24"/>
      <c r="BF689" s="24"/>
      <c r="BG689" s="21"/>
      <c r="BH689" s="21"/>
      <c r="BI689" s="130"/>
      <c r="BJ689" s="131"/>
      <c r="BK689" s="21"/>
      <c r="BL689" s="132"/>
      <c r="BM689" s="132"/>
      <c r="BN689" s="132"/>
      <c r="BO689" s="132"/>
      <c r="BP689" s="133"/>
      <c r="BQ689" s="133"/>
      <c r="BR689" s="133"/>
    </row>
    <row r="690" spans="18:70" x14ac:dyDescent="0.25"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P690" s="21"/>
      <c r="AQ690" s="21"/>
      <c r="AR690" s="21"/>
      <c r="AS690" s="21"/>
      <c r="AT690" s="21"/>
      <c r="AU690" s="21"/>
      <c r="AV690" s="24"/>
      <c r="AW690" s="24"/>
      <c r="AX690" s="24"/>
      <c r="AY690" s="24"/>
      <c r="BA690" s="21"/>
      <c r="BB690" s="21"/>
      <c r="BC690" s="21"/>
      <c r="BD690" s="21"/>
      <c r="BE690" s="24"/>
      <c r="BF690" s="24"/>
      <c r="BG690" s="21"/>
      <c r="BH690" s="21"/>
      <c r="BI690" s="130"/>
      <c r="BJ690" s="131"/>
      <c r="BK690" s="21"/>
      <c r="BL690" s="132"/>
      <c r="BM690" s="132"/>
      <c r="BN690" s="132"/>
      <c r="BO690" s="132"/>
      <c r="BP690" s="133"/>
      <c r="BQ690" s="133"/>
      <c r="BR690" s="133"/>
    </row>
    <row r="691" spans="18:70" x14ac:dyDescent="0.25"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P691" s="21"/>
      <c r="AQ691" s="21"/>
      <c r="AR691" s="21"/>
      <c r="AS691" s="21"/>
      <c r="AT691" s="21"/>
      <c r="AU691" s="21"/>
      <c r="AV691" s="24"/>
      <c r="AW691" s="24"/>
      <c r="AX691" s="24"/>
      <c r="AY691" s="24"/>
      <c r="BA691" s="21"/>
      <c r="BB691" s="21"/>
      <c r="BC691" s="21"/>
      <c r="BD691" s="21"/>
      <c r="BE691" s="24"/>
      <c r="BF691" s="24"/>
      <c r="BG691" s="21"/>
      <c r="BH691" s="21"/>
      <c r="BI691" s="130"/>
      <c r="BJ691" s="131"/>
      <c r="BK691" s="21"/>
      <c r="BL691" s="132"/>
      <c r="BM691" s="132"/>
      <c r="BN691" s="132"/>
      <c r="BO691" s="132"/>
      <c r="BP691" s="133"/>
      <c r="BQ691" s="133"/>
      <c r="BR691" s="133"/>
    </row>
    <row r="692" spans="18:70" x14ac:dyDescent="0.25"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P692" s="21"/>
      <c r="AQ692" s="21"/>
      <c r="AR692" s="21"/>
      <c r="AS692" s="21"/>
      <c r="AT692" s="21"/>
      <c r="AU692" s="21"/>
      <c r="AV692" s="24"/>
      <c r="AW692" s="24"/>
      <c r="AX692" s="24"/>
      <c r="AY692" s="24"/>
      <c r="BA692" s="21"/>
      <c r="BB692" s="21"/>
      <c r="BC692" s="21"/>
      <c r="BD692" s="21"/>
      <c r="BE692" s="24"/>
      <c r="BF692" s="24"/>
      <c r="BG692" s="21"/>
      <c r="BH692" s="21"/>
      <c r="BI692" s="130"/>
      <c r="BJ692" s="131"/>
      <c r="BK692" s="21"/>
      <c r="BL692" s="132"/>
      <c r="BM692" s="132"/>
      <c r="BN692" s="132"/>
      <c r="BO692" s="132"/>
      <c r="BP692" s="133"/>
      <c r="BQ692" s="133"/>
      <c r="BR692" s="133"/>
    </row>
    <row r="693" spans="18:70" x14ac:dyDescent="0.25"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P693" s="21"/>
      <c r="AQ693" s="21"/>
      <c r="AR693" s="21"/>
      <c r="AS693" s="21"/>
      <c r="AT693" s="21"/>
      <c r="AU693" s="21"/>
      <c r="AV693" s="24"/>
      <c r="AW693" s="24"/>
      <c r="AX693" s="24"/>
      <c r="AY693" s="24"/>
      <c r="BA693" s="21"/>
      <c r="BB693" s="21"/>
      <c r="BC693" s="21"/>
      <c r="BD693" s="21"/>
      <c r="BE693" s="24"/>
      <c r="BF693" s="24"/>
      <c r="BG693" s="21"/>
      <c r="BH693" s="21"/>
      <c r="BI693" s="130"/>
      <c r="BJ693" s="131"/>
      <c r="BK693" s="21"/>
      <c r="BL693" s="132"/>
      <c r="BM693" s="132"/>
      <c r="BN693" s="132"/>
      <c r="BO693" s="132"/>
      <c r="BP693" s="133"/>
      <c r="BQ693" s="133"/>
      <c r="BR693" s="133"/>
    </row>
    <row r="694" spans="18:70" x14ac:dyDescent="0.25"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P694" s="21"/>
      <c r="AQ694" s="21"/>
      <c r="AR694" s="21"/>
      <c r="AS694" s="21"/>
      <c r="AT694" s="21"/>
      <c r="AU694" s="21"/>
      <c r="AV694" s="24"/>
      <c r="AW694" s="24"/>
      <c r="AX694" s="24"/>
      <c r="AY694" s="24"/>
      <c r="BA694" s="21"/>
      <c r="BB694" s="21"/>
      <c r="BC694" s="21"/>
      <c r="BD694" s="21"/>
      <c r="BE694" s="24"/>
      <c r="BF694" s="24"/>
      <c r="BG694" s="21"/>
      <c r="BH694" s="21"/>
      <c r="BI694" s="130"/>
      <c r="BJ694" s="131"/>
      <c r="BK694" s="21"/>
      <c r="BL694" s="132"/>
      <c r="BM694" s="132"/>
      <c r="BN694" s="132"/>
      <c r="BO694" s="132"/>
      <c r="BP694" s="133"/>
      <c r="BQ694" s="133"/>
      <c r="BR694" s="133"/>
    </row>
    <row r="695" spans="18:70" x14ac:dyDescent="0.25"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P695" s="21"/>
      <c r="AQ695" s="21"/>
      <c r="AR695" s="21"/>
      <c r="AS695" s="21"/>
      <c r="AT695" s="21"/>
      <c r="AU695" s="21"/>
      <c r="AV695" s="24"/>
      <c r="AW695" s="24"/>
      <c r="AX695" s="24"/>
      <c r="AY695" s="24"/>
      <c r="BA695" s="21"/>
      <c r="BB695" s="21"/>
      <c r="BC695" s="21"/>
      <c r="BD695" s="21"/>
      <c r="BE695" s="24"/>
      <c r="BF695" s="24"/>
      <c r="BG695" s="21"/>
      <c r="BH695" s="21"/>
      <c r="BI695" s="130"/>
      <c r="BJ695" s="131"/>
      <c r="BK695" s="21"/>
      <c r="BL695" s="132"/>
      <c r="BM695" s="132"/>
      <c r="BN695" s="132"/>
      <c r="BO695" s="132"/>
      <c r="BP695" s="133"/>
      <c r="BQ695" s="133"/>
      <c r="BR695" s="133"/>
    </row>
    <row r="696" spans="18:70" x14ac:dyDescent="0.25"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P696" s="21"/>
      <c r="AQ696" s="21"/>
      <c r="AR696" s="21"/>
      <c r="AS696" s="21"/>
      <c r="AT696" s="21"/>
      <c r="AU696" s="21"/>
      <c r="AV696" s="24"/>
      <c r="AW696" s="24"/>
      <c r="AX696" s="24"/>
      <c r="AY696" s="24"/>
      <c r="BA696" s="21"/>
      <c r="BB696" s="21"/>
      <c r="BC696" s="21"/>
      <c r="BD696" s="21"/>
      <c r="BE696" s="24"/>
      <c r="BF696" s="24"/>
      <c r="BG696" s="21"/>
      <c r="BH696" s="21"/>
      <c r="BI696" s="130"/>
      <c r="BJ696" s="131"/>
      <c r="BK696" s="21"/>
      <c r="BL696" s="132"/>
      <c r="BM696" s="132"/>
      <c r="BN696" s="132"/>
      <c r="BO696" s="132"/>
      <c r="BP696" s="133"/>
      <c r="BQ696" s="133"/>
      <c r="BR696" s="133"/>
    </row>
    <row r="697" spans="18:70" x14ac:dyDescent="0.25"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P697" s="21"/>
      <c r="AQ697" s="21"/>
      <c r="AR697" s="21"/>
      <c r="AS697" s="21"/>
      <c r="AT697" s="21"/>
      <c r="AU697" s="21"/>
      <c r="AV697" s="24"/>
      <c r="AW697" s="24"/>
      <c r="AX697" s="24"/>
      <c r="AY697" s="24"/>
      <c r="BA697" s="21"/>
      <c r="BB697" s="21"/>
      <c r="BC697" s="21"/>
      <c r="BD697" s="21"/>
      <c r="BE697" s="24"/>
      <c r="BF697" s="24"/>
      <c r="BG697" s="21"/>
      <c r="BH697" s="21"/>
      <c r="BI697" s="130"/>
      <c r="BJ697" s="131"/>
      <c r="BK697" s="21"/>
      <c r="BL697" s="132"/>
      <c r="BM697" s="132"/>
      <c r="BN697" s="132"/>
      <c r="BO697" s="132"/>
      <c r="BP697" s="133"/>
      <c r="BQ697" s="133"/>
      <c r="BR697" s="133"/>
    </row>
    <row r="698" spans="18:70" x14ac:dyDescent="0.25"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P698" s="21"/>
      <c r="AQ698" s="21"/>
      <c r="AR698" s="21"/>
      <c r="AS698" s="21"/>
      <c r="AT698" s="21"/>
      <c r="AU698" s="21"/>
      <c r="AV698" s="24"/>
      <c r="AW698" s="24"/>
      <c r="AX698" s="24"/>
      <c r="AY698" s="24"/>
      <c r="BA698" s="21"/>
      <c r="BB698" s="21"/>
      <c r="BC698" s="21"/>
      <c r="BD698" s="21"/>
      <c r="BE698" s="24"/>
      <c r="BF698" s="24"/>
      <c r="BG698" s="21"/>
      <c r="BH698" s="21"/>
      <c r="BI698" s="130"/>
      <c r="BJ698" s="131"/>
      <c r="BK698" s="21"/>
      <c r="BL698" s="132"/>
      <c r="BM698" s="132"/>
      <c r="BN698" s="132"/>
      <c r="BO698" s="132"/>
      <c r="BP698" s="133"/>
      <c r="BQ698" s="133"/>
      <c r="BR698" s="133"/>
    </row>
    <row r="699" spans="18:70" x14ac:dyDescent="0.25"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P699" s="21"/>
      <c r="AQ699" s="21"/>
      <c r="AR699" s="21"/>
      <c r="AS699" s="21"/>
      <c r="AT699" s="21"/>
      <c r="AU699" s="21"/>
      <c r="AV699" s="24"/>
      <c r="AW699" s="24"/>
      <c r="AX699" s="24"/>
      <c r="AY699" s="24"/>
      <c r="BA699" s="21"/>
      <c r="BB699" s="21"/>
      <c r="BC699" s="21"/>
      <c r="BD699" s="21"/>
      <c r="BE699" s="24"/>
      <c r="BF699" s="24"/>
      <c r="BG699" s="21"/>
      <c r="BH699" s="21"/>
      <c r="BI699" s="130"/>
      <c r="BJ699" s="131"/>
      <c r="BK699" s="21"/>
      <c r="BL699" s="132"/>
      <c r="BM699" s="132"/>
      <c r="BN699" s="132"/>
      <c r="BO699" s="132"/>
      <c r="BP699" s="133"/>
      <c r="BQ699" s="133"/>
      <c r="BR699" s="133"/>
    </row>
    <row r="700" spans="18:70" x14ac:dyDescent="0.25"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P700" s="21"/>
      <c r="AQ700" s="21"/>
      <c r="AR700" s="21"/>
      <c r="AS700" s="21"/>
      <c r="AT700" s="21"/>
      <c r="AU700" s="21"/>
      <c r="AV700" s="24"/>
      <c r="AW700" s="24"/>
      <c r="AX700" s="24"/>
      <c r="AY700" s="24"/>
      <c r="BA700" s="21"/>
      <c r="BB700" s="21"/>
      <c r="BC700" s="21"/>
      <c r="BD700" s="21"/>
      <c r="BE700" s="24"/>
      <c r="BF700" s="24"/>
      <c r="BG700" s="21"/>
      <c r="BH700" s="21"/>
      <c r="BI700" s="130"/>
      <c r="BJ700" s="131"/>
      <c r="BK700" s="21"/>
      <c r="BL700" s="132"/>
      <c r="BM700" s="132"/>
      <c r="BN700" s="132"/>
      <c r="BO700" s="132"/>
      <c r="BP700" s="133"/>
      <c r="BQ700" s="133"/>
      <c r="BR700" s="133"/>
    </row>
    <row r="701" spans="18:70" x14ac:dyDescent="0.25"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P701" s="21"/>
      <c r="AQ701" s="21"/>
      <c r="AR701" s="21"/>
      <c r="AS701" s="21"/>
      <c r="AT701" s="21"/>
      <c r="AU701" s="21"/>
      <c r="AV701" s="24"/>
      <c r="AW701" s="24"/>
      <c r="AX701" s="24"/>
      <c r="AY701" s="24"/>
      <c r="BA701" s="21"/>
      <c r="BB701" s="21"/>
      <c r="BC701" s="21"/>
      <c r="BD701" s="21"/>
      <c r="BE701" s="24"/>
      <c r="BF701" s="24"/>
      <c r="BG701" s="21"/>
      <c r="BH701" s="21"/>
      <c r="BI701" s="130"/>
      <c r="BJ701" s="131"/>
      <c r="BK701" s="21"/>
      <c r="BL701" s="132"/>
      <c r="BM701" s="132"/>
      <c r="BN701" s="132"/>
      <c r="BO701" s="132"/>
      <c r="BP701" s="133"/>
      <c r="BQ701" s="133"/>
      <c r="BR701" s="133"/>
    </row>
    <row r="702" spans="18:70" x14ac:dyDescent="0.25"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P702" s="21"/>
      <c r="AQ702" s="21"/>
      <c r="AR702" s="21"/>
      <c r="AS702" s="21"/>
      <c r="AT702" s="21"/>
      <c r="AU702" s="21"/>
      <c r="AV702" s="24"/>
      <c r="AW702" s="24"/>
      <c r="AX702" s="24"/>
      <c r="AY702" s="24"/>
      <c r="BA702" s="21"/>
      <c r="BB702" s="21"/>
      <c r="BC702" s="21"/>
      <c r="BD702" s="21"/>
      <c r="BE702" s="24"/>
      <c r="BF702" s="24"/>
      <c r="BG702" s="21"/>
      <c r="BH702" s="21"/>
      <c r="BI702" s="130"/>
      <c r="BJ702" s="131"/>
      <c r="BK702" s="21"/>
      <c r="BL702" s="132"/>
      <c r="BM702" s="132"/>
      <c r="BN702" s="132"/>
      <c r="BO702" s="132"/>
      <c r="BP702" s="133"/>
      <c r="BQ702" s="133"/>
      <c r="BR702" s="133"/>
    </row>
    <row r="703" spans="18:70" x14ac:dyDescent="0.25"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P703" s="21"/>
      <c r="AQ703" s="21"/>
      <c r="AR703" s="21"/>
      <c r="AS703" s="21"/>
      <c r="AT703" s="21"/>
      <c r="AU703" s="21"/>
      <c r="AV703" s="24"/>
      <c r="AW703" s="24"/>
      <c r="AX703" s="24"/>
      <c r="AY703" s="24"/>
      <c r="BA703" s="21"/>
      <c r="BB703" s="21"/>
      <c r="BC703" s="21"/>
      <c r="BD703" s="21"/>
      <c r="BE703" s="24"/>
      <c r="BF703" s="24"/>
      <c r="BG703" s="21"/>
      <c r="BH703" s="21"/>
      <c r="BI703" s="130"/>
      <c r="BJ703" s="131"/>
      <c r="BK703" s="21"/>
      <c r="BL703" s="132"/>
      <c r="BM703" s="132"/>
      <c r="BN703" s="132"/>
      <c r="BO703" s="132"/>
      <c r="BP703" s="133"/>
      <c r="BQ703" s="133"/>
      <c r="BR703" s="133"/>
    </row>
    <row r="704" spans="18:70" x14ac:dyDescent="0.25"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P704" s="21"/>
      <c r="AQ704" s="21"/>
      <c r="AR704" s="21"/>
      <c r="AS704" s="21"/>
      <c r="AT704" s="21"/>
      <c r="AU704" s="21"/>
      <c r="AV704" s="24"/>
      <c r="AW704" s="24"/>
      <c r="AX704" s="24"/>
      <c r="AY704" s="24"/>
      <c r="BA704" s="21"/>
      <c r="BB704" s="21"/>
      <c r="BC704" s="21"/>
      <c r="BD704" s="21"/>
      <c r="BE704" s="24"/>
      <c r="BF704" s="24"/>
      <c r="BG704" s="21"/>
      <c r="BH704" s="21"/>
      <c r="BI704" s="130"/>
      <c r="BJ704" s="131"/>
      <c r="BK704" s="21"/>
      <c r="BL704" s="132"/>
      <c r="BM704" s="132"/>
      <c r="BN704" s="132"/>
      <c r="BO704" s="132"/>
      <c r="BP704" s="133"/>
      <c r="BQ704" s="133"/>
      <c r="BR704" s="133"/>
    </row>
    <row r="705" spans="18:70" x14ac:dyDescent="0.25"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P705" s="21"/>
      <c r="AQ705" s="21"/>
      <c r="AR705" s="21"/>
      <c r="AS705" s="21"/>
      <c r="AT705" s="21"/>
      <c r="AU705" s="21"/>
      <c r="AV705" s="24"/>
      <c r="AW705" s="24"/>
      <c r="AX705" s="24"/>
      <c r="AY705" s="24"/>
      <c r="BA705" s="21"/>
      <c r="BB705" s="21"/>
      <c r="BC705" s="21"/>
      <c r="BD705" s="21"/>
      <c r="BE705" s="24"/>
      <c r="BF705" s="24"/>
      <c r="BG705" s="21"/>
      <c r="BH705" s="21"/>
      <c r="BI705" s="130"/>
      <c r="BJ705" s="131"/>
      <c r="BK705" s="21"/>
      <c r="BL705" s="132"/>
      <c r="BM705" s="132"/>
      <c r="BN705" s="132"/>
      <c r="BO705" s="132"/>
      <c r="BP705" s="133"/>
      <c r="BQ705" s="133"/>
      <c r="BR705" s="133"/>
    </row>
    <row r="706" spans="18:70" x14ac:dyDescent="0.25"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P706" s="21"/>
      <c r="AQ706" s="21"/>
      <c r="AR706" s="21"/>
      <c r="AS706" s="21"/>
      <c r="AT706" s="21"/>
      <c r="AU706" s="21"/>
      <c r="AV706" s="24"/>
      <c r="AW706" s="24"/>
      <c r="AX706" s="24"/>
      <c r="AY706" s="24"/>
      <c r="BA706" s="21"/>
      <c r="BB706" s="21"/>
      <c r="BC706" s="21"/>
      <c r="BD706" s="21"/>
      <c r="BE706" s="24"/>
      <c r="BF706" s="24"/>
      <c r="BG706" s="21"/>
      <c r="BH706" s="21"/>
      <c r="BI706" s="130"/>
      <c r="BJ706" s="131"/>
      <c r="BK706" s="21"/>
      <c r="BL706" s="132"/>
      <c r="BM706" s="132"/>
      <c r="BN706" s="132"/>
      <c r="BO706" s="132"/>
      <c r="BP706" s="133"/>
      <c r="BQ706" s="133"/>
      <c r="BR706" s="133"/>
    </row>
    <row r="707" spans="18:70" x14ac:dyDescent="0.25"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P707" s="21"/>
      <c r="AQ707" s="21"/>
      <c r="AR707" s="21"/>
      <c r="AS707" s="21"/>
      <c r="AT707" s="21"/>
      <c r="AU707" s="21"/>
      <c r="AV707" s="24"/>
      <c r="AW707" s="24"/>
      <c r="AX707" s="24"/>
      <c r="AY707" s="24"/>
      <c r="BA707" s="21"/>
      <c r="BB707" s="21"/>
      <c r="BC707" s="21"/>
      <c r="BD707" s="21"/>
      <c r="BE707" s="24"/>
      <c r="BF707" s="24"/>
      <c r="BG707" s="21"/>
      <c r="BH707" s="21"/>
      <c r="BI707" s="130"/>
      <c r="BJ707" s="131"/>
      <c r="BK707" s="21"/>
      <c r="BL707" s="132"/>
      <c r="BM707" s="132"/>
      <c r="BN707" s="132"/>
      <c r="BO707" s="132"/>
      <c r="BP707" s="133"/>
      <c r="BQ707" s="133"/>
      <c r="BR707" s="133"/>
    </row>
    <row r="708" spans="18:70" x14ac:dyDescent="0.25"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P708" s="21"/>
      <c r="AQ708" s="21"/>
      <c r="AR708" s="21"/>
      <c r="AS708" s="21"/>
      <c r="AT708" s="21"/>
      <c r="AU708" s="21"/>
      <c r="AV708" s="24"/>
      <c r="AW708" s="24"/>
      <c r="AX708" s="24"/>
      <c r="AY708" s="24"/>
      <c r="BA708" s="21"/>
      <c r="BB708" s="21"/>
      <c r="BC708" s="21"/>
      <c r="BD708" s="21"/>
      <c r="BE708" s="24"/>
      <c r="BF708" s="24"/>
      <c r="BG708" s="21"/>
      <c r="BH708" s="21"/>
      <c r="BI708" s="130"/>
      <c r="BJ708" s="131"/>
      <c r="BK708" s="21"/>
      <c r="BL708" s="132"/>
      <c r="BM708" s="132"/>
      <c r="BN708" s="132"/>
      <c r="BO708" s="132"/>
      <c r="BP708" s="133"/>
      <c r="BQ708" s="133"/>
      <c r="BR708" s="133"/>
    </row>
    <row r="709" spans="18:70" x14ac:dyDescent="0.25"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P709" s="21"/>
      <c r="AQ709" s="21"/>
      <c r="AR709" s="21"/>
      <c r="AS709" s="21"/>
      <c r="AT709" s="21"/>
      <c r="AU709" s="21"/>
      <c r="AV709" s="24"/>
      <c r="AW709" s="24"/>
      <c r="AX709" s="24"/>
      <c r="AY709" s="24"/>
      <c r="BA709" s="21"/>
      <c r="BB709" s="21"/>
      <c r="BC709" s="21"/>
      <c r="BD709" s="21"/>
      <c r="BE709" s="24"/>
      <c r="BF709" s="24"/>
      <c r="BG709" s="21"/>
      <c r="BH709" s="21"/>
      <c r="BI709" s="130"/>
      <c r="BJ709" s="131"/>
      <c r="BK709" s="21"/>
      <c r="BL709" s="132"/>
      <c r="BM709" s="132"/>
      <c r="BN709" s="132"/>
      <c r="BO709" s="132"/>
      <c r="BP709" s="133"/>
      <c r="BQ709" s="133"/>
      <c r="BR709" s="133"/>
    </row>
    <row r="710" spans="18:70" x14ac:dyDescent="0.25"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P710" s="21"/>
      <c r="AQ710" s="21"/>
      <c r="AR710" s="21"/>
      <c r="AS710" s="21"/>
      <c r="AT710" s="21"/>
      <c r="AU710" s="21"/>
      <c r="AV710" s="24"/>
      <c r="AW710" s="24"/>
      <c r="AX710" s="24"/>
      <c r="AY710" s="24"/>
      <c r="BA710" s="21"/>
      <c r="BB710" s="21"/>
      <c r="BC710" s="21"/>
      <c r="BD710" s="21"/>
      <c r="BE710" s="24"/>
      <c r="BF710" s="24"/>
      <c r="BG710" s="21"/>
      <c r="BH710" s="21"/>
      <c r="BI710" s="130"/>
      <c r="BJ710" s="131"/>
      <c r="BK710" s="21"/>
      <c r="BL710" s="132"/>
      <c r="BM710" s="132"/>
      <c r="BN710" s="132"/>
      <c r="BO710" s="132"/>
      <c r="BP710" s="133"/>
      <c r="BQ710" s="133"/>
      <c r="BR710" s="133"/>
    </row>
    <row r="711" spans="18:70" x14ac:dyDescent="0.25"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P711" s="21"/>
      <c r="AQ711" s="21"/>
      <c r="AR711" s="21"/>
      <c r="AS711" s="21"/>
      <c r="AT711" s="21"/>
      <c r="AU711" s="21"/>
      <c r="AV711" s="24"/>
      <c r="AW711" s="24"/>
      <c r="AX711" s="24"/>
      <c r="AY711" s="24"/>
      <c r="BA711" s="21"/>
      <c r="BB711" s="21"/>
      <c r="BC711" s="21"/>
      <c r="BD711" s="21"/>
      <c r="BE711" s="24"/>
      <c r="BF711" s="24"/>
      <c r="BG711" s="21"/>
      <c r="BH711" s="21"/>
      <c r="BI711" s="130"/>
      <c r="BJ711" s="131"/>
      <c r="BK711" s="21"/>
      <c r="BL711" s="132"/>
      <c r="BM711" s="132"/>
      <c r="BN711" s="132"/>
      <c r="BO711" s="132"/>
      <c r="BP711" s="133"/>
      <c r="BQ711" s="133"/>
      <c r="BR711" s="133"/>
    </row>
    <row r="712" spans="18:70" x14ac:dyDescent="0.25"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P712" s="21"/>
      <c r="AQ712" s="21"/>
      <c r="AR712" s="21"/>
      <c r="AS712" s="21"/>
      <c r="AT712" s="21"/>
      <c r="AU712" s="21"/>
      <c r="AV712" s="24"/>
      <c r="AW712" s="24"/>
      <c r="AX712" s="24"/>
      <c r="AY712" s="24"/>
      <c r="BA712" s="21"/>
      <c r="BB712" s="21"/>
      <c r="BC712" s="21"/>
      <c r="BD712" s="21"/>
      <c r="BE712" s="24"/>
      <c r="BF712" s="24"/>
      <c r="BG712" s="21"/>
      <c r="BH712" s="21"/>
      <c r="BI712" s="130"/>
      <c r="BJ712" s="131"/>
      <c r="BK712" s="21"/>
      <c r="BL712" s="132"/>
      <c r="BM712" s="132"/>
      <c r="BN712" s="132"/>
      <c r="BO712" s="132"/>
      <c r="BP712" s="133"/>
      <c r="BQ712" s="133"/>
      <c r="BR712" s="133"/>
    </row>
    <row r="713" spans="18:70" x14ac:dyDescent="0.25"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P713" s="21"/>
      <c r="AQ713" s="21"/>
      <c r="AR713" s="21"/>
      <c r="AS713" s="21"/>
      <c r="AT713" s="21"/>
      <c r="AU713" s="21"/>
      <c r="AV713" s="24"/>
      <c r="AW713" s="24"/>
      <c r="AX713" s="24"/>
      <c r="AY713" s="24"/>
      <c r="BA713" s="21"/>
      <c r="BB713" s="21"/>
      <c r="BC713" s="21"/>
      <c r="BD713" s="21"/>
      <c r="BE713" s="24"/>
      <c r="BF713" s="24"/>
      <c r="BG713" s="21"/>
      <c r="BH713" s="21"/>
      <c r="BI713" s="130"/>
      <c r="BJ713" s="131"/>
      <c r="BK713" s="21"/>
      <c r="BL713" s="132"/>
      <c r="BM713" s="132"/>
      <c r="BN713" s="132"/>
      <c r="BO713" s="132"/>
      <c r="BP713" s="133"/>
      <c r="BQ713" s="133"/>
      <c r="BR713" s="133"/>
    </row>
    <row r="714" spans="18:70" x14ac:dyDescent="0.25"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P714" s="21"/>
      <c r="AQ714" s="21"/>
      <c r="AR714" s="21"/>
      <c r="AS714" s="21"/>
      <c r="AT714" s="21"/>
      <c r="AU714" s="21"/>
      <c r="AV714" s="24"/>
      <c r="AW714" s="24"/>
      <c r="AX714" s="24"/>
      <c r="AY714" s="24"/>
      <c r="BA714" s="21"/>
      <c r="BB714" s="21"/>
      <c r="BC714" s="21"/>
      <c r="BD714" s="21"/>
      <c r="BE714" s="24"/>
      <c r="BF714" s="24"/>
      <c r="BG714" s="21"/>
      <c r="BH714" s="21"/>
      <c r="BI714" s="130"/>
      <c r="BJ714" s="131"/>
      <c r="BK714" s="21"/>
      <c r="BL714" s="132"/>
      <c r="BM714" s="132"/>
      <c r="BN714" s="132"/>
      <c r="BO714" s="132"/>
      <c r="BP714" s="133"/>
      <c r="BQ714" s="133"/>
      <c r="BR714" s="133"/>
    </row>
    <row r="715" spans="18:70" x14ac:dyDescent="0.25"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P715" s="21"/>
      <c r="AQ715" s="21"/>
      <c r="AR715" s="21"/>
      <c r="AS715" s="21"/>
      <c r="AT715" s="21"/>
      <c r="AU715" s="21"/>
      <c r="AV715" s="24"/>
      <c r="AW715" s="24"/>
      <c r="AX715" s="24"/>
      <c r="AY715" s="24"/>
      <c r="BA715" s="21"/>
      <c r="BB715" s="21"/>
      <c r="BC715" s="21"/>
      <c r="BD715" s="21"/>
      <c r="BE715" s="24"/>
      <c r="BF715" s="24"/>
      <c r="BG715" s="21"/>
      <c r="BH715" s="21"/>
      <c r="BI715" s="130"/>
      <c r="BJ715" s="131"/>
      <c r="BK715" s="21"/>
      <c r="BL715" s="132"/>
      <c r="BM715" s="132"/>
      <c r="BN715" s="132"/>
      <c r="BO715" s="132"/>
      <c r="BP715" s="133"/>
      <c r="BQ715" s="133"/>
      <c r="BR715" s="133"/>
    </row>
    <row r="716" spans="18:70" x14ac:dyDescent="0.25"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P716" s="21"/>
      <c r="AQ716" s="21"/>
      <c r="AR716" s="21"/>
      <c r="AS716" s="21"/>
      <c r="AT716" s="21"/>
      <c r="AU716" s="21"/>
      <c r="AV716" s="24"/>
      <c r="AW716" s="24"/>
      <c r="AX716" s="24"/>
      <c r="AY716" s="24"/>
      <c r="BA716" s="21"/>
      <c r="BB716" s="21"/>
      <c r="BC716" s="21"/>
      <c r="BD716" s="21"/>
      <c r="BE716" s="24"/>
      <c r="BF716" s="24"/>
      <c r="BG716" s="21"/>
      <c r="BH716" s="21"/>
      <c r="BI716" s="130"/>
      <c r="BJ716" s="131"/>
      <c r="BK716" s="21"/>
      <c r="BL716" s="132"/>
      <c r="BM716" s="132"/>
      <c r="BN716" s="132"/>
      <c r="BO716" s="132"/>
      <c r="BP716" s="133"/>
      <c r="BQ716" s="133"/>
      <c r="BR716" s="133"/>
    </row>
    <row r="717" spans="18:70" x14ac:dyDescent="0.25"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P717" s="21"/>
      <c r="AQ717" s="21"/>
      <c r="AR717" s="21"/>
      <c r="AS717" s="21"/>
      <c r="AT717" s="21"/>
      <c r="AU717" s="21"/>
      <c r="AV717" s="24"/>
      <c r="AW717" s="24"/>
      <c r="AX717" s="24"/>
      <c r="AY717" s="24"/>
      <c r="BA717" s="21"/>
      <c r="BB717" s="21"/>
      <c r="BC717" s="21"/>
      <c r="BD717" s="21"/>
      <c r="BE717" s="24"/>
      <c r="BF717" s="24"/>
      <c r="BG717" s="21"/>
      <c r="BH717" s="21"/>
      <c r="BI717" s="130"/>
      <c r="BJ717" s="131"/>
      <c r="BK717" s="21"/>
      <c r="BL717" s="132"/>
      <c r="BM717" s="132"/>
      <c r="BN717" s="132"/>
      <c r="BO717" s="132"/>
      <c r="BP717" s="133"/>
      <c r="BQ717" s="133"/>
      <c r="BR717" s="133"/>
    </row>
    <row r="718" spans="18:70" x14ac:dyDescent="0.25"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P718" s="21"/>
      <c r="AQ718" s="21"/>
      <c r="AR718" s="21"/>
      <c r="AS718" s="21"/>
      <c r="AT718" s="21"/>
      <c r="AU718" s="21"/>
      <c r="AV718" s="24"/>
      <c r="AW718" s="24"/>
      <c r="AX718" s="24"/>
      <c r="AY718" s="24"/>
      <c r="BA718" s="21"/>
      <c r="BB718" s="21"/>
      <c r="BC718" s="21"/>
      <c r="BD718" s="21"/>
      <c r="BE718" s="24"/>
      <c r="BF718" s="24"/>
      <c r="BG718" s="21"/>
      <c r="BH718" s="21"/>
      <c r="BI718" s="130"/>
      <c r="BJ718" s="131"/>
      <c r="BK718" s="21"/>
      <c r="BL718" s="132"/>
      <c r="BM718" s="132"/>
      <c r="BN718" s="132"/>
      <c r="BO718" s="132"/>
      <c r="BP718" s="133"/>
      <c r="BQ718" s="133"/>
      <c r="BR718" s="133"/>
    </row>
    <row r="719" spans="18:70" x14ac:dyDescent="0.25"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P719" s="21"/>
      <c r="AQ719" s="21"/>
      <c r="AR719" s="21"/>
      <c r="AS719" s="21"/>
      <c r="AT719" s="21"/>
      <c r="AU719" s="21"/>
      <c r="AV719" s="24"/>
      <c r="AW719" s="24"/>
      <c r="AX719" s="24"/>
      <c r="AY719" s="24"/>
      <c r="BA719" s="21"/>
      <c r="BB719" s="21"/>
      <c r="BC719" s="21"/>
      <c r="BD719" s="21"/>
      <c r="BE719" s="24"/>
      <c r="BF719" s="24"/>
      <c r="BG719" s="21"/>
      <c r="BH719" s="21"/>
      <c r="BI719" s="130"/>
      <c r="BJ719" s="131"/>
      <c r="BK719" s="21"/>
      <c r="BL719" s="132"/>
      <c r="BM719" s="132"/>
      <c r="BN719" s="132"/>
      <c r="BO719" s="132"/>
      <c r="BP719" s="133"/>
      <c r="BQ719" s="133"/>
      <c r="BR719" s="133"/>
    </row>
    <row r="720" spans="18:70" x14ac:dyDescent="0.25"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P720" s="21"/>
      <c r="AQ720" s="21"/>
      <c r="AR720" s="21"/>
      <c r="AS720" s="21"/>
      <c r="AT720" s="21"/>
      <c r="AU720" s="21"/>
      <c r="AV720" s="24"/>
      <c r="AW720" s="24"/>
      <c r="AX720" s="24"/>
      <c r="AY720" s="24"/>
      <c r="BA720" s="21"/>
      <c r="BB720" s="21"/>
      <c r="BC720" s="21"/>
      <c r="BD720" s="21"/>
      <c r="BE720" s="24"/>
      <c r="BF720" s="24"/>
      <c r="BG720" s="21"/>
      <c r="BH720" s="21"/>
      <c r="BI720" s="130"/>
      <c r="BJ720" s="131"/>
      <c r="BK720" s="21"/>
      <c r="BL720" s="132"/>
      <c r="BM720" s="132"/>
      <c r="BN720" s="132"/>
      <c r="BO720" s="132"/>
      <c r="BP720" s="133"/>
      <c r="BQ720" s="133"/>
      <c r="BR720" s="133"/>
    </row>
    <row r="721" spans="18:70" x14ac:dyDescent="0.25"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P721" s="21"/>
      <c r="AQ721" s="21"/>
      <c r="AR721" s="21"/>
      <c r="AS721" s="21"/>
      <c r="AT721" s="21"/>
      <c r="AU721" s="21"/>
      <c r="AV721" s="24"/>
      <c r="AW721" s="24"/>
      <c r="AX721" s="24"/>
      <c r="AY721" s="24"/>
      <c r="BA721" s="21"/>
      <c r="BB721" s="21"/>
      <c r="BC721" s="21"/>
      <c r="BD721" s="21"/>
      <c r="BE721" s="24"/>
      <c r="BF721" s="24"/>
      <c r="BG721" s="21"/>
      <c r="BH721" s="21"/>
      <c r="BI721" s="130"/>
      <c r="BJ721" s="131"/>
      <c r="BK721" s="21"/>
      <c r="BL721" s="132"/>
      <c r="BM721" s="132"/>
      <c r="BN721" s="132"/>
      <c r="BO721" s="132"/>
      <c r="BP721" s="133"/>
      <c r="BQ721" s="133"/>
      <c r="BR721" s="133"/>
    </row>
    <row r="722" spans="18:70" x14ac:dyDescent="0.25"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P722" s="21"/>
      <c r="AQ722" s="21"/>
      <c r="AR722" s="21"/>
      <c r="AS722" s="21"/>
      <c r="AT722" s="21"/>
      <c r="AU722" s="21"/>
      <c r="AV722" s="24"/>
      <c r="AW722" s="24"/>
      <c r="AX722" s="24"/>
      <c r="AY722" s="24"/>
      <c r="BA722" s="21"/>
      <c r="BB722" s="21"/>
      <c r="BC722" s="21"/>
      <c r="BD722" s="21"/>
      <c r="BE722" s="24"/>
      <c r="BF722" s="24"/>
      <c r="BG722" s="21"/>
      <c r="BH722" s="21"/>
      <c r="BI722" s="130"/>
      <c r="BJ722" s="131"/>
      <c r="BK722" s="21"/>
      <c r="BL722" s="132"/>
      <c r="BM722" s="132"/>
      <c r="BN722" s="132"/>
      <c r="BO722" s="132"/>
      <c r="BP722" s="133"/>
      <c r="BQ722" s="133"/>
      <c r="BR722" s="133"/>
    </row>
    <row r="723" spans="18:70" x14ac:dyDescent="0.25"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P723" s="21"/>
      <c r="AQ723" s="21"/>
      <c r="AR723" s="21"/>
      <c r="AS723" s="21"/>
      <c r="AT723" s="21"/>
      <c r="AU723" s="21"/>
      <c r="AV723" s="24"/>
      <c r="AW723" s="24"/>
      <c r="AX723" s="24"/>
      <c r="AY723" s="24"/>
      <c r="BA723" s="21"/>
      <c r="BB723" s="21"/>
      <c r="BC723" s="21"/>
      <c r="BD723" s="21"/>
      <c r="BE723" s="24"/>
      <c r="BF723" s="24"/>
      <c r="BG723" s="21"/>
      <c r="BH723" s="21"/>
      <c r="BI723" s="130"/>
      <c r="BJ723" s="131"/>
      <c r="BK723" s="21"/>
      <c r="BL723" s="132"/>
      <c r="BM723" s="132"/>
      <c r="BN723" s="132"/>
      <c r="BO723" s="132"/>
      <c r="BP723" s="133"/>
      <c r="BQ723" s="133"/>
      <c r="BR723" s="133"/>
    </row>
    <row r="724" spans="18:70" x14ac:dyDescent="0.25"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P724" s="21"/>
      <c r="AQ724" s="21"/>
      <c r="AR724" s="21"/>
      <c r="AS724" s="21"/>
      <c r="AT724" s="21"/>
      <c r="AU724" s="21"/>
      <c r="AV724" s="24"/>
      <c r="AW724" s="24"/>
      <c r="AX724" s="24"/>
      <c r="AY724" s="24"/>
      <c r="BA724" s="21"/>
      <c r="BB724" s="21"/>
      <c r="BC724" s="21"/>
      <c r="BD724" s="21"/>
      <c r="BE724" s="24"/>
      <c r="BF724" s="24"/>
      <c r="BG724" s="21"/>
      <c r="BH724" s="21"/>
      <c r="BI724" s="130"/>
      <c r="BJ724" s="131"/>
      <c r="BK724" s="21"/>
      <c r="BL724" s="132"/>
      <c r="BM724" s="132"/>
      <c r="BN724" s="132"/>
      <c r="BO724" s="132"/>
      <c r="BP724" s="133"/>
      <c r="BQ724" s="133"/>
      <c r="BR724" s="133"/>
    </row>
    <row r="725" spans="18:70" x14ac:dyDescent="0.25"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P725" s="21"/>
      <c r="AQ725" s="21"/>
      <c r="AR725" s="21"/>
      <c r="AS725" s="21"/>
      <c r="AT725" s="21"/>
      <c r="AU725" s="21"/>
      <c r="AV725" s="24"/>
      <c r="AW725" s="24"/>
      <c r="AX725" s="24"/>
      <c r="AY725" s="24"/>
      <c r="BA725" s="21"/>
      <c r="BB725" s="21"/>
      <c r="BC725" s="21"/>
      <c r="BD725" s="21"/>
      <c r="BE725" s="24"/>
      <c r="BF725" s="24"/>
      <c r="BG725" s="21"/>
      <c r="BH725" s="21"/>
      <c r="BI725" s="130"/>
      <c r="BJ725" s="131"/>
      <c r="BK725" s="21"/>
      <c r="BL725" s="132"/>
      <c r="BM725" s="132"/>
      <c r="BN725" s="132"/>
      <c r="BO725" s="132"/>
      <c r="BP725" s="133"/>
      <c r="BQ725" s="133"/>
      <c r="BR725" s="133"/>
    </row>
    <row r="726" spans="18:70" x14ac:dyDescent="0.25"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P726" s="21"/>
      <c r="AQ726" s="21"/>
      <c r="AR726" s="21"/>
      <c r="AS726" s="21"/>
      <c r="AT726" s="21"/>
      <c r="AU726" s="21"/>
      <c r="AV726" s="24"/>
      <c r="AW726" s="24"/>
      <c r="AX726" s="24"/>
      <c r="AY726" s="24"/>
      <c r="BA726" s="21"/>
      <c r="BB726" s="21"/>
      <c r="BC726" s="21"/>
      <c r="BD726" s="21"/>
      <c r="BE726" s="24"/>
      <c r="BF726" s="24"/>
      <c r="BG726" s="21"/>
      <c r="BH726" s="21"/>
      <c r="BI726" s="130"/>
      <c r="BJ726" s="131"/>
      <c r="BK726" s="21"/>
      <c r="BL726" s="132"/>
      <c r="BM726" s="132"/>
      <c r="BN726" s="132"/>
      <c r="BO726" s="132"/>
      <c r="BP726" s="133"/>
      <c r="BQ726" s="133"/>
      <c r="BR726" s="133"/>
    </row>
    <row r="727" spans="18:70" x14ac:dyDescent="0.25"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P727" s="21"/>
      <c r="AQ727" s="21"/>
      <c r="AR727" s="21"/>
      <c r="AS727" s="21"/>
      <c r="AT727" s="21"/>
      <c r="AU727" s="21"/>
      <c r="AV727" s="24"/>
      <c r="AW727" s="24"/>
      <c r="AX727" s="24"/>
      <c r="AY727" s="24"/>
      <c r="BA727" s="21"/>
      <c r="BB727" s="21"/>
      <c r="BC727" s="21"/>
      <c r="BD727" s="21"/>
      <c r="BE727" s="24"/>
      <c r="BF727" s="24"/>
      <c r="BG727" s="21"/>
      <c r="BH727" s="21"/>
      <c r="BI727" s="130"/>
      <c r="BJ727" s="131"/>
      <c r="BK727" s="21"/>
      <c r="BL727" s="132"/>
      <c r="BM727" s="132"/>
      <c r="BN727" s="132"/>
      <c r="BO727" s="132"/>
      <c r="BP727" s="133"/>
      <c r="BQ727" s="133"/>
      <c r="BR727" s="133"/>
    </row>
    <row r="728" spans="18:70" x14ac:dyDescent="0.25"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P728" s="21"/>
      <c r="AQ728" s="21"/>
      <c r="AR728" s="21"/>
      <c r="AS728" s="21"/>
      <c r="AT728" s="21"/>
      <c r="AU728" s="21"/>
      <c r="AV728" s="24"/>
      <c r="AW728" s="24"/>
      <c r="AX728" s="24"/>
      <c r="AY728" s="24"/>
      <c r="BA728" s="21"/>
      <c r="BB728" s="21"/>
      <c r="BC728" s="21"/>
      <c r="BD728" s="21"/>
      <c r="BE728" s="24"/>
      <c r="BF728" s="24"/>
      <c r="BG728" s="21"/>
      <c r="BH728" s="21"/>
      <c r="BI728" s="130"/>
      <c r="BJ728" s="131"/>
      <c r="BK728" s="21"/>
      <c r="BL728" s="132"/>
      <c r="BM728" s="132"/>
      <c r="BN728" s="132"/>
      <c r="BO728" s="132"/>
      <c r="BP728" s="133"/>
      <c r="BQ728" s="133"/>
      <c r="BR728" s="133"/>
    </row>
    <row r="729" spans="18:70" x14ac:dyDescent="0.25"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P729" s="21"/>
      <c r="AQ729" s="21"/>
      <c r="AR729" s="21"/>
      <c r="AS729" s="21"/>
      <c r="AT729" s="21"/>
      <c r="AU729" s="21"/>
      <c r="AV729" s="24"/>
      <c r="AW729" s="24"/>
      <c r="AX729" s="24"/>
      <c r="AY729" s="24"/>
      <c r="BA729" s="21"/>
      <c r="BB729" s="21"/>
      <c r="BC729" s="21"/>
      <c r="BD729" s="21"/>
      <c r="BE729" s="24"/>
      <c r="BF729" s="24"/>
      <c r="BG729" s="21"/>
      <c r="BH729" s="21"/>
      <c r="BI729" s="130"/>
      <c r="BJ729" s="131"/>
      <c r="BK729" s="21"/>
      <c r="BL729" s="132"/>
      <c r="BM729" s="132"/>
      <c r="BN729" s="132"/>
      <c r="BO729" s="132"/>
      <c r="BP729" s="133"/>
      <c r="BQ729" s="133"/>
      <c r="BR729" s="133"/>
    </row>
    <row r="730" spans="18:70" x14ac:dyDescent="0.25"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P730" s="21"/>
      <c r="AQ730" s="21"/>
      <c r="AR730" s="21"/>
      <c r="AS730" s="21"/>
      <c r="AT730" s="21"/>
      <c r="AU730" s="21"/>
      <c r="AV730" s="24"/>
      <c r="AW730" s="24"/>
      <c r="AX730" s="24"/>
      <c r="AY730" s="24"/>
      <c r="BA730" s="21"/>
      <c r="BB730" s="21"/>
      <c r="BC730" s="21"/>
      <c r="BD730" s="21"/>
      <c r="BE730" s="24"/>
      <c r="BF730" s="24"/>
      <c r="BG730" s="21"/>
      <c r="BH730" s="21"/>
      <c r="BI730" s="130"/>
      <c r="BJ730" s="131"/>
      <c r="BK730" s="21"/>
      <c r="BL730" s="132"/>
      <c r="BM730" s="132"/>
      <c r="BN730" s="132"/>
      <c r="BO730" s="132"/>
      <c r="BP730" s="133"/>
      <c r="BQ730" s="133"/>
      <c r="BR730" s="133"/>
    </row>
    <row r="731" spans="18:70" x14ac:dyDescent="0.25"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P731" s="21"/>
      <c r="AQ731" s="21"/>
      <c r="AR731" s="21"/>
      <c r="AS731" s="21"/>
      <c r="AT731" s="21"/>
      <c r="AU731" s="21"/>
      <c r="AV731" s="24"/>
      <c r="AW731" s="24"/>
      <c r="AX731" s="24"/>
      <c r="AY731" s="24"/>
      <c r="BA731" s="21"/>
      <c r="BB731" s="21"/>
      <c r="BC731" s="21"/>
      <c r="BD731" s="21"/>
      <c r="BE731" s="24"/>
      <c r="BF731" s="24"/>
      <c r="BG731" s="21"/>
      <c r="BH731" s="21"/>
      <c r="BI731" s="130"/>
      <c r="BJ731" s="131"/>
      <c r="BK731" s="21"/>
      <c r="BL731" s="132"/>
      <c r="BM731" s="132"/>
      <c r="BN731" s="132"/>
      <c r="BO731" s="132"/>
      <c r="BP731" s="133"/>
      <c r="BQ731" s="133"/>
      <c r="BR731" s="133"/>
    </row>
    <row r="732" spans="18:70" x14ac:dyDescent="0.25"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P732" s="21"/>
      <c r="AQ732" s="21"/>
      <c r="AR732" s="21"/>
      <c r="AS732" s="21"/>
      <c r="AT732" s="21"/>
      <c r="AU732" s="21"/>
      <c r="AV732" s="24"/>
      <c r="AW732" s="24"/>
      <c r="AX732" s="24"/>
      <c r="AY732" s="24"/>
      <c r="BA732" s="21"/>
      <c r="BB732" s="21"/>
      <c r="BC732" s="21"/>
      <c r="BD732" s="21"/>
      <c r="BE732" s="24"/>
      <c r="BF732" s="24"/>
      <c r="BG732" s="21"/>
      <c r="BH732" s="21"/>
      <c r="BI732" s="130"/>
      <c r="BJ732" s="131"/>
      <c r="BK732" s="21"/>
      <c r="BL732" s="132"/>
      <c r="BM732" s="132"/>
      <c r="BN732" s="132"/>
      <c r="BO732" s="132"/>
      <c r="BP732" s="133"/>
      <c r="BQ732" s="133"/>
      <c r="BR732" s="133"/>
    </row>
    <row r="733" spans="18:70" x14ac:dyDescent="0.25"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P733" s="21"/>
      <c r="AQ733" s="21"/>
      <c r="AR733" s="21"/>
      <c r="AS733" s="21"/>
      <c r="AT733" s="21"/>
      <c r="AU733" s="21"/>
      <c r="AV733" s="24"/>
      <c r="AW733" s="24"/>
      <c r="AX733" s="24"/>
      <c r="AY733" s="24"/>
      <c r="BA733" s="21"/>
      <c r="BB733" s="21"/>
      <c r="BC733" s="21"/>
      <c r="BD733" s="21"/>
      <c r="BE733" s="24"/>
      <c r="BF733" s="24"/>
      <c r="BG733" s="21"/>
      <c r="BH733" s="21"/>
      <c r="BI733" s="130"/>
      <c r="BJ733" s="131"/>
      <c r="BK733" s="21"/>
      <c r="BL733" s="132"/>
      <c r="BM733" s="132"/>
      <c r="BN733" s="132"/>
      <c r="BO733" s="132"/>
      <c r="BP733" s="133"/>
      <c r="BQ733" s="133"/>
      <c r="BR733" s="133"/>
    </row>
    <row r="734" spans="18:70" x14ac:dyDescent="0.25"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P734" s="21"/>
      <c r="AQ734" s="21"/>
      <c r="AR734" s="21"/>
      <c r="AS734" s="21"/>
      <c r="AT734" s="21"/>
      <c r="AU734" s="21"/>
      <c r="AV734" s="24"/>
      <c r="AW734" s="24"/>
      <c r="AX734" s="24"/>
      <c r="AY734" s="24"/>
      <c r="BA734" s="21"/>
      <c r="BB734" s="21"/>
      <c r="BC734" s="21"/>
      <c r="BD734" s="21"/>
      <c r="BE734" s="24"/>
      <c r="BF734" s="24"/>
      <c r="BG734" s="21"/>
      <c r="BH734" s="21"/>
      <c r="BI734" s="130"/>
      <c r="BJ734" s="131"/>
      <c r="BK734" s="21"/>
      <c r="BL734" s="132"/>
      <c r="BM734" s="132"/>
      <c r="BN734" s="132"/>
      <c r="BO734" s="132"/>
      <c r="BP734" s="133"/>
      <c r="BQ734" s="133"/>
      <c r="BR734" s="133"/>
    </row>
    <row r="735" spans="18:70" x14ac:dyDescent="0.25"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P735" s="21"/>
      <c r="AQ735" s="21"/>
      <c r="AR735" s="21"/>
      <c r="AS735" s="21"/>
      <c r="AT735" s="21"/>
      <c r="AU735" s="21"/>
      <c r="AV735" s="24"/>
      <c r="AW735" s="24"/>
      <c r="AX735" s="24"/>
      <c r="AY735" s="24"/>
      <c r="BA735" s="21"/>
      <c r="BB735" s="21"/>
      <c r="BC735" s="21"/>
      <c r="BD735" s="21"/>
      <c r="BE735" s="24"/>
      <c r="BF735" s="24"/>
      <c r="BG735" s="21"/>
      <c r="BH735" s="21"/>
      <c r="BI735" s="130"/>
      <c r="BJ735" s="131"/>
      <c r="BK735" s="21"/>
      <c r="BL735" s="132"/>
      <c r="BM735" s="132"/>
      <c r="BN735" s="132"/>
      <c r="BO735" s="132"/>
      <c r="BP735" s="133"/>
      <c r="BQ735" s="133"/>
      <c r="BR735" s="133"/>
    </row>
    <row r="736" spans="18:70" x14ac:dyDescent="0.25"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P736" s="21"/>
      <c r="AQ736" s="21"/>
      <c r="AR736" s="21"/>
      <c r="AS736" s="21"/>
      <c r="AT736" s="21"/>
      <c r="AU736" s="21"/>
      <c r="AV736" s="24"/>
      <c r="AW736" s="24"/>
      <c r="AX736" s="24"/>
      <c r="AY736" s="24"/>
      <c r="BA736" s="21"/>
      <c r="BB736" s="21"/>
      <c r="BC736" s="21"/>
      <c r="BD736" s="21"/>
      <c r="BE736" s="24"/>
      <c r="BF736" s="24"/>
      <c r="BG736" s="21"/>
      <c r="BH736" s="21"/>
      <c r="BI736" s="130"/>
      <c r="BJ736" s="131"/>
      <c r="BK736" s="21"/>
      <c r="BL736" s="132"/>
      <c r="BM736" s="132"/>
      <c r="BN736" s="132"/>
      <c r="BO736" s="132"/>
      <c r="BP736" s="133"/>
      <c r="BQ736" s="133"/>
      <c r="BR736" s="133"/>
    </row>
    <row r="737" spans="18:70" x14ac:dyDescent="0.25"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P737" s="21"/>
      <c r="AQ737" s="21"/>
      <c r="AR737" s="21"/>
      <c r="AS737" s="21"/>
      <c r="AT737" s="21"/>
      <c r="AU737" s="21"/>
      <c r="AV737" s="24"/>
      <c r="AW737" s="24"/>
      <c r="AX737" s="24"/>
      <c r="AY737" s="24"/>
      <c r="BA737" s="21"/>
      <c r="BB737" s="21"/>
      <c r="BC737" s="21"/>
      <c r="BD737" s="21"/>
      <c r="BE737" s="24"/>
      <c r="BF737" s="24"/>
      <c r="BG737" s="21"/>
      <c r="BH737" s="21"/>
      <c r="BI737" s="130"/>
      <c r="BJ737" s="131"/>
      <c r="BK737" s="21"/>
      <c r="BL737" s="132"/>
      <c r="BM737" s="132"/>
      <c r="BN737" s="132"/>
      <c r="BO737" s="132"/>
      <c r="BP737" s="133"/>
      <c r="BQ737" s="133"/>
      <c r="BR737" s="133"/>
    </row>
    <row r="738" spans="18:70" x14ac:dyDescent="0.25"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P738" s="21"/>
      <c r="AQ738" s="21"/>
      <c r="AR738" s="21"/>
      <c r="AS738" s="21"/>
      <c r="AT738" s="21"/>
      <c r="AU738" s="21"/>
      <c r="AV738" s="24"/>
      <c r="AW738" s="24"/>
      <c r="AX738" s="24"/>
      <c r="AY738" s="24"/>
      <c r="BA738" s="21"/>
      <c r="BB738" s="21"/>
      <c r="BC738" s="21"/>
      <c r="BD738" s="21"/>
      <c r="BE738" s="24"/>
      <c r="BF738" s="24"/>
      <c r="BG738" s="21"/>
      <c r="BH738" s="21"/>
      <c r="BI738" s="130"/>
      <c r="BJ738" s="131"/>
      <c r="BK738" s="21"/>
      <c r="BL738" s="132"/>
      <c r="BM738" s="132"/>
      <c r="BN738" s="132"/>
      <c r="BO738" s="132"/>
      <c r="BP738" s="133"/>
      <c r="BQ738" s="133"/>
      <c r="BR738" s="133"/>
    </row>
    <row r="739" spans="18:70" x14ac:dyDescent="0.25"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P739" s="21"/>
      <c r="AQ739" s="21"/>
      <c r="AR739" s="21"/>
      <c r="AS739" s="21"/>
      <c r="AT739" s="21"/>
      <c r="AU739" s="21"/>
      <c r="AV739" s="24"/>
      <c r="AW739" s="24"/>
      <c r="AX739" s="24"/>
      <c r="AY739" s="24"/>
      <c r="BA739" s="21"/>
      <c r="BB739" s="21"/>
      <c r="BC739" s="21"/>
      <c r="BD739" s="21"/>
      <c r="BE739" s="24"/>
      <c r="BF739" s="24"/>
      <c r="BG739" s="21"/>
      <c r="BH739" s="21"/>
      <c r="BI739" s="130"/>
      <c r="BJ739" s="131"/>
      <c r="BK739" s="21"/>
      <c r="BL739" s="132"/>
      <c r="BM739" s="132"/>
      <c r="BN739" s="132"/>
      <c r="BO739" s="132"/>
      <c r="BP739" s="133"/>
      <c r="BQ739" s="133"/>
      <c r="BR739" s="133"/>
    </row>
    <row r="740" spans="18:70" x14ac:dyDescent="0.25"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P740" s="21"/>
      <c r="AQ740" s="21"/>
      <c r="AR740" s="21"/>
      <c r="AS740" s="21"/>
      <c r="AT740" s="21"/>
      <c r="AU740" s="21"/>
      <c r="AV740" s="24"/>
      <c r="AW740" s="24"/>
      <c r="AX740" s="24"/>
      <c r="AY740" s="24"/>
      <c r="BA740" s="21"/>
      <c r="BB740" s="21"/>
      <c r="BC740" s="21"/>
      <c r="BD740" s="21"/>
      <c r="BE740" s="24"/>
      <c r="BF740" s="24"/>
      <c r="BG740" s="21"/>
      <c r="BH740" s="21"/>
      <c r="BI740" s="130"/>
      <c r="BJ740" s="131"/>
      <c r="BK740" s="21"/>
      <c r="BL740" s="132"/>
      <c r="BM740" s="132"/>
      <c r="BN740" s="132"/>
      <c r="BO740" s="132"/>
      <c r="BP740" s="133"/>
      <c r="BQ740" s="133"/>
      <c r="BR740" s="133"/>
    </row>
    <row r="741" spans="18:70" x14ac:dyDescent="0.25"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P741" s="21"/>
      <c r="AQ741" s="21"/>
      <c r="AR741" s="21"/>
      <c r="AS741" s="21"/>
      <c r="AT741" s="21"/>
      <c r="AU741" s="21"/>
      <c r="AV741" s="24"/>
      <c r="AW741" s="24"/>
      <c r="AX741" s="24"/>
      <c r="AY741" s="24"/>
      <c r="BA741" s="21"/>
      <c r="BB741" s="21"/>
      <c r="BC741" s="21"/>
      <c r="BD741" s="21"/>
      <c r="BE741" s="24"/>
      <c r="BF741" s="24"/>
      <c r="BG741" s="21"/>
      <c r="BH741" s="21"/>
      <c r="BI741" s="130"/>
      <c r="BJ741" s="131"/>
      <c r="BK741" s="21"/>
      <c r="BL741" s="132"/>
      <c r="BM741" s="132"/>
      <c r="BN741" s="132"/>
      <c r="BO741" s="132"/>
      <c r="BP741" s="133"/>
      <c r="BQ741" s="133"/>
      <c r="BR741" s="133"/>
    </row>
    <row r="742" spans="18:70" x14ac:dyDescent="0.25"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P742" s="21"/>
      <c r="AQ742" s="21"/>
      <c r="AR742" s="21"/>
      <c r="AS742" s="21"/>
      <c r="AT742" s="21"/>
      <c r="AU742" s="21"/>
      <c r="AV742" s="24"/>
      <c r="AW742" s="24"/>
      <c r="AX742" s="24"/>
      <c r="AY742" s="24"/>
      <c r="BA742" s="21"/>
      <c r="BB742" s="21"/>
      <c r="BC742" s="21"/>
      <c r="BD742" s="21"/>
      <c r="BE742" s="24"/>
      <c r="BF742" s="24"/>
      <c r="BG742" s="21"/>
      <c r="BH742" s="21"/>
      <c r="BI742" s="130"/>
      <c r="BJ742" s="131"/>
      <c r="BK742" s="21"/>
      <c r="BL742" s="132"/>
      <c r="BM742" s="132"/>
      <c r="BN742" s="132"/>
      <c r="BO742" s="132"/>
      <c r="BP742" s="133"/>
      <c r="BQ742" s="133"/>
      <c r="BR742" s="133"/>
    </row>
    <row r="743" spans="18:70" x14ac:dyDescent="0.25"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P743" s="21"/>
      <c r="AQ743" s="21"/>
      <c r="AR743" s="21"/>
      <c r="AS743" s="21"/>
      <c r="AT743" s="21"/>
      <c r="AU743" s="21"/>
      <c r="AV743" s="24"/>
      <c r="AW743" s="24"/>
      <c r="AX743" s="24"/>
      <c r="AY743" s="24"/>
      <c r="BA743" s="21"/>
      <c r="BB743" s="21"/>
      <c r="BC743" s="21"/>
      <c r="BD743" s="21"/>
      <c r="BE743" s="24"/>
      <c r="BF743" s="24"/>
      <c r="BG743" s="21"/>
      <c r="BH743" s="21"/>
      <c r="BI743" s="130"/>
      <c r="BJ743" s="131"/>
      <c r="BK743" s="21"/>
      <c r="BL743" s="132"/>
      <c r="BM743" s="132"/>
      <c r="BN743" s="132"/>
      <c r="BO743" s="132"/>
      <c r="BP743" s="133"/>
      <c r="BQ743" s="133"/>
      <c r="BR743" s="133"/>
    </row>
    <row r="744" spans="18:70" x14ac:dyDescent="0.25"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P744" s="21"/>
      <c r="AQ744" s="21"/>
      <c r="AR744" s="21"/>
      <c r="AS744" s="21"/>
      <c r="AT744" s="21"/>
      <c r="AU744" s="21"/>
      <c r="AV744" s="24"/>
      <c r="AW744" s="24"/>
      <c r="AX744" s="24"/>
      <c r="AY744" s="24"/>
      <c r="BA744" s="21"/>
      <c r="BB744" s="21"/>
      <c r="BC744" s="21"/>
      <c r="BD744" s="21"/>
      <c r="BE744" s="24"/>
      <c r="BF744" s="24"/>
      <c r="BG744" s="21"/>
      <c r="BH744" s="21"/>
      <c r="BI744" s="130"/>
      <c r="BJ744" s="131"/>
      <c r="BK744" s="21"/>
      <c r="BL744" s="132"/>
      <c r="BM744" s="132"/>
      <c r="BN744" s="132"/>
      <c r="BO744" s="132"/>
      <c r="BP744" s="133"/>
      <c r="BQ744" s="133"/>
      <c r="BR744" s="133"/>
    </row>
    <row r="745" spans="18:70" x14ac:dyDescent="0.25"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P745" s="21"/>
      <c r="AQ745" s="21"/>
      <c r="AR745" s="21"/>
      <c r="AS745" s="21"/>
      <c r="AT745" s="21"/>
      <c r="AU745" s="21"/>
      <c r="AV745" s="24"/>
      <c r="AW745" s="24"/>
      <c r="AX745" s="24"/>
      <c r="AY745" s="24"/>
      <c r="BA745" s="21"/>
      <c r="BB745" s="21"/>
      <c r="BC745" s="21"/>
      <c r="BD745" s="21"/>
      <c r="BE745" s="24"/>
      <c r="BF745" s="24"/>
      <c r="BG745" s="21"/>
      <c r="BH745" s="21"/>
      <c r="BI745" s="130"/>
      <c r="BJ745" s="131"/>
      <c r="BK745" s="21"/>
      <c r="BL745" s="132"/>
      <c r="BM745" s="132"/>
      <c r="BN745" s="132"/>
      <c r="BO745" s="132"/>
      <c r="BP745" s="133"/>
      <c r="BQ745" s="133"/>
      <c r="BR745" s="133"/>
    </row>
    <row r="746" spans="18:70" x14ac:dyDescent="0.25"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P746" s="21"/>
      <c r="AQ746" s="21"/>
      <c r="AR746" s="21"/>
      <c r="AS746" s="21"/>
      <c r="AT746" s="21"/>
      <c r="AU746" s="21"/>
      <c r="AV746" s="24"/>
      <c r="AW746" s="24"/>
      <c r="AX746" s="24"/>
      <c r="AY746" s="24"/>
      <c r="BA746" s="21"/>
      <c r="BB746" s="21"/>
      <c r="BC746" s="21"/>
      <c r="BD746" s="21"/>
      <c r="BE746" s="24"/>
      <c r="BF746" s="24"/>
      <c r="BG746" s="21"/>
      <c r="BH746" s="21"/>
      <c r="BI746" s="130"/>
      <c r="BJ746" s="131"/>
      <c r="BK746" s="21"/>
      <c r="BL746" s="132"/>
      <c r="BM746" s="132"/>
      <c r="BN746" s="132"/>
      <c r="BO746" s="132"/>
      <c r="BP746" s="133"/>
      <c r="BQ746" s="133"/>
      <c r="BR746" s="133"/>
    </row>
    <row r="747" spans="18:70" x14ac:dyDescent="0.25"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P747" s="21"/>
      <c r="AQ747" s="21"/>
      <c r="AR747" s="21"/>
      <c r="AS747" s="21"/>
      <c r="AT747" s="21"/>
      <c r="AU747" s="21"/>
      <c r="AV747" s="24"/>
      <c r="AW747" s="24"/>
      <c r="AX747" s="24"/>
      <c r="AY747" s="24"/>
      <c r="BA747" s="21"/>
      <c r="BB747" s="21"/>
      <c r="BC747" s="21"/>
      <c r="BD747" s="21"/>
      <c r="BE747" s="24"/>
      <c r="BF747" s="24"/>
      <c r="BG747" s="21"/>
      <c r="BH747" s="21"/>
      <c r="BI747" s="130"/>
      <c r="BJ747" s="131"/>
      <c r="BK747" s="21"/>
      <c r="BL747" s="132"/>
      <c r="BM747" s="132"/>
      <c r="BN747" s="132"/>
      <c r="BO747" s="132"/>
      <c r="BP747" s="133"/>
      <c r="BQ747" s="133"/>
      <c r="BR747" s="133"/>
    </row>
    <row r="748" spans="18:70" x14ac:dyDescent="0.25"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P748" s="21"/>
      <c r="AQ748" s="21"/>
      <c r="AR748" s="21"/>
      <c r="AS748" s="21"/>
      <c r="AT748" s="21"/>
      <c r="AU748" s="21"/>
      <c r="AV748" s="24"/>
      <c r="AW748" s="24"/>
      <c r="AX748" s="24"/>
      <c r="AY748" s="24"/>
      <c r="BA748" s="21"/>
      <c r="BB748" s="21"/>
      <c r="BC748" s="21"/>
      <c r="BD748" s="21"/>
      <c r="BE748" s="24"/>
      <c r="BF748" s="24"/>
      <c r="BG748" s="21"/>
      <c r="BH748" s="21"/>
      <c r="BI748" s="130"/>
      <c r="BJ748" s="131"/>
      <c r="BK748" s="21"/>
      <c r="BL748" s="132"/>
      <c r="BM748" s="132"/>
      <c r="BN748" s="132"/>
      <c r="BO748" s="132"/>
      <c r="BP748" s="133"/>
      <c r="BQ748" s="133"/>
      <c r="BR748" s="133"/>
    </row>
    <row r="749" spans="18:70" x14ac:dyDescent="0.25"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P749" s="21"/>
      <c r="AQ749" s="21"/>
      <c r="AR749" s="21"/>
      <c r="AS749" s="21"/>
      <c r="AT749" s="21"/>
      <c r="AU749" s="21"/>
      <c r="AV749" s="24"/>
      <c r="AW749" s="24"/>
      <c r="AX749" s="24"/>
      <c r="AY749" s="24"/>
      <c r="BA749" s="21"/>
      <c r="BB749" s="21"/>
      <c r="BC749" s="21"/>
      <c r="BD749" s="21"/>
      <c r="BE749" s="24"/>
      <c r="BF749" s="24"/>
      <c r="BG749" s="21"/>
      <c r="BH749" s="21"/>
      <c r="BI749" s="130"/>
      <c r="BJ749" s="131"/>
      <c r="BK749" s="21"/>
      <c r="BL749" s="132"/>
      <c r="BM749" s="132"/>
      <c r="BN749" s="132"/>
      <c r="BO749" s="132"/>
      <c r="BP749" s="133"/>
      <c r="BQ749" s="133"/>
      <c r="BR749" s="133"/>
    </row>
    <row r="750" spans="18:70" x14ac:dyDescent="0.25"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P750" s="21"/>
      <c r="AQ750" s="21"/>
      <c r="AR750" s="21"/>
      <c r="AS750" s="21"/>
      <c r="AT750" s="21"/>
      <c r="AU750" s="21"/>
      <c r="AV750" s="24"/>
      <c r="AW750" s="24"/>
      <c r="AX750" s="24"/>
      <c r="AY750" s="24"/>
      <c r="BA750" s="21"/>
      <c r="BB750" s="21"/>
      <c r="BC750" s="21"/>
      <c r="BD750" s="21"/>
      <c r="BE750" s="24"/>
      <c r="BF750" s="24"/>
      <c r="BG750" s="21"/>
      <c r="BH750" s="21"/>
      <c r="BI750" s="130"/>
      <c r="BJ750" s="131"/>
      <c r="BK750" s="21"/>
      <c r="BL750" s="132"/>
      <c r="BM750" s="132"/>
      <c r="BN750" s="132"/>
      <c r="BO750" s="132"/>
      <c r="BP750" s="133"/>
      <c r="BQ750" s="133"/>
      <c r="BR750" s="133"/>
    </row>
    <row r="751" spans="18:70" x14ac:dyDescent="0.25"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P751" s="21"/>
      <c r="AQ751" s="21"/>
      <c r="AR751" s="21"/>
      <c r="AS751" s="21"/>
      <c r="AT751" s="21"/>
      <c r="AU751" s="21"/>
      <c r="AV751" s="24"/>
      <c r="AW751" s="24"/>
      <c r="AX751" s="24"/>
      <c r="AY751" s="24"/>
      <c r="BA751" s="21"/>
      <c r="BB751" s="21"/>
      <c r="BC751" s="21"/>
      <c r="BD751" s="21"/>
      <c r="BE751" s="24"/>
      <c r="BF751" s="24"/>
      <c r="BG751" s="21"/>
      <c r="BH751" s="21"/>
      <c r="BI751" s="130"/>
      <c r="BJ751" s="131"/>
      <c r="BK751" s="21"/>
      <c r="BL751" s="132"/>
      <c r="BM751" s="132"/>
      <c r="BN751" s="132"/>
      <c r="BO751" s="132"/>
      <c r="BP751" s="133"/>
      <c r="BQ751" s="133"/>
      <c r="BR751" s="133"/>
    </row>
    <row r="752" spans="18:70" x14ac:dyDescent="0.25"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P752" s="21"/>
      <c r="AQ752" s="21"/>
      <c r="AR752" s="21"/>
      <c r="AS752" s="21"/>
      <c r="AT752" s="21"/>
      <c r="AU752" s="21"/>
      <c r="AV752" s="24"/>
      <c r="AW752" s="24"/>
      <c r="AX752" s="24"/>
      <c r="AY752" s="24"/>
      <c r="BA752" s="21"/>
      <c r="BB752" s="21"/>
      <c r="BC752" s="21"/>
      <c r="BD752" s="21"/>
      <c r="BE752" s="24"/>
      <c r="BF752" s="24"/>
      <c r="BG752" s="21"/>
      <c r="BH752" s="21"/>
      <c r="BI752" s="130"/>
      <c r="BJ752" s="131"/>
      <c r="BK752" s="21"/>
      <c r="BL752" s="132"/>
      <c r="BM752" s="132"/>
      <c r="BN752" s="132"/>
      <c r="BO752" s="132"/>
      <c r="BP752" s="133"/>
      <c r="BQ752" s="133"/>
      <c r="BR752" s="133"/>
    </row>
    <row r="753" spans="18:70" x14ac:dyDescent="0.25"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P753" s="21"/>
      <c r="AQ753" s="21"/>
      <c r="AR753" s="21"/>
      <c r="AS753" s="21"/>
      <c r="AT753" s="21"/>
      <c r="AU753" s="21"/>
      <c r="AV753" s="24"/>
      <c r="AW753" s="24"/>
      <c r="AX753" s="24"/>
      <c r="AY753" s="24"/>
      <c r="BA753" s="21"/>
      <c r="BB753" s="21"/>
      <c r="BC753" s="21"/>
      <c r="BD753" s="21"/>
      <c r="BE753" s="24"/>
      <c r="BF753" s="24"/>
      <c r="BG753" s="21"/>
      <c r="BH753" s="21"/>
      <c r="BI753" s="130"/>
      <c r="BJ753" s="131"/>
      <c r="BK753" s="21"/>
      <c r="BL753" s="132"/>
      <c r="BM753" s="132"/>
      <c r="BN753" s="132"/>
      <c r="BO753" s="132"/>
      <c r="BP753" s="133"/>
      <c r="BQ753" s="133"/>
      <c r="BR753" s="133"/>
    </row>
    <row r="754" spans="18:70" x14ac:dyDescent="0.25"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P754" s="21"/>
      <c r="AQ754" s="21"/>
      <c r="AR754" s="21"/>
      <c r="AS754" s="21"/>
      <c r="AT754" s="21"/>
      <c r="AU754" s="21"/>
      <c r="AV754" s="24"/>
      <c r="AW754" s="24"/>
      <c r="AX754" s="24"/>
      <c r="AY754" s="24"/>
      <c r="BA754" s="21"/>
      <c r="BB754" s="21"/>
      <c r="BC754" s="21"/>
      <c r="BD754" s="21"/>
      <c r="BE754" s="24"/>
      <c r="BF754" s="24"/>
      <c r="BG754" s="21"/>
      <c r="BH754" s="21"/>
      <c r="BI754" s="130"/>
      <c r="BJ754" s="131"/>
      <c r="BK754" s="21"/>
      <c r="BL754" s="132"/>
      <c r="BM754" s="132"/>
      <c r="BN754" s="132"/>
      <c r="BO754" s="132"/>
      <c r="BP754" s="133"/>
      <c r="BQ754" s="133"/>
      <c r="BR754" s="133"/>
    </row>
    <row r="755" spans="18:70" x14ac:dyDescent="0.25"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P755" s="21"/>
      <c r="AQ755" s="21"/>
      <c r="AR755" s="21"/>
      <c r="AS755" s="21"/>
      <c r="AT755" s="21"/>
      <c r="AU755" s="21"/>
      <c r="AV755" s="24"/>
      <c r="AW755" s="24"/>
      <c r="AX755" s="24"/>
      <c r="AY755" s="24"/>
      <c r="BA755" s="21"/>
      <c r="BB755" s="21"/>
      <c r="BC755" s="21"/>
      <c r="BD755" s="21"/>
      <c r="BE755" s="24"/>
      <c r="BF755" s="24"/>
      <c r="BG755" s="21"/>
      <c r="BH755" s="21"/>
      <c r="BI755" s="130"/>
      <c r="BJ755" s="131"/>
      <c r="BK755" s="21"/>
      <c r="BL755" s="132"/>
      <c r="BM755" s="132"/>
      <c r="BN755" s="132"/>
      <c r="BO755" s="132"/>
      <c r="BP755" s="133"/>
      <c r="BQ755" s="133"/>
      <c r="BR755" s="133"/>
    </row>
    <row r="756" spans="18:70" x14ac:dyDescent="0.25"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P756" s="21"/>
      <c r="AQ756" s="21"/>
      <c r="AR756" s="21"/>
      <c r="AS756" s="21"/>
      <c r="AT756" s="21"/>
      <c r="AU756" s="21"/>
      <c r="AV756" s="24"/>
      <c r="AW756" s="24"/>
      <c r="AX756" s="24"/>
      <c r="AY756" s="24"/>
      <c r="BA756" s="21"/>
      <c r="BB756" s="21"/>
      <c r="BC756" s="21"/>
      <c r="BD756" s="21"/>
      <c r="BE756" s="24"/>
      <c r="BF756" s="24"/>
      <c r="BG756" s="21"/>
      <c r="BH756" s="21"/>
      <c r="BI756" s="130"/>
      <c r="BJ756" s="131"/>
      <c r="BK756" s="21"/>
      <c r="BL756" s="132"/>
      <c r="BM756" s="132"/>
      <c r="BN756" s="132"/>
      <c r="BO756" s="132"/>
      <c r="BP756" s="133"/>
      <c r="BQ756" s="133"/>
      <c r="BR756" s="133"/>
    </row>
    <row r="757" spans="18:70" x14ac:dyDescent="0.25"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P757" s="21"/>
      <c r="AQ757" s="21"/>
      <c r="AR757" s="21"/>
      <c r="AS757" s="21"/>
      <c r="AT757" s="21"/>
      <c r="AU757" s="21"/>
      <c r="AV757" s="24"/>
      <c r="AW757" s="24"/>
      <c r="AX757" s="24"/>
      <c r="AY757" s="24"/>
      <c r="BA757" s="21"/>
      <c r="BB757" s="21"/>
      <c r="BC757" s="21"/>
      <c r="BD757" s="21"/>
      <c r="BE757" s="24"/>
      <c r="BF757" s="24"/>
      <c r="BG757" s="21"/>
      <c r="BH757" s="21"/>
      <c r="BI757" s="130"/>
      <c r="BJ757" s="131"/>
      <c r="BK757" s="21"/>
      <c r="BL757" s="132"/>
      <c r="BM757" s="132"/>
      <c r="BN757" s="132"/>
      <c r="BO757" s="132"/>
      <c r="BP757" s="133"/>
      <c r="BQ757" s="133"/>
      <c r="BR757" s="133"/>
    </row>
    <row r="758" spans="18:70" x14ac:dyDescent="0.25"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P758" s="21"/>
      <c r="AQ758" s="21"/>
      <c r="AR758" s="21"/>
      <c r="AS758" s="21"/>
      <c r="AT758" s="21"/>
      <c r="AU758" s="21"/>
      <c r="AV758" s="24"/>
      <c r="AW758" s="24"/>
      <c r="AX758" s="24"/>
      <c r="AY758" s="24"/>
      <c r="BA758" s="21"/>
      <c r="BB758" s="21"/>
      <c r="BC758" s="21"/>
      <c r="BD758" s="21"/>
      <c r="BE758" s="24"/>
      <c r="BF758" s="24"/>
      <c r="BG758" s="21"/>
      <c r="BH758" s="21"/>
      <c r="BI758" s="130"/>
      <c r="BJ758" s="131"/>
      <c r="BK758" s="21"/>
      <c r="BL758" s="132"/>
      <c r="BM758" s="132"/>
      <c r="BN758" s="132"/>
      <c r="BO758" s="132"/>
      <c r="BP758" s="133"/>
      <c r="BQ758" s="133"/>
      <c r="BR758" s="133"/>
    </row>
    <row r="759" spans="18:70" x14ac:dyDescent="0.25"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P759" s="21"/>
      <c r="AQ759" s="21"/>
      <c r="AR759" s="21"/>
      <c r="AS759" s="21"/>
      <c r="AT759" s="21"/>
      <c r="AU759" s="21"/>
      <c r="AV759" s="24"/>
      <c r="AW759" s="24"/>
      <c r="AX759" s="24"/>
      <c r="AY759" s="24"/>
      <c r="BA759" s="21"/>
      <c r="BB759" s="21"/>
      <c r="BC759" s="21"/>
      <c r="BD759" s="21"/>
      <c r="BE759" s="24"/>
      <c r="BF759" s="24"/>
      <c r="BG759" s="21"/>
      <c r="BH759" s="21"/>
      <c r="BI759" s="130"/>
      <c r="BJ759" s="131"/>
      <c r="BK759" s="21"/>
      <c r="BL759" s="132"/>
      <c r="BM759" s="132"/>
      <c r="BN759" s="132"/>
      <c r="BO759" s="132"/>
      <c r="BP759" s="133"/>
      <c r="BQ759" s="133"/>
      <c r="BR759" s="133"/>
    </row>
    <row r="760" spans="18:70" x14ac:dyDescent="0.25"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P760" s="21"/>
      <c r="AQ760" s="21"/>
      <c r="AR760" s="21"/>
      <c r="AS760" s="21"/>
      <c r="AT760" s="21"/>
      <c r="AU760" s="21"/>
      <c r="AV760" s="24"/>
      <c r="AW760" s="24"/>
      <c r="AX760" s="24"/>
      <c r="AY760" s="24"/>
      <c r="BA760" s="21"/>
      <c r="BB760" s="21"/>
      <c r="BC760" s="21"/>
      <c r="BD760" s="21"/>
      <c r="BE760" s="24"/>
      <c r="BF760" s="24"/>
      <c r="BG760" s="21"/>
      <c r="BH760" s="21"/>
      <c r="BI760" s="130"/>
      <c r="BJ760" s="131"/>
      <c r="BK760" s="21"/>
      <c r="BL760" s="132"/>
      <c r="BM760" s="132"/>
      <c r="BN760" s="132"/>
      <c r="BO760" s="132"/>
      <c r="BP760" s="133"/>
      <c r="BQ760" s="133"/>
      <c r="BR760" s="133"/>
    </row>
    <row r="761" spans="18:70" x14ac:dyDescent="0.25"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P761" s="21"/>
      <c r="AQ761" s="21"/>
      <c r="AR761" s="21"/>
      <c r="AS761" s="21"/>
      <c r="AT761" s="21"/>
      <c r="AU761" s="21"/>
      <c r="AV761" s="24"/>
      <c r="AW761" s="24"/>
      <c r="AX761" s="24"/>
      <c r="AY761" s="24"/>
      <c r="BA761" s="21"/>
      <c r="BB761" s="21"/>
      <c r="BC761" s="21"/>
      <c r="BD761" s="21"/>
      <c r="BE761" s="24"/>
      <c r="BF761" s="24"/>
      <c r="BG761" s="21"/>
      <c r="BH761" s="21"/>
      <c r="BI761" s="130"/>
      <c r="BJ761" s="131"/>
      <c r="BK761" s="21"/>
      <c r="BL761" s="132"/>
      <c r="BM761" s="132"/>
      <c r="BN761" s="132"/>
      <c r="BO761" s="132"/>
      <c r="BP761" s="133"/>
      <c r="BQ761" s="133"/>
      <c r="BR761" s="133"/>
    </row>
    <row r="762" spans="18:70" x14ac:dyDescent="0.25"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P762" s="21"/>
      <c r="AQ762" s="21"/>
      <c r="AR762" s="21"/>
      <c r="AS762" s="21"/>
      <c r="AT762" s="21"/>
      <c r="AU762" s="21"/>
      <c r="AV762" s="24"/>
      <c r="AW762" s="24"/>
      <c r="AX762" s="24"/>
      <c r="AY762" s="24"/>
      <c r="BA762" s="21"/>
      <c r="BB762" s="21"/>
      <c r="BC762" s="21"/>
      <c r="BD762" s="21"/>
      <c r="BE762" s="24"/>
      <c r="BF762" s="24"/>
      <c r="BG762" s="21"/>
      <c r="BH762" s="21"/>
      <c r="BI762" s="130"/>
      <c r="BJ762" s="131"/>
      <c r="BK762" s="21"/>
      <c r="BL762" s="132"/>
      <c r="BM762" s="132"/>
      <c r="BN762" s="132"/>
      <c r="BO762" s="132"/>
      <c r="BP762" s="133"/>
      <c r="BQ762" s="133"/>
      <c r="BR762" s="133"/>
    </row>
    <row r="763" spans="18:70" x14ac:dyDescent="0.25"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P763" s="21"/>
      <c r="AQ763" s="21"/>
      <c r="AR763" s="21"/>
      <c r="AS763" s="21"/>
      <c r="AT763" s="21"/>
      <c r="AU763" s="21"/>
      <c r="AV763" s="24"/>
      <c r="AW763" s="24"/>
      <c r="AX763" s="24"/>
      <c r="AY763" s="24"/>
      <c r="BA763" s="21"/>
      <c r="BB763" s="21"/>
      <c r="BC763" s="21"/>
      <c r="BD763" s="21"/>
      <c r="BE763" s="24"/>
      <c r="BF763" s="24"/>
      <c r="BG763" s="21"/>
      <c r="BH763" s="21"/>
      <c r="BI763" s="130"/>
      <c r="BJ763" s="131"/>
      <c r="BK763" s="21"/>
      <c r="BL763" s="132"/>
      <c r="BM763" s="132"/>
      <c r="BN763" s="132"/>
      <c r="BO763" s="132"/>
      <c r="BP763" s="133"/>
      <c r="BQ763" s="133"/>
      <c r="BR763" s="133"/>
    </row>
    <row r="764" spans="18:70" x14ac:dyDescent="0.25"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P764" s="21"/>
      <c r="AQ764" s="21"/>
      <c r="AR764" s="21"/>
      <c r="AS764" s="21"/>
      <c r="AT764" s="21"/>
      <c r="AU764" s="21"/>
      <c r="AV764" s="24"/>
      <c r="AW764" s="24"/>
      <c r="AX764" s="24"/>
      <c r="AY764" s="24"/>
      <c r="BA764" s="21"/>
      <c r="BB764" s="21"/>
      <c r="BC764" s="21"/>
      <c r="BD764" s="21"/>
      <c r="BE764" s="24"/>
      <c r="BF764" s="24"/>
      <c r="BG764" s="21"/>
      <c r="BH764" s="21"/>
      <c r="BI764" s="130"/>
      <c r="BJ764" s="131"/>
      <c r="BK764" s="21"/>
      <c r="BL764" s="132"/>
      <c r="BM764" s="132"/>
      <c r="BN764" s="132"/>
      <c r="BO764" s="132"/>
      <c r="BP764" s="133"/>
      <c r="BQ764" s="133"/>
      <c r="BR764" s="133"/>
    </row>
    <row r="765" spans="18:70" x14ac:dyDescent="0.25"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P765" s="21"/>
      <c r="AQ765" s="21"/>
      <c r="AR765" s="21"/>
      <c r="AS765" s="21"/>
      <c r="AT765" s="21"/>
      <c r="AU765" s="21"/>
      <c r="AV765" s="24"/>
      <c r="AW765" s="24"/>
      <c r="AX765" s="24"/>
      <c r="AY765" s="24"/>
      <c r="BA765" s="21"/>
      <c r="BB765" s="21"/>
      <c r="BC765" s="21"/>
      <c r="BD765" s="21"/>
      <c r="BE765" s="24"/>
      <c r="BF765" s="24"/>
      <c r="BG765" s="21"/>
      <c r="BH765" s="21"/>
      <c r="BI765" s="130"/>
      <c r="BJ765" s="131"/>
      <c r="BK765" s="21"/>
      <c r="BL765" s="132"/>
      <c r="BM765" s="132"/>
      <c r="BN765" s="132"/>
      <c r="BO765" s="132"/>
      <c r="BP765" s="133"/>
      <c r="BQ765" s="133"/>
      <c r="BR765" s="133"/>
    </row>
    <row r="766" spans="18:70" x14ac:dyDescent="0.25"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P766" s="21"/>
      <c r="AQ766" s="21"/>
      <c r="AR766" s="21"/>
      <c r="AS766" s="21"/>
      <c r="AT766" s="21"/>
      <c r="AU766" s="21"/>
      <c r="AV766" s="24"/>
      <c r="AW766" s="24"/>
      <c r="AX766" s="24"/>
      <c r="AY766" s="24"/>
      <c r="BA766" s="21"/>
      <c r="BB766" s="21"/>
      <c r="BC766" s="21"/>
      <c r="BD766" s="21"/>
      <c r="BE766" s="24"/>
      <c r="BF766" s="24"/>
      <c r="BG766" s="21"/>
      <c r="BH766" s="21"/>
      <c r="BI766" s="130"/>
      <c r="BJ766" s="131"/>
      <c r="BK766" s="21"/>
      <c r="BL766" s="132"/>
      <c r="BM766" s="132"/>
      <c r="BN766" s="132"/>
      <c r="BO766" s="132"/>
      <c r="BP766" s="133"/>
      <c r="BQ766" s="133"/>
      <c r="BR766" s="133"/>
    </row>
    <row r="767" spans="18:70" x14ac:dyDescent="0.25"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P767" s="21"/>
      <c r="AQ767" s="21"/>
      <c r="AR767" s="21"/>
      <c r="AS767" s="21"/>
      <c r="AT767" s="21"/>
      <c r="AU767" s="21"/>
      <c r="AV767" s="24"/>
      <c r="AW767" s="24"/>
      <c r="AX767" s="24"/>
      <c r="AY767" s="24"/>
      <c r="BA767" s="21"/>
      <c r="BB767" s="21"/>
      <c r="BC767" s="21"/>
      <c r="BD767" s="21"/>
      <c r="BE767" s="24"/>
      <c r="BF767" s="24"/>
      <c r="BG767" s="21"/>
      <c r="BH767" s="21"/>
      <c r="BI767" s="130"/>
      <c r="BJ767" s="131"/>
      <c r="BK767" s="21"/>
      <c r="BL767" s="132"/>
      <c r="BM767" s="132"/>
      <c r="BN767" s="132"/>
      <c r="BO767" s="132"/>
      <c r="BP767" s="133"/>
      <c r="BQ767" s="133"/>
      <c r="BR767" s="133"/>
    </row>
    <row r="768" spans="18:70" x14ac:dyDescent="0.25"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P768" s="21"/>
      <c r="AQ768" s="21"/>
      <c r="AR768" s="21"/>
      <c r="AS768" s="21"/>
      <c r="AT768" s="21"/>
      <c r="AU768" s="21"/>
      <c r="AV768" s="24"/>
      <c r="AW768" s="24"/>
      <c r="AX768" s="24"/>
      <c r="AY768" s="24"/>
      <c r="BA768" s="21"/>
      <c r="BB768" s="21"/>
      <c r="BC768" s="21"/>
      <c r="BD768" s="21"/>
      <c r="BE768" s="24"/>
      <c r="BF768" s="24"/>
      <c r="BG768" s="21"/>
      <c r="BH768" s="21"/>
      <c r="BI768" s="130"/>
      <c r="BJ768" s="131"/>
      <c r="BK768" s="21"/>
      <c r="BL768" s="132"/>
      <c r="BM768" s="132"/>
      <c r="BN768" s="132"/>
      <c r="BO768" s="132"/>
      <c r="BP768" s="133"/>
      <c r="BQ768" s="133"/>
      <c r="BR768" s="133"/>
    </row>
    <row r="769" spans="18:70" x14ac:dyDescent="0.25"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P769" s="21"/>
      <c r="AQ769" s="21"/>
      <c r="AR769" s="21"/>
      <c r="AS769" s="21"/>
      <c r="AT769" s="21"/>
      <c r="AU769" s="21"/>
      <c r="AV769" s="24"/>
      <c r="AW769" s="24"/>
      <c r="AX769" s="24"/>
      <c r="AY769" s="24"/>
      <c r="BA769" s="21"/>
      <c r="BB769" s="21"/>
      <c r="BC769" s="21"/>
      <c r="BD769" s="21"/>
      <c r="BE769" s="24"/>
      <c r="BF769" s="24"/>
      <c r="BG769" s="21"/>
      <c r="BH769" s="21"/>
      <c r="BI769" s="130"/>
      <c r="BJ769" s="131"/>
      <c r="BK769" s="21"/>
      <c r="BL769" s="132"/>
      <c r="BM769" s="132"/>
      <c r="BN769" s="132"/>
      <c r="BO769" s="132"/>
      <c r="BP769" s="133"/>
      <c r="BQ769" s="133"/>
      <c r="BR769" s="133"/>
    </row>
    <row r="770" spans="18:70" x14ac:dyDescent="0.25"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P770" s="21"/>
      <c r="AQ770" s="21"/>
      <c r="AR770" s="21"/>
      <c r="AS770" s="21"/>
      <c r="AT770" s="21"/>
      <c r="AU770" s="21"/>
      <c r="AV770" s="24"/>
      <c r="AW770" s="24"/>
      <c r="AX770" s="24"/>
      <c r="AY770" s="24"/>
      <c r="BA770" s="21"/>
      <c r="BB770" s="21"/>
      <c r="BC770" s="21"/>
      <c r="BD770" s="21"/>
      <c r="BE770" s="24"/>
      <c r="BF770" s="24"/>
      <c r="BG770" s="21"/>
      <c r="BH770" s="21"/>
      <c r="BI770" s="130"/>
      <c r="BJ770" s="131"/>
      <c r="BK770" s="21"/>
      <c r="BL770" s="132"/>
      <c r="BM770" s="132"/>
      <c r="BN770" s="132"/>
      <c r="BO770" s="132"/>
      <c r="BP770" s="133"/>
      <c r="BQ770" s="133"/>
      <c r="BR770" s="133"/>
    </row>
    <row r="771" spans="18:70" x14ac:dyDescent="0.25"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P771" s="21"/>
      <c r="AQ771" s="21"/>
      <c r="AR771" s="21"/>
      <c r="AS771" s="21"/>
      <c r="AT771" s="21"/>
      <c r="AU771" s="21"/>
      <c r="AV771" s="24"/>
      <c r="AW771" s="24"/>
      <c r="AX771" s="24"/>
      <c r="AY771" s="24"/>
      <c r="BA771" s="21"/>
      <c r="BB771" s="21"/>
      <c r="BC771" s="21"/>
      <c r="BD771" s="21"/>
      <c r="BE771" s="24"/>
      <c r="BF771" s="24"/>
      <c r="BG771" s="21"/>
      <c r="BH771" s="21"/>
      <c r="BI771" s="130"/>
      <c r="BJ771" s="131"/>
      <c r="BK771" s="21"/>
      <c r="BL771" s="132"/>
      <c r="BM771" s="132"/>
      <c r="BN771" s="132"/>
      <c r="BO771" s="132"/>
      <c r="BP771" s="133"/>
      <c r="BQ771" s="133"/>
      <c r="BR771" s="133"/>
    </row>
    <row r="772" spans="18:70" x14ac:dyDescent="0.25"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P772" s="21"/>
      <c r="AQ772" s="21"/>
      <c r="AR772" s="21"/>
      <c r="AS772" s="21"/>
      <c r="AT772" s="21"/>
      <c r="AU772" s="21"/>
      <c r="AV772" s="24"/>
      <c r="AW772" s="24"/>
      <c r="AX772" s="24"/>
      <c r="AY772" s="24"/>
      <c r="BA772" s="21"/>
      <c r="BB772" s="21"/>
      <c r="BC772" s="21"/>
      <c r="BD772" s="21"/>
      <c r="BE772" s="24"/>
      <c r="BF772" s="24"/>
      <c r="BG772" s="21"/>
      <c r="BH772" s="21"/>
      <c r="BI772" s="130"/>
      <c r="BJ772" s="131"/>
      <c r="BK772" s="21"/>
      <c r="BL772" s="132"/>
      <c r="BM772" s="132"/>
      <c r="BN772" s="132"/>
      <c r="BO772" s="132"/>
      <c r="BP772" s="133"/>
      <c r="BQ772" s="133"/>
      <c r="BR772" s="133"/>
    </row>
    <row r="773" spans="18:70" x14ac:dyDescent="0.25"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P773" s="21"/>
      <c r="AQ773" s="21"/>
      <c r="AR773" s="21"/>
      <c r="AS773" s="21"/>
      <c r="AT773" s="21"/>
      <c r="AU773" s="21"/>
      <c r="AV773" s="24"/>
      <c r="AW773" s="24"/>
      <c r="AX773" s="24"/>
      <c r="AY773" s="24"/>
      <c r="BA773" s="21"/>
      <c r="BB773" s="21"/>
      <c r="BC773" s="21"/>
      <c r="BD773" s="21"/>
      <c r="BE773" s="24"/>
      <c r="BF773" s="24"/>
      <c r="BG773" s="21"/>
      <c r="BH773" s="21"/>
      <c r="BI773" s="130"/>
      <c r="BJ773" s="131"/>
      <c r="BK773" s="21"/>
      <c r="BL773" s="132"/>
      <c r="BM773" s="132"/>
      <c r="BN773" s="132"/>
      <c r="BO773" s="132"/>
      <c r="BP773" s="133"/>
      <c r="BQ773" s="133"/>
      <c r="BR773" s="133"/>
    </row>
    <row r="774" spans="18:70" x14ac:dyDescent="0.25"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P774" s="21"/>
      <c r="AQ774" s="21"/>
      <c r="AR774" s="21"/>
      <c r="AS774" s="21"/>
      <c r="AT774" s="21"/>
      <c r="AU774" s="21"/>
      <c r="AV774" s="24"/>
      <c r="AW774" s="24"/>
      <c r="AX774" s="24"/>
      <c r="AY774" s="24"/>
      <c r="BA774" s="21"/>
      <c r="BB774" s="21"/>
      <c r="BC774" s="21"/>
      <c r="BD774" s="21"/>
      <c r="BE774" s="24"/>
      <c r="BF774" s="24"/>
      <c r="BG774" s="21"/>
      <c r="BH774" s="21"/>
      <c r="BI774" s="130"/>
      <c r="BJ774" s="131"/>
      <c r="BK774" s="21"/>
      <c r="BL774" s="132"/>
      <c r="BM774" s="132"/>
      <c r="BN774" s="132"/>
      <c r="BO774" s="132"/>
      <c r="BP774" s="133"/>
      <c r="BQ774" s="133"/>
      <c r="BR774" s="133"/>
    </row>
    <row r="775" spans="18:70" x14ac:dyDescent="0.25"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P775" s="21"/>
      <c r="AQ775" s="21"/>
      <c r="AR775" s="21"/>
      <c r="AS775" s="21"/>
      <c r="AT775" s="21"/>
      <c r="AU775" s="21"/>
      <c r="AV775" s="24"/>
      <c r="AW775" s="24"/>
      <c r="AX775" s="24"/>
      <c r="AY775" s="24"/>
      <c r="BA775" s="21"/>
      <c r="BB775" s="21"/>
      <c r="BC775" s="21"/>
      <c r="BD775" s="21"/>
      <c r="BE775" s="24"/>
      <c r="BF775" s="24"/>
      <c r="BG775" s="21"/>
      <c r="BH775" s="21"/>
      <c r="BI775" s="130"/>
      <c r="BJ775" s="131"/>
      <c r="BK775" s="21"/>
      <c r="BL775" s="132"/>
      <c r="BM775" s="132"/>
      <c r="BN775" s="132"/>
      <c r="BO775" s="132"/>
      <c r="BP775" s="133"/>
      <c r="BQ775" s="133"/>
      <c r="BR775" s="133"/>
    </row>
    <row r="776" spans="18:70" x14ac:dyDescent="0.25"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P776" s="21"/>
      <c r="AQ776" s="21"/>
      <c r="AR776" s="21"/>
      <c r="AS776" s="21"/>
      <c r="AT776" s="21"/>
      <c r="AU776" s="21"/>
      <c r="AV776" s="24"/>
      <c r="AW776" s="24"/>
      <c r="AX776" s="24"/>
      <c r="AY776" s="24"/>
      <c r="BA776" s="21"/>
      <c r="BB776" s="21"/>
      <c r="BC776" s="21"/>
      <c r="BD776" s="21"/>
      <c r="BE776" s="24"/>
      <c r="BF776" s="24"/>
      <c r="BG776" s="21"/>
      <c r="BH776" s="21"/>
      <c r="BI776" s="130"/>
      <c r="BJ776" s="131"/>
      <c r="BK776" s="21"/>
      <c r="BL776" s="132"/>
      <c r="BM776" s="132"/>
      <c r="BN776" s="132"/>
      <c r="BO776" s="132"/>
      <c r="BP776" s="133"/>
      <c r="BQ776" s="133"/>
      <c r="BR776" s="133"/>
    </row>
    <row r="777" spans="18:70" x14ac:dyDescent="0.25"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P777" s="21"/>
      <c r="AQ777" s="21"/>
      <c r="AR777" s="21"/>
      <c r="AS777" s="21"/>
      <c r="AT777" s="21"/>
      <c r="AU777" s="21"/>
      <c r="AV777" s="24"/>
      <c r="AW777" s="24"/>
      <c r="AX777" s="24"/>
      <c r="AY777" s="24"/>
      <c r="BA777" s="21"/>
      <c r="BB777" s="21"/>
      <c r="BC777" s="21"/>
      <c r="BD777" s="21"/>
      <c r="BE777" s="24"/>
      <c r="BF777" s="24"/>
      <c r="BG777" s="21"/>
      <c r="BH777" s="21"/>
      <c r="BI777" s="130"/>
      <c r="BJ777" s="131"/>
      <c r="BK777" s="21"/>
      <c r="BL777" s="132"/>
      <c r="BM777" s="132"/>
      <c r="BN777" s="132"/>
      <c r="BO777" s="132"/>
      <c r="BP777" s="133"/>
      <c r="BQ777" s="133"/>
      <c r="BR777" s="133"/>
    </row>
    <row r="778" spans="18:70" x14ac:dyDescent="0.25"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P778" s="21"/>
      <c r="AQ778" s="21"/>
      <c r="AR778" s="21"/>
      <c r="AS778" s="21"/>
      <c r="AT778" s="21"/>
      <c r="AU778" s="21"/>
      <c r="AV778" s="24"/>
      <c r="AW778" s="24"/>
      <c r="AX778" s="24"/>
      <c r="AY778" s="24"/>
      <c r="BA778" s="21"/>
      <c r="BB778" s="21"/>
      <c r="BC778" s="21"/>
      <c r="BD778" s="21"/>
      <c r="BE778" s="24"/>
      <c r="BF778" s="24"/>
      <c r="BG778" s="21"/>
      <c r="BH778" s="21"/>
      <c r="BI778" s="130"/>
      <c r="BJ778" s="131"/>
      <c r="BK778" s="21"/>
      <c r="BL778" s="132"/>
      <c r="BM778" s="132"/>
      <c r="BN778" s="132"/>
      <c r="BO778" s="132"/>
      <c r="BP778" s="133"/>
      <c r="BQ778" s="133"/>
      <c r="BR778" s="133"/>
    </row>
    <row r="779" spans="18:70" x14ac:dyDescent="0.25"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P779" s="21"/>
      <c r="AQ779" s="21"/>
      <c r="AR779" s="21"/>
      <c r="AS779" s="21"/>
      <c r="AT779" s="21"/>
      <c r="AU779" s="21"/>
      <c r="AV779" s="24"/>
      <c r="AW779" s="24"/>
      <c r="AX779" s="24"/>
      <c r="AY779" s="24"/>
      <c r="BA779" s="21"/>
      <c r="BB779" s="21"/>
      <c r="BC779" s="21"/>
      <c r="BD779" s="21"/>
      <c r="BE779" s="24"/>
      <c r="BF779" s="24"/>
      <c r="BG779" s="21"/>
      <c r="BH779" s="21"/>
      <c r="BI779" s="130"/>
      <c r="BJ779" s="131"/>
      <c r="BK779" s="21"/>
      <c r="BL779" s="132"/>
      <c r="BM779" s="132"/>
      <c r="BN779" s="132"/>
      <c r="BO779" s="132"/>
      <c r="BP779" s="133"/>
      <c r="BQ779" s="133"/>
      <c r="BR779" s="133"/>
    </row>
    <row r="780" spans="18:70" x14ac:dyDescent="0.25"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P780" s="21"/>
      <c r="AQ780" s="21"/>
      <c r="AR780" s="21"/>
      <c r="AS780" s="21"/>
      <c r="AT780" s="21"/>
      <c r="AU780" s="21"/>
      <c r="AV780" s="24"/>
      <c r="AW780" s="24"/>
      <c r="AX780" s="24"/>
      <c r="AY780" s="24"/>
      <c r="BA780" s="21"/>
      <c r="BB780" s="21"/>
      <c r="BC780" s="21"/>
      <c r="BD780" s="21"/>
      <c r="BE780" s="24"/>
      <c r="BF780" s="24"/>
      <c r="BG780" s="21"/>
      <c r="BH780" s="21"/>
      <c r="BI780" s="130"/>
      <c r="BJ780" s="131"/>
      <c r="BK780" s="21"/>
      <c r="BL780" s="132"/>
      <c r="BM780" s="132"/>
      <c r="BN780" s="132"/>
      <c r="BO780" s="132"/>
      <c r="BP780" s="133"/>
      <c r="BQ780" s="133"/>
      <c r="BR780" s="133"/>
    </row>
    <row r="781" spans="18:70" x14ac:dyDescent="0.25"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P781" s="21"/>
      <c r="AQ781" s="21"/>
      <c r="AR781" s="21"/>
      <c r="AS781" s="21"/>
      <c r="AT781" s="21"/>
      <c r="AU781" s="21"/>
      <c r="AV781" s="24"/>
      <c r="AW781" s="24"/>
      <c r="AX781" s="24"/>
      <c r="AY781" s="24"/>
      <c r="BA781" s="21"/>
      <c r="BB781" s="21"/>
      <c r="BC781" s="21"/>
      <c r="BD781" s="21"/>
      <c r="BE781" s="24"/>
      <c r="BF781" s="24"/>
      <c r="BG781" s="21"/>
      <c r="BH781" s="21"/>
      <c r="BI781" s="130"/>
      <c r="BJ781" s="131"/>
      <c r="BK781" s="21"/>
      <c r="BL781" s="132"/>
      <c r="BM781" s="132"/>
      <c r="BN781" s="132"/>
      <c r="BO781" s="132"/>
      <c r="BP781" s="133"/>
      <c r="BQ781" s="133"/>
      <c r="BR781" s="133"/>
    </row>
    <row r="782" spans="18:70" x14ac:dyDescent="0.25"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P782" s="21"/>
      <c r="AQ782" s="21"/>
      <c r="AR782" s="21"/>
      <c r="AS782" s="21"/>
      <c r="AT782" s="21"/>
      <c r="AU782" s="21"/>
      <c r="AV782" s="24"/>
      <c r="AW782" s="24"/>
      <c r="AX782" s="24"/>
      <c r="AY782" s="24"/>
      <c r="BA782" s="21"/>
      <c r="BB782" s="21"/>
      <c r="BC782" s="21"/>
      <c r="BD782" s="21"/>
      <c r="BE782" s="24"/>
      <c r="BF782" s="24"/>
      <c r="BG782" s="21"/>
      <c r="BH782" s="21"/>
      <c r="BI782" s="130"/>
      <c r="BJ782" s="131"/>
      <c r="BK782" s="21"/>
      <c r="BL782" s="132"/>
      <c r="BM782" s="132"/>
      <c r="BN782" s="132"/>
      <c r="BO782" s="132"/>
      <c r="BP782" s="133"/>
      <c r="BQ782" s="133"/>
      <c r="BR782" s="133"/>
    </row>
    <row r="783" spans="18:70" x14ac:dyDescent="0.25"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P783" s="21"/>
      <c r="AQ783" s="21"/>
      <c r="AR783" s="21"/>
      <c r="AS783" s="21"/>
      <c r="AT783" s="21"/>
      <c r="AU783" s="21"/>
      <c r="AV783" s="24"/>
      <c r="AW783" s="24"/>
      <c r="AX783" s="24"/>
      <c r="AY783" s="24"/>
      <c r="BA783" s="21"/>
      <c r="BB783" s="21"/>
      <c r="BC783" s="21"/>
      <c r="BD783" s="21"/>
      <c r="BE783" s="24"/>
      <c r="BF783" s="24"/>
      <c r="BG783" s="21"/>
      <c r="BH783" s="21"/>
      <c r="BI783" s="130"/>
      <c r="BJ783" s="131"/>
      <c r="BK783" s="21"/>
      <c r="BL783" s="132"/>
      <c r="BM783" s="132"/>
      <c r="BN783" s="132"/>
      <c r="BO783" s="132"/>
      <c r="BP783" s="133"/>
      <c r="BQ783" s="133"/>
      <c r="BR783" s="133"/>
    </row>
    <row r="784" spans="18:70" x14ac:dyDescent="0.25"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P784" s="21"/>
      <c r="AQ784" s="21"/>
      <c r="AR784" s="21"/>
      <c r="AS784" s="21"/>
      <c r="AT784" s="21"/>
      <c r="AU784" s="21"/>
      <c r="AV784" s="24"/>
      <c r="AW784" s="24"/>
      <c r="AX784" s="24"/>
      <c r="AY784" s="24"/>
      <c r="BA784" s="21"/>
      <c r="BB784" s="21"/>
      <c r="BC784" s="21"/>
      <c r="BD784" s="21"/>
      <c r="BE784" s="24"/>
      <c r="BF784" s="24"/>
      <c r="BG784" s="21"/>
      <c r="BH784" s="21"/>
      <c r="BI784" s="130"/>
      <c r="BJ784" s="131"/>
      <c r="BK784" s="21"/>
      <c r="BL784" s="132"/>
      <c r="BM784" s="132"/>
      <c r="BN784" s="132"/>
      <c r="BO784" s="132"/>
      <c r="BP784" s="133"/>
      <c r="BQ784" s="133"/>
      <c r="BR784" s="133"/>
    </row>
    <row r="785" spans="18:70" x14ac:dyDescent="0.25"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P785" s="21"/>
      <c r="AQ785" s="21"/>
      <c r="AR785" s="21"/>
      <c r="AS785" s="21"/>
      <c r="AT785" s="21"/>
      <c r="AU785" s="21"/>
      <c r="AV785" s="24"/>
      <c r="AW785" s="24"/>
      <c r="AX785" s="24"/>
      <c r="AY785" s="24"/>
      <c r="BA785" s="21"/>
      <c r="BB785" s="21"/>
      <c r="BC785" s="21"/>
      <c r="BD785" s="21"/>
      <c r="BE785" s="24"/>
      <c r="BF785" s="24"/>
      <c r="BG785" s="21"/>
      <c r="BH785" s="21"/>
      <c r="BI785" s="130"/>
      <c r="BJ785" s="131"/>
      <c r="BK785" s="21"/>
      <c r="BL785" s="132"/>
      <c r="BM785" s="132"/>
      <c r="BN785" s="132"/>
      <c r="BO785" s="132"/>
      <c r="BP785" s="133"/>
      <c r="BQ785" s="133"/>
      <c r="BR785" s="133"/>
    </row>
    <row r="786" spans="18:70" x14ac:dyDescent="0.25"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P786" s="21"/>
      <c r="AQ786" s="21"/>
      <c r="AR786" s="21"/>
      <c r="AS786" s="21"/>
      <c r="AT786" s="21"/>
      <c r="AU786" s="21"/>
      <c r="AV786" s="24"/>
      <c r="AW786" s="24"/>
      <c r="AX786" s="24"/>
      <c r="AY786" s="24"/>
      <c r="BA786" s="21"/>
      <c r="BB786" s="21"/>
      <c r="BC786" s="21"/>
      <c r="BD786" s="21"/>
      <c r="BE786" s="24"/>
      <c r="BF786" s="24"/>
      <c r="BG786" s="21"/>
      <c r="BH786" s="21"/>
      <c r="BI786" s="130"/>
      <c r="BJ786" s="131"/>
      <c r="BK786" s="21"/>
      <c r="BL786" s="132"/>
      <c r="BM786" s="132"/>
      <c r="BN786" s="132"/>
      <c r="BO786" s="132"/>
      <c r="BP786" s="133"/>
      <c r="BQ786" s="133"/>
      <c r="BR786" s="133"/>
    </row>
    <row r="787" spans="18:70" x14ac:dyDescent="0.25"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P787" s="21"/>
      <c r="AQ787" s="21"/>
      <c r="AR787" s="21"/>
      <c r="AS787" s="21"/>
      <c r="AT787" s="21"/>
      <c r="AU787" s="21"/>
      <c r="AV787" s="24"/>
      <c r="AW787" s="24"/>
      <c r="AX787" s="24"/>
      <c r="AY787" s="24"/>
      <c r="BA787" s="21"/>
      <c r="BB787" s="21"/>
      <c r="BC787" s="21"/>
      <c r="BD787" s="21"/>
      <c r="BE787" s="24"/>
      <c r="BF787" s="24"/>
      <c r="BG787" s="21"/>
      <c r="BH787" s="21"/>
      <c r="BI787" s="130"/>
      <c r="BJ787" s="131"/>
      <c r="BK787" s="21"/>
      <c r="BL787" s="132"/>
      <c r="BM787" s="132"/>
      <c r="BN787" s="132"/>
      <c r="BO787" s="132"/>
      <c r="BP787" s="133"/>
      <c r="BQ787" s="133"/>
      <c r="BR787" s="133"/>
    </row>
    <row r="788" spans="18:70" x14ac:dyDescent="0.25"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P788" s="21"/>
      <c r="AQ788" s="21"/>
      <c r="AR788" s="21"/>
      <c r="AS788" s="21"/>
      <c r="AT788" s="21"/>
      <c r="AU788" s="21"/>
      <c r="AV788" s="24"/>
      <c r="AW788" s="24"/>
      <c r="AX788" s="24"/>
      <c r="AY788" s="24"/>
      <c r="BA788" s="21"/>
      <c r="BB788" s="21"/>
      <c r="BC788" s="21"/>
      <c r="BD788" s="21"/>
      <c r="BE788" s="24"/>
      <c r="BF788" s="24"/>
      <c r="BG788" s="21"/>
      <c r="BH788" s="21"/>
      <c r="BI788" s="130"/>
      <c r="BJ788" s="131"/>
      <c r="BK788" s="21"/>
      <c r="BL788" s="132"/>
      <c r="BM788" s="132"/>
      <c r="BN788" s="132"/>
      <c r="BO788" s="132"/>
      <c r="BP788" s="133"/>
      <c r="BQ788" s="133"/>
      <c r="BR788" s="133"/>
    </row>
    <row r="789" spans="18:70" x14ac:dyDescent="0.25"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P789" s="21"/>
      <c r="AQ789" s="21"/>
      <c r="AR789" s="21"/>
      <c r="AS789" s="21"/>
      <c r="AT789" s="21"/>
      <c r="AU789" s="21"/>
      <c r="AV789" s="24"/>
      <c r="AW789" s="24"/>
      <c r="AX789" s="24"/>
      <c r="AY789" s="24"/>
      <c r="BA789" s="21"/>
      <c r="BB789" s="21"/>
      <c r="BC789" s="21"/>
      <c r="BD789" s="21"/>
      <c r="BE789" s="24"/>
      <c r="BF789" s="24"/>
      <c r="BG789" s="21"/>
      <c r="BH789" s="21"/>
      <c r="BI789" s="130"/>
      <c r="BJ789" s="131"/>
      <c r="BK789" s="21"/>
      <c r="BL789" s="132"/>
      <c r="BM789" s="132"/>
      <c r="BN789" s="132"/>
      <c r="BO789" s="132"/>
      <c r="BP789" s="133"/>
      <c r="BQ789" s="133"/>
      <c r="BR789" s="133"/>
    </row>
    <row r="790" spans="18:70" x14ac:dyDescent="0.25"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P790" s="21"/>
      <c r="AQ790" s="21"/>
      <c r="AR790" s="21"/>
      <c r="AS790" s="21"/>
      <c r="AT790" s="21"/>
      <c r="AU790" s="21"/>
      <c r="AV790" s="24"/>
      <c r="AW790" s="24"/>
      <c r="AX790" s="24"/>
      <c r="AY790" s="24"/>
      <c r="BA790" s="21"/>
      <c r="BB790" s="21"/>
      <c r="BC790" s="21"/>
      <c r="BD790" s="21"/>
      <c r="BE790" s="24"/>
      <c r="BF790" s="24"/>
      <c r="BG790" s="21"/>
      <c r="BH790" s="21"/>
      <c r="BI790" s="130"/>
      <c r="BJ790" s="131"/>
      <c r="BK790" s="21"/>
      <c r="BL790" s="132"/>
      <c r="BM790" s="132"/>
      <c r="BN790" s="132"/>
      <c r="BO790" s="132"/>
      <c r="BP790" s="133"/>
      <c r="BQ790" s="133"/>
      <c r="BR790" s="133"/>
    </row>
    <row r="791" spans="18:70" x14ac:dyDescent="0.25"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P791" s="21"/>
      <c r="AQ791" s="21"/>
      <c r="AR791" s="21"/>
      <c r="AS791" s="21"/>
      <c r="AT791" s="21"/>
      <c r="AU791" s="21"/>
      <c r="AV791" s="24"/>
      <c r="AW791" s="24"/>
      <c r="AX791" s="24"/>
      <c r="AY791" s="24"/>
      <c r="BA791" s="21"/>
      <c r="BB791" s="21"/>
      <c r="BC791" s="21"/>
      <c r="BD791" s="21"/>
      <c r="BE791" s="24"/>
      <c r="BF791" s="24"/>
      <c r="BG791" s="21"/>
      <c r="BH791" s="21"/>
      <c r="BI791" s="130"/>
      <c r="BJ791" s="131"/>
      <c r="BK791" s="21"/>
      <c r="BL791" s="132"/>
      <c r="BM791" s="132"/>
      <c r="BN791" s="132"/>
      <c r="BO791" s="132"/>
      <c r="BP791" s="133"/>
      <c r="BQ791" s="133"/>
      <c r="BR791" s="133"/>
    </row>
    <row r="792" spans="18:70" x14ac:dyDescent="0.25"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P792" s="21"/>
      <c r="AQ792" s="21"/>
      <c r="AR792" s="21"/>
      <c r="AS792" s="21"/>
      <c r="AT792" s="21"/>
      <c r="AU792" s="21"/>
      <c r="AV792" s="24"/>
      <c r="AW792" s="24"/>
      <c r="AX792" s="24"/>
      <c r="AY792" s="24"/>
      <c r="BA792" s="21"/>
      <c r="BB792" s="21"/>
      <c r="BC792" s="21"/>
      <c r="BD792" s="21"/>
      <c r="BE792" s="24"/>
      <c r="BF792" s="24"/>
      <c r="BG792" s="21"/>
      <c r="BH792" s="21"/>
      <c r="BI792" s="130"/>
      <c r="BJ792" s="131"/>
      <c r="BK792" s="21"/>
      <c r="BL792" s="132"/>
      <c r="BM792" s="132"/>
      <c r="BN792" s="132"/>
      <c r="BO792" s="132"/>
      <c r="BP792" s="133"/>
      <c r="BQ792" s="133"/>
      <c r="BR792" s="133"/>
    </row>
    <row r="793" spans="18:70" x14ac:dyDescent="0.25"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P793" s="21"/>
      <c r="AQ793" s="21"/>
      <c r="AR793" s="21"/>
      <c r="AS793" s="21"/>
      <c r="AT793" s="21"/>
      <c r="AU793" s="21"/>
      <c r="AV793" s="24"/>
      <c r="AW793" s="24"/>
      <c r="AX793" s="24"/>
      <c r="AY793" s="24"/>
      <c r="BA793" s="21"/>
      <c r="BB793" s="21"/>
      <c r="BC793" s="21"/>
      <c r="BD793" s="21"/>
      <c r="BE793" s="24"/>
      <c r="BF793" s="24"/>
      <c r="BG793" s="21"/>
      <c r="BH793" s="21"/>
      <c r="BI793" s="130"/>
      <c r="BJ793" s="131"/>
      <c r="BK793" s="21"/>
      <c r="BL793" s="132"/>
      <c r="BM793" s="132"/>
      <c r="BN793" s="132"/>
      <c r="BO793" s="132"/>
      <c r="BP793" s="133"/>
      <c r="BQ793" s="133"/>
      <c r="BR793" s="133"/>
    </row>
    <row r="794" spans="18:70" x14ac:dyDescent="0.25"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P794" s="21"/>
      <c r="AQ794" s="21"/>
      <c r="AR794" s="21"/>
      <c r="AS794" s="21"/>
      <c r="AT794" s="21"/>
      <c r="AU794" s="21"/>
      <c r="AV794" s="24"/>
      <c r="AW794" s="24"/>
      <c r="AX794" s="24"/>
      <c r="AY794" s="24"/>
      <c r="BA794" s="21"/>
      <c r="BB794" s="21"/>
      <c r="BC794" s="21"/>
      <c r="BD794" s="21"/>
      <c r="BE794" s="24"/>
      <c r="BF794" s="24"/>
      <c r="BG794" s="21"/>
      <c r="BH794" s="21"/>
      <c r="BI794" s="130"/>
      <c r="BJ794" s="131"/>
      <c r="BK794" s="21"/>
      <c r="BL794" s="132"/>
      <c r="BM794" s="132"/>
      <c r="BN794" s="132"/>
      <c r="BO794" s="132"/>
      <c r="BP794" s="133"/>
      <c r="BQ794" s="133"/>
      <c r="BR794" s="133"/>
    </row>
    <row r="795" spans="18:70" x14ac:dyDescent="0.25"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P795" s="21"/>
      <c r="AQ795" s="21"/>
      <c r="AR795" s="21"/>
      <c r="AS795" s="21"/>
      <c r="AT795" s="21"/>
      <c r="AU795" s="21"/>
      <c r="AV795" s="24"/>
      <c r="AW795" s="24"/>
      <c r="AX795" s="24"/>
      <c r="AY795" s="24"/>
      <c r="BA795" s="21"/>
      <c r="BB795" s="21"/>
      <c r="BC795" s="21"/>
      <c r="BD795" s="21"/>
      <c r="BE795" s="24"/>
      <c r="BF795" s="24"/>
      <c r="BG795" s="21"/>
      <c r="BH795" s="21"/>
      <c r="BI795" s="130"/>
      <c r="BJ795" s="131"/>
      <c r="BK795" s="21"/>
      <c r="BL795" s="132"/>
      <c r="BM795" s="132"/>
      <c r="BN795" s="132"/>
      <c r="BO795" s="132"/>
      <c r="BP795" s="133"/>
      <c r="BQ795" s="133"/>
      <c r="BR795" s="133"/>
    </row>
    <row r="796" spans="18:70" x14ac:dyDescent="0.25"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P796" s="21"/>
      <c r="AQ796" s="21"/>
      <c r="AR796" s="21"/>
      <c r="AS796" s="21"/>
      <c r="AT796" s="21"/>
      <c r="AU796" s="21"/>
      <c r="AV796" s="24"/>
      <c r="AW796" s="24"/>
      <c r="AX796" s="24"/>
      <c r="AY796" s="24"/>
      <c r="BA796" s="21"/>
      <c r="BB796" s="21"/>
      <c r="BC796" s="21"/>
      <c r="BD796" s="21"/>
      <c r="BE796" s="24"/>
      <c r="BF796" s="24"/>
      <c r="BG796" s="21"/>
      <c r="BH796" s="21"/>
      <c r="BI796" s="130"/>
      <c r="BJ796" s="131"/>
      <c r="BK796" s="21"/>
      <c r="BL796" s="132"/>
      <c r="BM796" s="132"/>
      <c r="BN796" s="132"/>
      <c r="BO796" s="132"/>
      <c r="BP796" s="133"/>
      <c r="BQ796" s="133"/>
      <c r="BR796" s="133"/>
    </row>
    <row r="797" spans="18:70" x14ac:dyDescent="0.25"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P797" s="21"/>
      <c r="AQ797" s="21"/>
      <c r="AR797" s="21"/>
      <c r="AS797" s="21"/>
      <c r="AT797" s="21"/>
      <c r="AU797" s="21"/>
      <c r="AV797" s="24"/>
      <c r="AW797" s="24"/>
      <c r="AX797" s="24"/>
      <c r="AY797" s="24"/>
      <c r="BA797" s="21"/>
      <c r="BB797" s="21"/>
      <c r="BC797" s="21"/>
      <c r="BD797" s="21"/>
      <c r="BE797" s="24"/>
      <c r="BF797" s="24"/>
      <c r="BG797" s="21"/>
      <c r="BH797" s="21"/>
      <c r="BI797" s="130"/>
      <c r="BJ797" s="131"/>
      <c r="BK797" s="21"/>
      <c r="BL797" s="132"/>
      <c r="BM797" s="132"/>
      <c r="BN797" s="132"/>
      <c r="BO797" s="132"/>
      <c r="BP797" s="133"/>
      <c r="BQ797" s="133"/>
      <c r="BR797" s="133"/>
    </row>
    <row r="798" spans="18:70" x14ac:dyDescent="0.25"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P798" s="21"/>
      <c r="AQ798" s="21"/>
      <c r="AR798" s="21"/>
      <c r="AS798" s="21"/>
      <c r="AT798" s="21"/>
      <c r="AU798" s="21"/>
      <c r="AV798" s="24"/>
      <c r="AW798" s="24"/>
      <c r="AX798" s="24"/>
      <c r="AY798" s="24"/>
      <c r="BA798" s="21"/>
      <c r="BB798" s="21"/>
      <c r="BC798" s="21"/>
      <c r="BD798" s="21"/>
      <c r="BE798" s="24"/>
      <c r="BF798" s="24"/>
      <c r="BG798" s="21"/>
      <c r="BH798" s="21"/>
      <c r="BI798" s="130"/>
      <c r="BJ798" s="131"/>
      <c r="BK798" s="21"/>
      <c r="BL798" s="132"/>
      <c r="BM798" s="132"/>
      <c r="BN798" s="132"/>
      <c r="BO798" s="132"/>
      <c r="BP798" s="133"/>
      <c r="BQ798" s="133"/>
      <c r="BR798" s="133"/>
    </row>
    <row r="799" spans="18:70" x14ac:dyDescent="0.25"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P799" s="21"/>
      <c r="AQ799" s="21"/>
      <c r="AR799" s="21"/>
      <c r="AS799" s="21"/>
      <c r="AT799" s="21"/>
      <c r="AU799" s="21"/>
      <c r="AV799" s="24"/>
      <c r="AW799" s="24"/>
      <c r="AX799" s="24"/>
      <c r="AY799" s="24"/>
      <c r="BA799" s="21"/>
      <c r="BB799" s="21"/>
      <c r="BC799" s="21"/>
      <c r="BD799" s="21"/>
      <c r="BE799" s="24"/>
      <c r="BF799" s="24"/>
      <c r="BG799" s="21"/>
      <c r="BH799" s="21"/>
      <c r="BI799" s="130"/>
      <c r="BJ799" s="131"/>
      <c r="BK799" s="21"/>
      <c r="BL799" s="132"/>
      <c r="BM799" s="132"/>
      <c r="BN799" s="132"/>
      <c r="BO799" s="132"/>
      <c r="BP799" s="133"/>
      <c r="BQ799" s="133"/>
      <c r="BR799" s="133"/>
    </row>
    <row r="800" spans="18:70" x14ac:dyDescent="0.25"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P800" s="21"/>
      <c r="AQ800" s="21"/>
      <c r="AR800" s="21"/>
      <c r="AS800" s="21"/>
      <c r="AT800" s="21"/>
      <c r="AU800" s="21"/>
      <c r="AV800" s="24"/>
      <c r="AW800" s="24"/>
      <c r="AX800" s="24"/>
      <c r="AY800" s="24"/>
      <c r="BA800" s="21"/>
      <c r="BB800" s="21"/>
      <c r="BC800" s="21"/>
      <c r="BD800" s="21"/>
      <c r="BE800" s="24"/>
      <c r="BF800" s="24"/>
      <c r="BG800" s="21"/>
      <c r="BH800" s="21"/>
      <c r="BI800" s="130"/>
      <c r="BJ800" s="131"/>
      <c r="BK800" s="21"/>
      <c r="BL800" s="132"/>
      <c r="BM800" s="132"/>
      <c r="BN800" s="132"/>
      <c r="BO800" s="132"/>
      <c r="BP800" s="133"/>
      <c r="BQ800" s="133"/>
      <c r="BR800" s="133"/>
    </row>
    <row r="801" spans="18:70" x14ac:dyDescent="0.25"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P801" s="21"/>
      <c r="AQ801" s="21"/>
      <c r="AR801" s="21"/>
      <c r="AS801" s="21"/>
      <c r="AT801" s="21"/>
      <c r="AU801" s="21"/>
      <c r="AV801" s="24"/>
      <c r="AW801" s="24"/>
      <c r="AX801" s="24"/>
      <c r="AY801" s="24"/>
      <c r="BA801" s="21"/>
      <c r="BB801" s="21"/>
      <c r="BC801" s="21"/>
      <c r="BD801" s="21"/>
      <c r="BE801" s="24"/>
      <c r="BF801" s="24"/>
      <c r="BG801" s="21"/>
      <c r="BH801" s="21"/>
      <c r="BI801" s="130"/>
      <c r="BJ801" s="131"/>
      <c r="BK801" s="21"/>
      <c r="BL801" s="132"/>
      <c r="BM801" s="132"/>
      <c r="BN801" s="132"/>
      <c r="BO801" s="132"/>
      <c r="BP801" s="133"/>
      <c r="BQ801" s="133"/>
      <c r="BR801" s="133"/>
    </row>
    <row r="802" spans="18:70" x14ac:dyDescent="0.25"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P802" s="21"/>
      <c r="AQ802" s="21"/>
      <c r="AR802" s="21"/>
      <c r="AS802" s="21"/>
      <c r="AT802" s="21"/>
      <c r="AU802" s="21"/>
      <c r="AV802" s="24"/>
      <c r="AW802" s="24"/>
      <c r="AX802" s="24"/>
      <c r="AY802" s="24"/>
      <c r="BA802" s="21"/>
      <c r="BB802" s="21"/>
      <c r="BC802" s="21"/>
      <c r="BD802" s="21"/>
      <c r="BE802" s="24"/>
      <c r="BF802" s="24"/>
      <c r="BG802" s="21"/>
      <c r="BH802" s="21"/>
      <c r="BI802" s="130"/>
      <c r="BJ802" s="131"/>
      <c r="BK802" s="21"/>
      <c r="BL802" s="132"/>
      <c r="BM802" s="132"/>
      <c r="BN802" s="132"/>
      <c r="BO802" s="132"/>
      <c r="BP802" s="133"/>
      <c r="BQ802" s="133"/>
      <c r="BR802" s="133"/>
    </row>
    <row r="803" spans="18:70" x14ac:dyDescent="0.25"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P803" s="21"/>
      <c r="AQ803" s="21"/>
      <c r="AR803" s="21"/>
      <c r="AS803" s="21"/>
      <c r="AT803" s="21"/>
      <c r="AU803" s="21"/>
      <c r="AV803" s="24"/>
      <c r="AW803" s="24"/>
      <c r="AX803" s="24"/>
      <c r="AY803" s="24"/>
      <c r="BA803" s="21"/>
      <c r="BB803" s="21"/>
      <c r="BC803" s="21"/>
      <c r="BD803" s="21"/>
      <c r="BE803" s="24"/>
      <c r="BF803" s="24"/>
      <c r="BG803" s="21"/>
      <c r="BH803" s="21"/>
      <c r="BI803" s="130"/>
      <c r="BJ803" s="131"/>
      <c r="BK803" s="21"/>
      <c r="BL803" s="132"/>
      <c r="BM803" s="132"/>
      <c r="BN803" s="132"/>
      <c r="BO803" s="132"/>
      <c r="BP803" s="133"/>
      <c r="BQ803" s="133"/>
      <c r="BR803" s="133"/>
    </row>
    <row r="804" spans="18:70" x14ac:dyDescent="0.25"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P804" s="21"/>
      <c r="AQ804" s="21"/>
      <c r="AR804" s="21"/>
      <c r="AS804" s="21"/>
      <c r="AT804" s="21"/>
      <c r="AU804" s="21"/>
      <c r="AV804" s="24"/>
      <c r="AW804" s="24"/>
      <c r="AX804" s="24"/>
      <c r="AY804" s="24"/>
      <c r="BA804" s="21"/>
      <c r="BB804" s="21"/>
      <c r="BC804" s="21"/>
      <c r="BD804" s="21"/>
      <c r="BE804" s="24"/>
      <c r="BF804" s="24"/>
      <c r="BG804" s="21"/>
      <c r="BH804" s="21"/>
      <c r="BI804" s="130"/>
      <c r="BJ804" s="131"/>
      <c r="BK804" s="21"/>
      <c r="BL804" s="132"/>
      <c r="BM804" s="132"/>
      <c r="BN804" s="132"/>
      <c r="BO804" s="132"/>
      <c r="BP804" s="133"/>
      <c r="BQ804" s="133"/>
      <c r="BR804" s="133"/>
    </row>
    <row r="805" spans="18:70" x14ac:dyDescent="0.25"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P805" s="21"/>
      <c r="AQ805" s="21"/>
      <c r="AR805" s="21"/>
      <c r="AS805" s="21"/>
      <c r="AT805" s="21"/>
      <c r="AU805" s="21"/>
      <c r="AV805" s="24"/>
      <c r="AW805" s="24"/>
      <c r="AX805" s="24"/>
      <c r="AY805" s="24"/>
      <c r="BA805" s="21"/>
      <c r="BB805" s="21"/>
      <c r="BC805" s="21"/>
      <c r="BD805" s="21"/>
      <c r="BE805" s="24"/>
      <c r="BF805" s="24"/>
      <c r="BG805" s="21"/>
      <c r="BH805" s="21"/>
      <c r="BI805" s="130"/>
      <c r="BJ805" s="131"/>
      <c r="BK805" s="21"/>
      <c r="BL805" s="132"/>
      <c r="BM805" s="132"/>
      <c r="BN805" s="132"/>
      <c r="BO805" s="132"/>
      <c r="BP805" s="133"/>
      <c r="BQ805" s="133"/>
      <c r="BR805" s="133"/>
    </row>
    <row r="806" spans="18:70" x14ac:dyDescent="0.25"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P806" s="21"/>
      <c r="AQ806" s="21"/>
      <c r="AR806" s="21"/>
      <c r="AS806" s="21"/>
      <c r="AT806" s="21"/>
      <c r="AU806" s="21"/>
      <c r="AV806" s="24"/>
      <c r="AW806" s="24"/>
      <c r="AX806" s="24"/>
      <c r="AY806" s="24"/>
      <c r="BA806" s="21"/>
      <c r="BB806" s="21"/>
      <c r="BC806" s="21"/>
      <c r="BD806" s="21"/>
      <c r="BE806" s="24"/>
      <c r="BF806" s="24"/>
      <c r="BG806" s="21"/>
      <c r="BH806" s="21"/>
      <c r="BI806" s="130"/>
      <c r="BJ806" s="131"/>
      <c r="BK806" s="21"/>
      <c r="BL806" s="132"/>
      <c r="BM806" s="132"/>
      <c r="BN806" s="132"/>
      <c r="BO806" s="132"/>
      <c r="BP806" s="133"/>
      <c r="BQ806" s="133"/>
      <c r="BR806" s="133"/>
    </row>
    <row r="807" spans="18:70" x14ac:dyDescent="0.25"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P807" s="21"/>
      <c r="AQ807" s="21"/>
      <c r="AR807" s="21"/>
      <c r="AS807" s="21"/>
      <c r="AT807" s="21"/>
      <c r="AU807" s="21"/>
      <c r="AV807" s="24"/>
      <c r="AW807" s="24"/>
      <c r="AX807" s="24"/>
      <c r="AY807" s="24"/>
      <c r="BA807" s="21"/>
      <c r="BB807" s="21"/>
      <c r="BC807" s="21"/>
      <c r="BD807" s="21"/>
      <c r="BE807" s="24"/>
      <c r="BF807" s="24"/>
      <c r="BG807" s="21"/>
      <c r="BH807" s="21"/>
      <c r="BI807" s="130"/>
      <c r="BJ807" s="131"/>
      <c r="BK807" s="21"/>
      <c r="BL807" s="132"/>
      <c r="BM807" s="132"/>
      <c r="BN807" s="132"/>
      <c r="BO807" s="132"/>
      <c r="BP807" s="133"/>
      <c r="BQ807" s="133"/>
      <c r="BR807" s="133"/>
    </row>
    <row r="808" spans="18:70" x14ac:dyDescent="0.25"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P808" s="21"/>
      <c r="AQ808" s="21"/>
      <c r="AR808" s="21"/>
      <c r="AS808" s="21"/>
      <c r="AT808" s="21"/>
      <c r="AU808" s="21"/>
      <c r="AV808" s="24"/>
      <c r="AW808" s="24"/>
      <c r="AX808" s="24"/>
      <c r="AY808" s="24"/>
      <c r="BA808" s="21"/>
      <c r="BB808" s="21"/>
      <c r="BC808" s="21"/>
      <c r="BD808" s="21"/>
      <c r="BE808" s="24"/>
      <c r="BF808" s="24"/>
      <c r="BG808" s="21"/>
      <c r="BH808" s="21"/>
      <c r="BI808" s="130"/>
      <c r="BJ808" s="131"/>
      <c r="BK808" s="21"/>
      <c r="BL808" s="132"/>
      <c r="BM808" s="132"/>
      <c r="BN808" s="132"/>
      <c r="BO808" s="132"/>
      <c r="BP808" s="133"/>
      <c r="BQ808" s="133"/>
      <c r="BR808" s="133"/>
    </row>
    <row r="809" spans="18:70" x14ac:dyDescent="0.25"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P809" s="21"/>
      <c r="AQ809" s="21"/>
      <c r="AR809" s="21"/>
      <c r="AS809" s="21"/>
      <c r="AT809" s="21"/>
      <c r="AU809" s="21"/>
      <c r="AV809" s="24"/>
      <c r="AW809" s="24"/>
      <c r="AX809" s="24"/>
      <c r="AY809" s="24"/>
      <c r="BA809" s="21"/>
      <c r="BB809" s="21"/>
      <c r="BC809" s="21"/>
      <c r="BD809" s="21"/>
      <c r="BE809" s="24"/>
      <c r="BF809" s="24"/>
      <c r="BG809" s="21"/>
      <c r="BH809" s="21"/>
      <c r="BI809" s="130"/>
      <c r="BJ809" s="131"/>
      <c r="BK809" s="21"/>
      <c r="BL809" s="132"/>
      <c r="BM809" s="132"/>
      <c r="BN809" s="132"/>
      <c r="BO809" s="132"/>
      <c r="BP809" s="133"/>
      <c r="BQ809" s="133"/>
      <c r="BR809" s="133"/>
    </row>
    <row r="810" spans="18:70" x14ac:dyDescent="0.25"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P810" s="21"/>
      <c r="AQ810" s="21"/>
      <c r="AR810" s="21"/>
      <c r="AS810" s="21"/>
      <c r="AT810" s="21"/>
      <c r="AU810" s="21"/>
      <c r="AV810" s="24"/>
      <c r="AW810" s="24"/>
      <c r="AX810" s="24"/>
      <c r="AY810" s="24"/>
      <c r="BA810" s="21"/>
      <c r="BB810" s="21"/>
      <c r="BC810" s="21"/>
      <c r="BD810" s="21"/>
      <c r="BE810" s="24"/>
      <c r="BF810" s="24"/>
      <c r="BG810" s="21"/>
      <c r="BH810" s="21"/>
      <c r="BI810" s="130"/>
      <c r="BJ810" s="131"/>
      <c r="BK810" s="21"/>
      <c r="BL810" s="132"/>
      <c r="BM810" s="132"/>
      <c r="BN810" s="132"/>
      <c r="BO810" s="132"/>
      <c r="BP810" s="133"/>
      <c r="BQ810" s="133"/>
      <c r="BR810" s="133"/>
    </row>
    <row r="811" spans="18:70" x14ac:dyDescent="0.25"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P811" s="21"/>
      <c r="AQ811" s="21"/>
      <c r="AR811" s="21"/>
      <c r="AS811" s="21"/>
      <c r="AT811" s="21"/>
      <c r="AU811" s="21"/>
      <c r="AV811" s="24"/>
      <c r="AW811" s="24"/>
      <c r="AX811" s="24"/>
      <c r="AY811" s="24"/>
      <c r="BA811" s="21"/>
      <c r="BB811" s="21"/>
      <c r="BC811" s="21"/>
      <c r="BD811" s="21"/>
      <c r="BE811" s="24"/>
      <c r="BF811" s="24"/>
      <c r="BG811" s="21"/>
      <c r="BH811" s="21"/>
      <c r="BI811" s="130"/>
      <c r="BJ811" s="131"/>
      <c r="BK811" s="21"/>
      <c r="BL811" s="132"/>
      <c r="BM811" s="132"/>
      <c r="BN811" s="132"/>
      <c r="BO811" s="132"/>
      <c r="BP811" s="133"/>
      <c r="BQ811" s="133"/>
      <c r="BR811" s="133"/>
    </row>
    <row r="812" spans="18:70" x14ac:dyDescent="0.25"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P812" s="21"/>
      <c r="AQ812" s="21"/>
      <c r="AR812" s="21"/>
      <c r="AS812" s="21"/>
      <c r="AT812" s="21"/>
      <c r="AU812" s="21"/>
      <c r="AV812" s="24"/>
      <c r="AW812" s="24"/>
      <c r="AX812" s="24"/>
      <c r="AY812" s="24"/>
      <c r="BA812" s="21"/>
      <c r="BB812" s="21"/>
      <c r="BC812" s="21"/>
      <c r="BD812" s="21"/>
      <c r="BE812" s="24"/>
      <c r="BF812" s="24"/>
      <c r="BG812" s="21"/>
      <c r="BH812" s="21"/>
      <c r="BI812" s="130"/>
      <c r="BJ812" s="131"/>
      <c r="BK812" s="21"/>
      <c r="BL812" s="132"/>
      <c r="BM812" s="132"/>
      <c r="BN812" s="132"/>
      <c r="BO812" s="132"/>
      <c r="BP812" s="133"/>
      <c r="BQ812" s="133"/>
      <c r="BR812" s="133"/>
    </row>
    <row r="813" spans="18:70" x14ac:dyDescent="0.25"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P813" s="21"/>
      <c r="AQ813" s="21"/>
      <c r="AR813" s="21"/>
      <c r="AS813" s="21"/>
      <c r="AT813" s="21"/>
      <c r="AU813" s="21"/>
      <c r="AV813" s="24"/>
      <c r="AW813" s="24"/>
      <c r="AX813" s="24"/>
      <c r="AY813" s="24"/>
      <c r="BA813" s="21"/>
      <c r="BB813" s="21"/>
      <c r="BC813" s="21"/>
      <c r="BD813" s="21"/>
      <c r="BE813" s="24"/>
      <c r="BF813" s="24"/>
      <c r="BG813" s="21"/>
      <c r="BH813" s="21"/>
      <c r="BI813" s="130"/>
      <c r="BJ813" s="131"/>
      <c r="BK813" s="21"/>
      <c r="BL813" s="132"/>
      <c r="BM813" s="132"/>
      <c r="BN813" s="132"/>
      <c r="BO813" s="132"/>
      <c r="BP813" s="133"/>
      <c r="BQ813" s="133"/>
      <c r="BR813" s="133"/>
    </row>
    <row r="814" spans="18:70" x14ac:dyDescent="0.25"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P814" s="21"/>
      <c r="AQ814" s="21"/>
      <c r="AR814" s="21"/>
      <c r="AS814" s="21"/>
      <c r="AT814" s="21"/>
      <c r="AU814" s="21"/>
      <c r="AV814" s="24"/>
      <c r="AW814" s="24"/>
      <c r="AX814" s="24"/>
      <c r="AY814" s="24"/>
      <c r="BA814" s="21"/>
      <c r="BB814" s="21"/>
      <c r="BC814" s="21"/>
      <c r="BD814" s="21"/>
      <c r="BE814" s="24"/>
      <c r="BF814" s="24"/>
      <c r="BG814" s="21"/>
      <c r="BH814" s="21"/>
      <c r="BI814" s="130"/>
      <c r="BJ814" s="131"/>
      <c r="BK814" s="21"/>
      <c r="BL814" s="132"/>
      <c r="BM814" s="132"/>
      <c r="BN814" s="132"/>
      <c r="BO814" s="132"/>
      <c r="BP814" s="133"/>
      <c r="BQ814" s="133"/>
      <c r="BR814" s="133"/>
    </row>
    <row r="815" spans="18:70" x14ac:dyDescent="0.25"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P815" s="21"/>
      <c r="AQ815" s="21"/>
      <c r="AR815" s="21"/>
      <c r="AS815" s="21"/>
      <c r="AT815" s="21"/>
      <c r="AU815" s="21"/>
      <c r="AV815" s="24"/>
      <c r="AW815" s="24"/>
      <c r="AX815" s="24"/>
      <c r="AY815" s="24"/>
      <c r="BA815" s="21"/>
      <c r="BB815" s="21"/>
      <c r="BC815" s="21"/>
      <c r="BD815" s="21"/>
      <c r="BE815" s="24"/>
      <c r="BF815" s="24"/>
      <c r="BG815" s="21"/>
      <c r="BH815" s="21"/>
      <c r="BI815" s="130"/>
      <c r="BJ815" s="131"/>
      <c r="BK815" s="21"/>
      <c r="BL815" s="132"/>
      <c r="BM815" s="132"/>
      <c r="BN815" s="132"/>
      <c r="BO815" s="132"/>
      <c r="BP815" s="133"/>
      <c r="BQ815" s="133"/>
      <c r="BR815" s="133"/>
    </row>
    <row r="816" spans="18:70" x14ac:dyDescent="0.25"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P816" s="21"/>
      <c r="AQ816" s="21"/>
      <c r="AR816" s="21"/>
      <c r="AS816" s="21"/>
      <c r="AT816" s="21"/>
      <c r="AU816" s="21"/>
      <c r="AV816" s="24"/>
      <c r="AW816" s="24"/>
      <c r="AX816" s="24"/>
      <c r="AY816" s="24"/>
      <c r="BA816" s="21"/>
      <c r="BB816" s="21"/>
      <c r="BC816" s="21"/>
      <c r="BD816" s="21"/>
      <c r="BE816" s="24"/>
      <c r="BF816" s="24"/>
      <c r="BG816" s="21"/>
      <c r="BH816" s="21"/>
      <c r="BI816" s="130"/>
      <c r="BJ816" s="131"/>
      <c r="BK816" s="21"/>
      <c r="BL816" s="132"/>
      <c r="BM816" s="132"/>
      <c r="BN816" s="132"/>
      <c r="BO816" s="132"/>
      <c r="BP816" s="133"/>
      <c r="BQ816" s="133"/>
      <c r="BR816" s="133"/>
    </row>
    <row r="817" spans="18:70" x14ac:dyDescent="0.25"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P817" s="21"/>
      <c r="AQ817" s="21"/>
      <c r="AR817" s="21"/>
      <c r="AS817" s="21"/>
      <c r="AT817" s="21"/>
      <c r="AU817" s="21"/>
      <c r="AV817" s="24"/>
      <c r="AW817" s="24"/>
      <c r="AX817" s="24"/>
      <c r="AY817" s="24"/>
      <c r="BA817" s="21"/>
      <c r="BB817" s="21"/>
      <c r="BC817" s="21"/>
      <c r="BD817" s="21"/>
      <c r="BE817" s="24"/>
      <c r="BF817" s="24"/>
      <c r="BG817" s="21"/>
      <c r="BH817" s="21"/>
      <c r="BI817" s="130"/>
      <c r="BJ817" s="131"/>
      <c r="BK817" s="21"/>
      <c r="BL817" s="132"/>
      <c r="BM817" s="132"/>
      <c r="BN817" s="132"/>
      <c r="BO817" s="132"/>
      <c r="BP817" s="133"/>
      <c r="BQ817" s="133"/>
      <c r="BR817" s="133"/>
    </row>
    <row r="818" spans="18:70" x14ac:dyDescent="0.25"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P818" s="21"/>
      <c r="AQ818" s="21"/>
      <c r="AR818" s="21"/>
      <c r="AS818" s="21"/>
      <c r="AT818" s="21"/>
      <c r="AU818" s="21"/>
      <c r="AV818" s="24"/>
      <c r="AW818" s="24"/>
      <c r="AX818" s="24"/>
      <c r="AY818" s="24"/>
      <c r="BA818" s="21"/>
      <c r="BB818" s="21"/>
      <c r="BC818" s="21"/>
      <c r="BD818" s="21"/>
      <c r="BE818" s="24"/>
      <c r="BF818" s="24"/>
      <c r="BG818" s="21"/>
      <c r="BH818" s="21"/>
      <c r="BI818" s="130"/>
      <c r="BJ818" s="131"/>
      <c r="BK818" s="21"/>
      <c r="BL818" s="132"/>
      <c r="BM818" s="132"/>
      <c r="BN818" s="132"/>
      <c r="BO818" s="132"/>
      <c r="BP818" s="133"/>
      <c r="BQ818" s="133"/>
      <c r="BR818" s="133"/>
    </row>
    <row r="819" spans="18:70" x14ac:dyDescent="0.25"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P819" s="21"/>
      <c r="AQ819" s="21"/>
      <c r="AR819" s="21"/>
      <c r="AS819" s="21"/>
      <c r="AT819" s="21"/>
      <c r="AU819" s="21"/>
      <c r="AV819" s="24"/>
      <c r="AW819" s="24"/>
      <c r="AX819" s="24"/>
      <c r="AY819" s="24"/>
      <c r="BA819" s="21"/>
      <c r="BB819" s="21"/>
      <c r="BC819" s="21"/>
      <c r="BD819" s="21"/>
      <c r="BE819" s="24"/>
      <c r="BF819" s="24"/>
      <c r="BG819" s="21"/>
      <c r="BH819" s="21"/>
      <c r="BI819" s="130"/>
      <c r="BJ819" s="131"/>
      <c r="BK819" s="21"/>
      <c r="BL819" s="132"/>
      <c r="BM819" s="132"/>
      <c r="BN819" s="132"/>
      <c r="BO819" s="132"/>
      <c r="BP819" s="133"/>
      <c r="BQ819" s="133"/>
      <c r="BR819" s="133"/>
    </row>
    <row r="820" spans="18:70" x14ac:dyDescent="0.25"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P820" s="21"/>
      <c r="AQ820" s="21"/>
      <c r="AR820" s="21"/>
      <c r="AS820" s="21"/>
      <c r="AT820" s="21"/>
      <c r="AU820" s="21"/>
      <c r="AV820" s="24"/>
      <c r="AW820" s="24"/>
      <c r="AX820" s="24"/>
      <c r="AY820" s="24"/>
      <c r="BA820" s="21"/>
      <c r="BB820" s="21"/>
      <c r="BC820" s="21"/>
      <c r="BD820" s="21"/>
      <c r="BE820" s="24"/>
      <c r="BF820" s="24"/>
      <c r="BG820" s="21"/>
      <c r="BH820" s="21"/>
      <c r="BI820" s="130"/>
      <c r="BJ820" s="131"/>
      <c r="BK820" s="21"/>
      <c r="BL820" s="132"/>
      <c r="BM820" s="132"/>
      <c r="BN820" s="132"/>
      <c r="BO820" s="132"/>
      <c r="BP820" s="133"/>
      <c r="BQ820" s="133"/>
      <c r="BR820" s="133"/>
    </row>
    <row r="821" spans="18:70" x14ac:dyDescent="0.25"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P821" s="21"/>
      <c r="AQ821" s="21"/>
      <c r="AR821" s="21"/>
      <c r="AS821" s="21"/>
      <c r="AT821" s="21"/>
      <c r="AU821" s="21"/>
      <c r="AV821" s="24"/>
      <c r="AW821" s="24"/>
      <c r="AX821" s="24"/>
      <c r="AY821" s="24"/>
      <c r="BA821" s="21"/>
      <c r="BB821" s="21"/>
      <c r="BC821" s="21"/>
      <c r="BD821" s="21"/>
      <c r="BE821" s="24"/>
      <c r="BF821" s="24"/>
      <c r="BG821" s="21"/>
      <c r="BH821" s="21"/>
      <c r="BI821" s="130"/>
      <c r="BJ821" s="131"/>
      <c r="BK821" s="21"/>
      <c r="BL821" s="132"/>
      <c r="BM821" s="132"/>
      <c r="BN821" s="132"/>
      <c r="BO821" s="132"/>
      <c r="BP821" s="133"/>
      <c r="BQ821" s="133"/>
      <c r="BR821" s="133"/>
    </row>
    <row r="822" spans="18:70" x14ac:dyDescent="0.25"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P822" s="21"/>
      <c r="AQ822" s="21"/>
      <c r="AR822" s="21"/>
      <c r="AS822" s="21"/>
      <c r="AT822" s="21"/>
      <c r="AU822" s="21"/>
      <c r="AV822" s="24"/>
      <c r="AW822" s="24"/>
      <c r="AX822" s="24"/>
      <c r="AY822" s="24"/>
      <c r="BA822" s="21"/>
      <c r="BB822" s="21"/>
      <c r="BC822" s="21"/>
      <c r="BD822" s="21"/>
      <c r="BE822" s="24"/>
      <c r="BF822" s="24"/>
      <c r="BG822" s="21"/>
      <c r="BH822" s="21"/>
      <c r="BI822" s="130"/>
      <c r="BJ822" s="131"/>
      <c r="BK822" s="21"/>
      <c r="BL822" s="132"/>
      <c r="BM822" s="132"/>
      <c r="BN822" s="132"/>
      <c r="BO822" s="132"/>
      <c r="BP822" s="133"/>
      <c r="BQ822" s="133"/>
      <c r="BR822" s="133"/>
    </row>
    <row r="823" spans="18:70" x14ac:dyDescent="0.25"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P823" s="21"/>
      <c r="AQ823" s="21"/>
      <c r="AR823" s="21"/>
      <c r="AS823" s="21"/>
      <c r="AT823" s="21"/>
      <c r="AU823" s="21"/>
      <c r="AV823" s="24"/>
      <c r="AW823" s="24"/>
      <c r="AX823" s="24"/>
      <c r="AY823" s="24"/>
      <c r="BA823" s="21"/>
      <c r="BB823" s="21"/>
      <c r="BC823" s="21"/>
      <c r="BD823" s="21"/>
      <c r="BE823" s="24"/>
      <c r="BF823" s="24"/>
      <c r="BG823" s="21"/>
      <c r="BH823" s="21"/>
      <c r="BI823" s="130"/>
      <c r="BJ823" s="131"/>
      <c r="BK823" s="21"/>
      <c r="BL823" s="132"/>
      <c r="BM823" s="132"/>
      <c r="BN823" s="132"/>
      <c r="BO823" s="132"/>
      <c r="BP823" s="133"/>
      <c r="BQ823" s="133"/>
      <c r="BR823" s="133"/>
    </row>
    <row r="824" spans="18:70" x14ac:dyDescent="0.25"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P824" s="21"/>
      <c r="AQ824" s="21"/>
      <c r="AR824" s="21"/>
      <c r="AS824" s="21"/>
      <c r="AT824" s="21"/>
      <c r="AU824" s="21"/>
      <c r="AV824" s="24"/>
      <c r="AW824" s="24"/>
      <c r="AX824" s="24"/>
      <c r="AY824" s="24"/>
      <c r="BA824" s="21"/>
      <c r="BB824" s="21"/>
      <c r="BC824" s="21"/>
      <c r="BD824" s="21"/>
      <c r="BE824" s="24"/>
      <c r="BF824" s="24"/>
      <c r="BG824" s="21"/>
      <c r="BH824" s="21"/>
      <c r="BI824" s="130"/>
      <c r="BJ824" s="131"/>
      <c r="BK824" s="21"/>
      <c r="BL824" s="132"/>
      <c r="BM824" s="132"/>
      <c r="BN824" s="132"/>
      <c r="BO824" s="132"/>
      <c r="BP824" s="133"/>
      <c r="BQ824" s="133"/>
      <c r="BR824" s="133"/>
    </row>
    <row r="825" spans="18:70" x14ac:dyDescent="0.25"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P825" s="21"/>
      <c r="AQ825" s="21"/>
      <c r="AR825" s="21"/>
      <c r="AS825" s="21"/>
      <c r="AT825" s="21"/>
      <c r="AU825" s="21"/>
      <c r="AV825" s="24"/>
      <c r="AW825" s="24"/>
      <c r="AX825" s="24"/>
      <c r="AY825" s="24"/>
      <c r="BA825" s="21"/>
      <c r="BB825" s="21"/>
      <c r="BC825" s="21"/>
      <c r="BD825" s="21"/>
      <c r="BE825" s="24"/>
      <c r="BF825" s="24"/>
      <c r="BG825" s="21"/>
      <c r="BH825" s="21"/>
      <c r="BI825" s="130"/>
      <c r="BJ825" s="131"/>
      <c r="BK825" s="21"/>
      <c r="BL825" s="132"/>
      <c r="BM825" s="132"/>
      <c r="BN825" s="132"/>
      <c r="BO825" s="132"/>
      <c r="BP825" s="133"/>
      <c r="BQ825" s="133"/>
      <c r="BR825" s="133"/>
    </row>
    <row r="826" spans="18:70" x14ac:dyDescent="0.25"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P826" s="21"/>
      <c r="AQ826" s="21"/>
      <c r="AR826" s="21"/>
      <c r="AS826" s="21"/>
      <c r="AT826" s="21"/>
      <c r="AU826" s="21"/>
      <c r="AV826" s="24"/>
      <c r="AW826" s="24"/>
      <c r="AX826" s="24"/>
      <c r="AY826" s="24"/>
      <c r="BA826" s="21"/>
      <c r="BB826" s="21"/>
      <c r="BC826" s="21"/>
      <c r="BD826" s="21"/>
      <c r="BE826" s="24"/>
      <c r="BF826" s="24"/>
      <c r="BG826" s="21"/>
      <c r="BH826" s="21"/>
      <c r="BI826" s="130"/>
      <c r="BJ826" s="131"/>
      <c r="BK826" s="21"/>
      <c r="BL826" s="132"/>
      <c r="BM826" s="132"/>
      <c r="BN826" s="132"/>
      <c r="BO826" s="132"/>
      <c r="BP826" s="133"/>
      <c r="BQ826" s="133"/>
      <c r="BR826" s="133"/>
    </row>
    <row r="827" spans="18:70" x14ac:dyDescent="0.25"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P827" s="21"/>
      <c r="AQ827" s="21"/>
      <c r="AR827" s="21"/>
      <c r="AS827" s="21"/>
      <c r="AT827" s="21"/>
      <c r="AU827" s="21"/>
      <c r="AV827" s="24"/>
      <c r="AW827" s="24"/>
      <c r="AX827" s="24"/>
      <c r="AY827" s="24"/>
      <c r="BA827" s="21"/>
      <c r="BB827" s="21"/>
      <c r="BC827" s="21"/>
      <c r="BD827" s="21"/>
      <c r="BE827" s="24"/>
      <c r="BF827" s="24"/>
      <c r="BG827" s="21"/>
      <c r="BH827" s="21"/>
      <c r="BI827" s="130"/>
      <c r="BJ827" s="131"/>
      <c r="BK827" s="21"/>
      <c r="BL827" s="132"/>
      <c r="BM827" s="132"/>
      <c r="BN827" s="132"/>
      <c r="BO827" s="132"/>
      <c r="BP827" s="133"/>
      <c r="BQ827" s="133"/>
      <c r="BR827" s="133"/>
    </row>
    <row r="828" spans="18:70" x14ac:dyDescent="0.25"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P828" s="21"/>
      <c r="AQ828" s="21"/>
      <c r="AR828" s="21"/>
      <c r="AS828" s="21"/>
      <c r="AT828" s="21"/>
      <c r="AU828" s="21"/>
      <c r="AV828" s="24"/>
      <c r="AW828" s="24"/>
      <c r="AX828" s="24"/>
      <c r="AY828" s="24"/>
      <c r="BA828" s="21"/>
      <c r="BB828" s="21"/>
      <c r="BC828" s="21"/>
      <c r="BD828" s="21"/>
      <c r="BE828" s="24"/>
      <c r="BF828" s="24"/>
      <c r="BG828" s="21"/>
      <c r="BH828" s="21"/>
      <c r="BI828" s="130"/>
      <c r="BJ828" s="131"/>
      <c r="BK828" s="21"/>
      <c r="BL828" s="132"/>
      <c r="BM828" s="132"/>
      <c r="BN828" s="132"/>
      <c r="BO828" s="132"/>
      <c r="BP828" s="133"/>
      <c r="BQ828" s="133"/>
      <c r="BR828" s="133"/>
    </row>
    <row r="829" spans="18:70" x14ac:dyDescent="0.25"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P829" s="21"/>
      <c r="AQ829" s="21"/>
      <c r="AR829" s="21"/>
      <c r="AS829" s="21"/>
      <c r="AT829" s="21"/>
      <c r="AU829" s="21"/>
      <c r="AV829" s="24"/>
      <c r="AW829" s="24"/>
      <c r="AX829" s="24"/>
      <c r="AY829" s="24"/>
      <c r="BA829" s="21"/>
      <c r="BB829" s="21"/>
      <c r="BC829" s="21"/>
      <c r="BD829" s="21"/>
      <c r="BE829" s="24"/>
      <c r="BF829" s="24"/>
      <c r="BG829" s="21"/>
      <c r="BH829" s="21"/>
      <c r="BI829" s="130"/>
      <c r="BJ829" s="131"/>
      <c r="BK829" s="21"/>
      <c r="BL829" s="132"/>
      <c r="BM829" s="132"/>
      <c r="BN829" s="132"/>
      <c r="BO829" s="132"/>
      <c r="BP829" s="133"/>
      <c r="BQ829" s="133"/>
      <c r="BR829" s="133"/>
    </row>
    <row r="830" spans="18:70" x14ac:dyDescent="0.25"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P830" s="21"/>
      <c r="AQ830" s="21"/>
      <c r="AR830" s="21"/>
      <c r="AS830" s="21"/>
      <c r="AT830" s="21"/>
      <c r="AU830" s="21"/>
      <c r="AV830" s="24"/>
      <c r="AW830" s="24"/>
      <c r="AX830" s="24"/>
      <c r="AY830" s="24"/>
      <c r="BA830" s="21"/>
      <c r="BB830" s="21"/>
      <c r="BC830" s="21"/>
      <c r="BD830" s="21"/>
      <c r="BE830" s="24"/>
      <c r="BF830" s="24"/>
      <c r="BG830" s="21"/>
      <c r="BH830" s="21"/>
      <c r="BI830" s="130"/>
      <c r="BJ830" s="131"/>
      <c r="BK830" s="21"/>
      <c r="BL830" s="132"/>
      <c r="BM830" s="132"/>
      <c r="BN830" s="132"/>
      <c r="BO830" s="132"/>
      <c r="BP830" s="133"/>
      <c r="BQ830" s="133"/>
      <c r="BR830" s="133"/>
    </row>
    <row r="831" spans="18:70" x14ac:dyDescent="0.25"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P831" s="21"/>
      <c r="AQ831" s="21"/>
      <c r="AR831" s="21"/>
      <c r="AS831" s="21"/>
      <c r="AT831" s="21"/>
      <c r="AU831" s="21"/>
      <c r="AV831" s="24"/>
      <c r="AW831" s="24"/>
      <c r="AX831" s="24"/>
      <c r="AY831" s="24"/>
      <c r="BA831" s="21"/>
      <c r="BB831" s="21"/>
      <c r="BC831" s="21"/>
      <c r="BD831" s="21"/>
      <c r="BE831" s="24"/>
      <c r="BF831" s="24"/>
      <c r="BG831" s="21"/>
      <c r="BH831" s="21"/>
      <c r="BI831" s="130"/>
      <c r="BJ831" s="131"/>
      <c r="BK831" s="21"/>
      <c r="BL831" s="132"/>
      <c r="BM831" s="132"/>
      <c r="BN831" s="132"/>
      <c r="BO831" s="132"/>
      <c r="BP831" s="133"/>
      <c r="BQ831" s="133"/>
      <c r="BR831" s="133"/>
    </row>
    <row r="832" spans="18:70" x14ac:dyDescent="0.25"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P832" s="21"/>
      <c r="AQ832" s="21"/>
      <c r="AR832" s="21"/>
      <c r="AS832" s="21"/>
      <c r="AT832" s="21"/>
      <c r="AU832" s="21"/>
      <c r="AV832" s="24"/>
      <c r="AW832" s="24"/>
      <c r="AX832" s="24"/>
      <c r="AY832" s="24"/>
      <c r="BA832" s="21"/>
      <c r="BB832" s="21"/>
      <c r="BC832" s="21"/>
      <c r="BD832" s="21"/>
      <c r="BE832" s="24"/>
      <c r="BF832" s="24"/>
      <c r="BG832" s="21"/>
      <c r="BH832" s="21"/>
      <c r="BI832" s="130"/>
      <c r="BJ832" s="131"/>
      <c r="BK832" s="21"/>
      <c r="BL832" s="132"/>
      <c r="BM832" s="132"/>
      <c r="BN832" s="132"/>
      <c r="BO832" s="132"/>
      <c r="BP832" s="133"/>
      <c r="BQ832" s="133"/>
      <c r="BR832" s="133"/>
    </row>
    <row r="833" spans="18:70" x14ac:dyDescent="0.25"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P833" s="21"/>
      <c r="AQ833" s="21"/>
      <c r="AR833" s="21"/>
      <c r="AS833" s="21"/>
      <c r="AT833" s="21"/>
      <c r="AU833" s="21"/>
      <c r="AV833" s="24"/>
      <c r="AW833" s="24"/>
      <c r="AX833" s="24"/>
      <c r="AY833" s="24"/>
      <c r="BA833" s="21"/>
      <c r="BB833" s="21"/>
      <c r="BC833" s="21"/>
      <c r="BD833" s="21"/>
      <c r="BE833" s="24"/>
      <c r="BF833" s="24"/>
      <c r="BG833" s="21"/>
      <c r="BH833" s="21"/>
      <c r="BI833" s="130"/>
      <c r="BJ833" s="131"/>
      <c r="BK833" s="21"/>
      <c r="BL833" s="132"/>
      <c r="BM833" s="132"/>
      <c r="BN833" s="132"/>
      <c r="BO833" s="132"/>
      <c r="BP833" s="133"/>
      <c r="BQ833" s="133"/>
      <c r="BR833" s="133"/>
    </row>
    <row r="834" spans="18:70" x14ac:dyDescent="0.25"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P834" s="21"/>
      <c r="AQ834" s="21"/>
      <c r="AR834" s="21"/>
      <c r="AS834" s="21"/>
      <c r="AT834" s="21"/>
      <c r="AU834" s="21"/>
      <c r="AV834" s="24"/>
      <c r="AW834" s="24"/>
      <c r="AX834" s="24"/>
      <c r="AY834" s="24"/>
      <c r="BA834" s="21"/>
      <c r="BB834" s="21"/>
      <c r="BC834" s="21"/>
      <c r="BD834" s="21"/>
      <c r="BE834" s="24"/>
      <c r="BF834" s="24"/>
      <c r="BG834" s="21"/>
      <c r="BH834" s="21"/>
      <c r="BI834" s="130"/>
      <c r="BJ834" s="131"/>
      <c r="BK834" s="21"/>
      <c r="BL834" s="132"/>
      <c r="BM834" s="132"/>
      <c r="BN834" s="132"/>
      <c r="BO834" s="132"/>
      <c r="BP834" s="133"/>
      <c r="BQ834" s="133"/>
      <c r="BR834" s="133"/>
    </row>
    <row r="835" spans="18:70" x14ac:dyDescent="0.25"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P835" s="21"/>
      <c r="AQ835" s="21"/>
      <c r="AR835" s="21"/>
      <c r="AS835" s="21"/>
      <c r="AT835" s="21"/>
      <c r="AU835" s="21"/>
      <c r="AV835" s="24"/>
      <c r="AW835" s="24"/>
      <c r="AX835" s="24"/>
      <c r="AY835" s="24"/>
      <c r="BA835" s="21"/>
      <c r="BB835" s="21"/>
      <c r="BC835" s="21"/>
      <c r="BD835" s="21"/>
      <c r="BE835" s="24"/>
      <c r="BF835" s="24"/>
      <c r="BG835" s="21"/>
      <c r="BH835" s="21"/>
      <c r="BI835" s="130"/>
      <c r="BJ835" s="131"/>
      <c r="BK835" s="21"/>
      <c r="BL835" s="132"/>
      <c r="BM835" s="132"/>
      <c r="BN835" s="132"/>
      <c r="BO835" s="132"/>
      <c r="BP835" s="133"/>
      <c r="BQ835" s="133"/>
      <c r="BR835" s="133"/>
    </row>
    <row r="836" spans="18:70" x14ac:dyDescent="0.25"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P836" s="21"/>
      <c r="AQ836" s="21"/>
      <c r="AR836" s="21"/>
      <c r="AS836" s="21"/>
      <c r="AT836" s="21"/>
      <c r="AU836" s="21"/>
      <c r="AV836" s="24"/>
      <c r="AW836" s="24"/>
      <c r="AX836" s="24"/>
      <c r="AY836" s="24"/>
      <c r="BA836" s="21"/>
      <c r="BB836" s="21"/>
      <c r="BC836" s="21"/>
      <c r="BD836" s="21"/>
      <c r="BE836" s="24"/>
      <c r="BF836" s="24"/>
      <c r="BG836" s="21"/>
      <c r="BH836" s="21"/>
      <c r="BI836" s="130"/>
      <c r="BJ836" s="131"/>
      <c r="BK836" s="21"/>
      <c r="BL836" s="132"/>
      <c r="BM836" s="132"/>
      <c r="BN836" s="132"/>
      <c r="BO836" s="132"/>
      <c r="BP836" s="133"/>
      <c r="BQ836" s="133"/>
      <c r="BR836" s="133"/>
    </row>
    <row r="837" spans="18:70" x14ac:dyDescent="0.25"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P837" s="21"/>
      <c r="AQ837" s="21"/>
      <c r="AR837" s="21"/>
      <c r="AS837" s="21"/>
      <c r="AT837" s="21"/>
      <c r="AU837" s="21"/>
      <c r="AV837" s="24"/>
      <c r="AW837" s="24"/>
      <c r="AX837" s="24"/>
      <c r="AY837" s="24"/>
      <c r="BA837" s="21"/>
      <c r="BB837" s="21"/>
      <c r="BC837" s="21"/>
      <c r="BD837" s="21"/>
      <c r="BE837" s="24"/>
      <c r="BF837" s="24"/>
      <c r="BG837" s="21"/>
      <c r="BH837" s="21"/>
      <c r="BI837" s="130"/>
      <c r="BJ837" s="131"/>
      <c r="BK837" s="21"/>
      <c r="BL837" s="132"/>
      <c r="BM837" s="132"/>
      <c r="BN837" s="132"/>
      <c r="BO837" s="132"/>
      <c r="BP837" s="133"/>
      <c r="BQ837" s="133"/>
      <c r="BR837" s="133"/>
    </row>
    <row r="838" spans="18:70" x14ac:dyDescent="0.25"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P838" s="21"/>
      <c r="AQ838" s="21"/>
      <c r="AR838" s="21"/>
      <c r="AS838" s="21"/>
      <c r="AT838" s="21"/>
      <c r="AU838" s="21"/>
      <c r="AV838" s="24"/>
      <c r="AW838" s="24"/>
      <c r="AX838" s="24"/>
      <c r="AY838" s="24"/>
      <c r="BA838" s="21"/>
      <c r="BB838" s="21"/>
      <c r="BC838" s="21"/>
      <c r="BD838" s="21"/>
      <c r="BE838" s="24"/>
      <c r="BF838" s="24"/>
      <c r="BG838" s="21"/>
      <c r="BH838" s="21"/>
      <c r="BI838" s="130"/>
      <c r="BJ838" s="131"/>
      <c r="BK838" s="21"/>
      <c r="BL838" s="132"/>
      <c r="BM838" s="132"/>
      <c r="BN838" s="132"/>
      <c r="BO838" s="132"/>
      <c r="BP838" s="133"/>
      <c r="BQ838" s="133"/>
      <c r="BR838" s="133"/>
    </row>
    <row r="839" spans="18:70" x14ac:dyDescent="0.25"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P839" s="21"/>
      <c r="AQ839" s="21"/>
      <c r="AR839" s="21"/>
      <c r="AS839" s="21"/>
      <c r="AT839" s="21"/>
      <c r="AU839" s="21"/>
      <c r="AV839" s="24"/>
      <c r="AW839" s="24"/>
      <c r="AX839" s="24"/>
      <c r="AY839" s="24"/>
      <c r="BA839" s="21"/>
      <c r="BB839" s="21"/>
      <c r="BC839" s="21"/>
      <c r="BD839" s="21"/>
      <c r="BE839" s="24"/>
      <c r="BF839" s="24"/>
      <c r="BG839" s="21"/>
      <c r="BH839" s="21"/>
      <c r="BI839" s="130"/>
      <c r="BJ839" s="131"/>
      <c r="BK839" s="21"/>
      <c r="BL839" s="132"/>
      <c r="BM839" s="132"/>
      <c r="BN839" s="132"/>
      <c r="BO839" s="132"/>
      <c r="BP839" s="133"/>
      <c r="BQ839" s="133"/>
      <c r="BR839" s="133"/>
    </row>
    <row r="840" spans="18:70" x14ac:dyDescent="0.25"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P840" s="21"/>
      <c r="AQ840" s="21"/>
      <c r="AR840" s="21"/>
      <c r="AS840" s="21"/>
      <c r="AT840" s="21"/>
      <c r="AU840" s="21"/>
      <c r="AV840" s="24"/>
      <c r="AW840" s="24"/>
      <c r="AX840" s="24"/>
      <c r="AY840" s="24"/>
      <c r="BA840" s="21"/>
      <c r="BB840" s="21"/>
      <c r="BC840" s="21"/>
      <c r="BD840" s="21"/>
      <c r="BE840" s="24"/>
      <c r="BF840" s="24"/>
      <c r="BG840" s="21"/>
      <c r="BH840" s="21"/>
      <c r="BI840" s="130"/>
      <c r="BJ840" s="131"/>
      <c r="BK840" s="21"/>
      <c r="BL840" s="132"/>
      <c r="BM840" s="132"/>
      <c r="BN840" s="132"/>
      <c r="BO840" s="132"/>
      <c r="BP840" s="133"/>
      <c r="BQ840" s="133"/>
      <c r="BR840" s="133"/>
    </row>
    <row r="841" spans="18:70" x14ac:dyDescent="0.25"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P841" s="21"/>
      <c r="AQ841" s="21"/>
      <c r="AR841" s="21"/>
      <c r="AS841" s="21"/>
      <c r="AT841" s="21"/>
      <c r="AU841" s="21"/>
      <c r="AV841" s="24"/>
      <c r="AW841" s="24"/>
      <c r="AX841" s="24"/>
      <c r="AY841" s="24"/>
      <c r="BA841" s="21"/>
      <c r="BB841" s="21"/>
      <c r="BC841" s="21"/>
      <c r="BD841" s="21"/>
      <c r="BE841" s="24"/>
      <c r="BF841" s="24"/>
      <c r="BG841" s="21"/>
      <c r="BH841" s="21"/>
      <c r="BI841" s="130"/>
      <c r="BJ841" s="131"/>
      <c r="BK841" s="21"/>
      <c r="BL841" s="132"/>
      <c r="BM841" s="132"/>
      <c r="BN841" s="132"/>
      <c r="BO841" s="132"/>
      <c r="BP841" s="133"/>
      <c r="BQ841" s="133"/>
      <c r="BR841" s="133"/>
    </row>
    <row r="842" spans="18:70" x14ac:dyDescent="0.25"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P842" s="21"/>
      <c r="AQ842" s="21"/>
      <c r="AR842" s="21"/>
      <c r="AS842" s="21"/>
      <c r="AT842" s="21"/>
      <c r="AU842" s="21"/>
      <c r="AV842" s="24"/>
      <c r="AW842" s="24"/>
      <c r="AX842" s="24"/>
      <c r="AY842" s="24"/>
      <c r="BA842" s="21"/>
      <c r="BB842" s="21"/>
      <c r="BC842" s="21"/>
      <c r="BD842" s="21"/>
      <c r="BE842" s="24"/>
      <c r="BF842" s="24"/>
      <c r="BG842" s="21"/>
      <c r="BH842" s="21"/>
      <c r="BI842" s="130"/>
      <c r="BJ842" s="131"/>
      <c r="BK842" s="21"/>
      <c r="BL842" s="132"/>
      <c r="BM842" s="132"/>
      <c r="BN842" s="132"/>
      <c r="BO842" s="132"/>
      <c r="BP842" s="133"/>
      <c r="BQ842" s="133"/>
      <c r="BR842" s="133"/>
    </row>
    <row r="843" spans="18:70" x14ac:dyDescent="0.25"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P843" s="21"/>
      <c r="AQ843" s="21"/>
      <c r="AR843" s="21"/>
      <c r="AS843" s="21"/>
      <c r="AT843" s="21"/>
      <c r="AU843" s="21"/>
      <c r="AV843" s="24"/>
      <c r="AW843" s="24"/>
      <c r="AX843" s="24"/>
      <c r="AY843" s="24"/>
      <c r="BA843" s="21"/>
      <c r="BB843" s="21"/>
      <c r="BC843" s="21"/>
      <c r="BD843" s="21"/>
      <c r="BE843" s="24"/>
      <c r="BF843" s="24"/>
      <c r="BG843" s="21"/>
      <c r="BH843" s="21"/>
      <c r="BI843" s="130"/>
      <c r="BJ843" s="131"/>
      <c r="BK843" s="21"/>
      <c r="BL843" s="132"/>
      <c r="BM843" s="132"/>
      <c r="BN843" s="132"/>
      <c r="BO843" s="132"/>
      <c r="BP843" s="133"/>
      <c r="BQ843" s="133"/>
      <c r="BR843" s="133"/>
    </row>
    <row r="844" spans="18:70" x14ac:dyDescent="0.25"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P844" s="21"/>
      <c r="AQ844" s="21"/>
      <c r="AR844" s="21"/>
      <c r="AS844" s="21"/>
      <c r="AT844" s="21"/>
      <c r="AU844" s="21"/>
      <c r="AV844" s="24"/>
      <c r="AW844" s="24"/>
      <c r="AX844" s="24"/>
      <c r="AY844" s="24"/>
      <c r="BA844" s="21"/>
      <c r="BB844" s="21"/>
      <c r="BC844" s="21"/>
      <c r="BD844" s="21"/>
      <c r="BE844" s="24"/>
      <c r="BF844" s="24"/>
      <c r="BG844" s="21"/>
      <c r="BH844" s="21"/>
      <c r="BI844" s="130"/>
      <c r="BJ844" s="131"/>
      <c r="BK844" s="21"/>
      <c r="BL844" s="132"/>
      <c r="BM844" s="132"/>
      <c r="BN844" s="132"/>
      <c r="BO844" s="132"/>
      <c r="BP844" s="133"/>
      <c r="BQ844" s="133"/>
      <c r="BR844" s="133"/>
    </row>
    <row r="845" spans="18:70" x14ac:dyDescent="0.25"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P845" s="21"/>
      <c r="AQ845" s="21"/>
      <c r="AR845" s="21"/>
      <c r="AS845" s="21"/>
      <c r="AT845" s="21"/>
      <c r="AU845" s="21"/>
      <c r="AV845" s="24"/>
      <c r="AW845" s="24"/>
      <c r="AX845" s="24"/>
      <c r="AY845" s="24"/>
      <c r="BA845" s="21"/>
      <c r="BB845" s="21"/>
      <c r="BC845" s="21"/>
      <c r="BD845" s="21"/>
      <c r="BE845" s="24"/>
      <c r="BF845" s="24"/>
      <c r="BG845" s="21"/>
      <c r="BH845" s="21"/>
      <c r="BI845" s="130"/>
      <c r="BJ845" s="131"/>
      <c r="BK845" s="21"/>
      <c r="BL845" s="132"/>
      <c r="BM845" s="132"/>
      <c r="BN845" s="132"/>
      <c r="BO845" s="132"/>
      <c r="BP845" s="133"/>
      <c r="BQ845" s="133"/>
      <c r="BR845" s="133"/>
    </row>
    <row r="846" spans="18:70" x14ac:dyDescent="0.25"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P846" s="21"/>
      <c r="AQ846" s="21"/>
      <c r="AR846" s="21"/>
      <c r="AS846" s="21"/>
      <c r="AT846" s="21"/>
      <c r="AU846" s="21"/>
      <c r="AV846" s="24"/>
      <c r="AW846" s="24"/>
      <c r="AX846" s="24"/>
      <c r="AY846" s="24"/>
      <c r="BA846" s="21"/>
      <c r="BB846" s="21"/>
      <c r="BC846" s="21"/>
      <c r="BD846" s="21"/>
      <c r="BE846" s="24"/>
      <c r="BF846" s="24"/>
      <c r="BG846" s="21"/>
      <c r="BH846" s="21"/>
      <c r="BI846" s="130"/>
      <c r="BJ846" s="131"/>
      <c r="BK846" s="21"/>
      <c r="BL846" s="132"/>
      <c r="BM846" s="132"/>
      <c r="BN846" s="132"/>
      <c r="BO846" s="132"/>
      <c r="BP846" s="133"/>
      <c r="BQ846" s="133"/>
      <c r="BR846" s="133"/>
    </row>
    <row r="847" spans="18:70" x14ac:dyDescent="0.25"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P847" s="21"/>
      <c r="AQ847" s="21"/>
      <c r="AR847" s="21"/>
      <c r="AS847" s="21"/>
      <c r="AT847" s="21"/>
      <c r="AU847" s="21"/>
      <c r="AV847" s="24"/>
      <c r="AW847" s="24"/>
      <c r="AX847" s="24"/>
      <c r="AY847" s="24"/>
      <c r="BA847" s="21"/>
      <c r="BB847" s="21"/>
      <c r="BC847" s="21"/>
      <c r="BD847" s="21"/>
      <c r="BE847" s="24"/>
      <c r="BF847" s="24"/>
      <c r="BG847" s="21"/>
      <c r="BH847" s="21"/>
      <c r="BI847" s="130"/>
      <c r="BJ847" s="131"/>
      <c r="BK847" s="21"/>
      <c r="BL847" s="132"/>
      <c r="BM847" s="132"/>
      <c r="BN847" s="132"/>
      <c r="BO847" s="132"/>
      <c r="BP847" s="133"/>
      <c r="BQ847" s="133"/>
      <c r="BR847" s="133"/>
    </row>
    <row r="848" spans="18:70" x14ac:dyDescent="0.25"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P848" s="21"/>
      <c r="AQ848" s="21"/>
      <c r="AR848" s="21"/>
      <c r="AS848" s="21"/>
      <c r="AT848" s="21"/>
      <c r="AU848" s="21"/>
      <c r="AV848" s="24"/>
      <c r="AW848" s="24"/>
      <c r="AX848" s="24"/>
      <c r="AY848" s="24"/>
      <c r="BA848" s="21"/>
      <c r="BB848" s="21"/>
      <c r="BC848" s="21"/>
      <c r="BD848" s="21"/>
      <c r="BE848" s="24"/>
      <c r="BF848" s="24"/>
      <c r="BG848" s="21"/>
      <c r="BH848" s="21"/>
      <c r="BI848" s="130"/>
      <c r="BJ848" s="131"/>
      <c r="BK848" s="21"/>
      <c r="BL848" s="132"/>
      <c r="BM848" s="132"/>
      <c r="BN848" s="132"/>
      <c r="BO848" s="132"/>
      <c r="BP848" s="133"/>
      <c r="BQ848" s="133"/>
      <c r="BR848" s="133"/>
    </row>
    <row r="849" spans="18:70" x14ac:dyDescent="0.25"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P849" s="21"/>
      <c r="AQ849" s="21"/>
      <c r="AR849" s="21"/>
      <c r="AS849" s="21"/>
      <c r="AT849" s="21"/>
      <c r="AU849" s="21"/>
      <c r="AV849" s="24"/>
      <c r="AW849" s="24"/>
      <c r="AX849" s="24"/>
      <c r="AY849" s="24"/>
      <c r="BA849" s="21"/>
      <c r="BB849" s="21"/>
      <c r="BC849" s="21"/>
      <c r="BD849" s="21"/>
      <c r="BE849" s="24"/>
      <c r="BF849" s="24"/>
      <c r="BG849" s="21"/>
      <c r="BH849" s="21"/>
      <c r="BI849" s="130"/>
      <c r="BJ849" s="131"/>
      <c r="BK849" s="21"/>
      <c r="BL849" s="132"/>
      <c r="BM849" s="132"/>
      <c r="BN849" s="132"/>
      <c r="BO849" s="132"/>
      <c r="BP849" s="133"/>
      <c r="BQ849" s="133"/>
      <c r="BR849" s="133"/>
    </row>
    <row r="850" spans="18:70" x14ac:dyDescent="0.25"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P850" s="21"/>
      <c r="AQ850" s="21"/>
      <c r="AR850" s="21"/>
      <c r="AS850" s="21"/>
      <c r="AT850" s="21"/>
      <c r="AU850" s="21"/>
      <c r="AV850" s="24"/>
      <c r="AW850" s="24"/>
      <c r="AX850" s="24"/>
      <c r="AY850" s="24"/>
      <c r="BA850" s="21"/>
      <c r="BB850" s="21"/>
      <c r="BC850" s="21"/>
      <c r="BD850" s="21"/>
      <c r="BE850" s="24"/>
      <c r="BF850" s="24"/>
      <c r="BG850" s="21"/>
      <c r="BH850" s="21"/>
      <c r="BI850" s="130"/>
      <c r="BJ850" s="131"/>
      <c r="BK850" s="21"/>
      <c r="BL850" s="132"/>
      <c r="BM850" s="132"/>
      <c r="BN850" s="132"/>
      <c r="BO850" s="132"/>
      <c r="BP850" s="133"/>
      <c r="BQ850" s="133"/>
      <c r="BR850" s="133"/>
    </row>
    <row r="851" spans="18:70" x14ac:dyDescent="0.25"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P851" s="21"/>
      <c r="AQ851" s="21"/>
      <c r="AR851" s="21"/>
      <c r="AS851" s="21"/>
      <c r="AT851" s="21"/>
      <c r="AU851" s="21"/>
      <c r="AV851" s="24"/>
      <c r="AW851" s="24"/>
      <c r="AX851" s="24"/>
      <c r="AY851" s="24"/>
      <c r="BA851" s="21"/>
      <c r="BB851" s="21"/>
      <c r="BC851" s="21"/>
      <c r="BD851" s="21"/>
      <c r="BE851" s="24"/>
      <c r="BF851" s="24"/>
      <c r="BG851" s="21"/>
      <c r="BH851" s="21"/>
      <c r="BI851" s="130"/>
      <c r="BJ851" s="131"/>
      <c r="BK851" s="21"/>
      <c r="BL851" s="132"/>
      <c r="BM851" s="132"/>
      <c r="BN851" s="132"/>
      <c r="BO851" s="132"/>
      <c r="BP851" s="133"/>
      <c r="BQ851" s="133"/>
      <c r="BR851" s="133"/>
    </row>
    <row r="852" spans="18:70" x14ac:dyDescent="0.25"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P852" s="21"/>
      <c r="AQ852" s="21"/>
      <c r="AR852" s="21"/>
      <c r="AS852" s="21"/>
      <c r="AT852" s="21"/>
      <c r="AU852" s="21"/>
      <c r="AV852" s="24"/>
      <c r="AW852" s="24"/>
      <c r="AX852" s="24"/>
      <c r="AY852" s="24"/>
      <c r="BA852" s="21"/>
      <c r="BB852" s="21"/>
      <c r="BC852" s="21"/>
      <c r="BD852" s="21"/>
      <c r="BE852" s="24"/>
      <c r="BF852" s="24"/>
      <c r="BG852" s="21"/>
      <c r="BH852" s="21"/>
      <c r="BI852" s="130"/>
      <c r="BJ852" s="131"/>
      <c r="BK852" s="21"/>
      <c r="BL852" s="132"/>
      <c r="BM852" s="132"/>
      <c r="BN852" s="132"/>
      <c r="BO852" s="132"/>
      <c r="BP852" s="133"/>
      <c r="BQ852" s="133"/>
      <c r="BR852" s="133"/>
    </row>
    <row r="853" spans="18:70" x14ac:dyDescent="0.25"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P853" s="21"/>
      <c r="AQ853" s="21"/>
      <c r="AR853" s="21"/>
      <c r="AS853" s="21"/>
      <c r="AT853" s="21"/>
      <c r="AU853" s="21"/>
      <c r="AV853" s="24"/>
      <c r="AW853" s="24"/>
      <c r="AX853" s="24"/>
      <c r="AY853" s="24"/>
      <c r="BA853" s="21"/>
      <c r="BB853" s="21"/>
      <c r="BC853" s="21"/>
      <c r="BD853" s="21"/>
      <c r="BE853" s="24"/>
      <c r="BF853" s="24"/>
      <c r="BG853" s="21"/>
      <c r="BH853" s="21"/>
      <c r="BI853" s="130"/>
      <c r="BJ853" s="131"/>
      <c r="BK853" s="21"/>
      <c r="BL853" s="132"/>
      <c r="BM853" s="132"/>
      <c r="BN853" s="132"/>
      <c r="BO853" s="132"/>
      <c r="BP853" s="133"/>
      <c r="BQ853" s="133"/>
      <c r="BR853" s="133"/>
    </row>
    <row r="854" spans="18:70" x14ac:dyDescent="0.25"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P854" s="21"/>
      <c r="AQ854" s="21"/>
      <c r="AR854" s="21"/>
      <c r="AS854" s="21"/>
      <c r="AT854" s="21"/>
      <c r="AU854" s="21"/>
      <c r="AV854" s="24"/>
      <c r="AW854" s="24"/>
      <c r="AX854" s="24"/>
      <c r="AY854" s="24"/>
      <c r="BA854" s="21"/>
      <c r="BB854" s="21"/>
      <c r="BC854" s="21"/>
      <c r="BD854" s="21"/>
      <c r="BE854" s="24"/>
      <c r="BF854" s="24"/>
      <c r="BG854" s="21"/>
      <c r="BH854" s="21"/>
      <c r="BI854" s="130"/>
      <c r="BJ854" s="131"/>
      <c r="BK854" s="21"/>
      <c r="BL854" s="132"/>
      <c r="BM854" s="132"/>
      <c r="BN854" s="132"/>
      <c r="BO854" s="132"/>
      <c r="BP854" s="133"/>
      <c r="BQ854" s="133"/>
      <c r="BR854" s="133"/>
    </row>
    <row r="855" spans="18:70" x14ac:dyDescent="0.25"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P855" s="21"/>
      <c r="AQ855" s="21"/>
      <c r="AR855" s="21"/>
      <c r="AS855" s="21"/>
      <c r="AT855" s="21"/>
      <c r="AU855" s="21"/>
      <c r="AV855" s="24"/>
      <c r="AW855" s="24"/>
      <c r="AX855" s="24"/>
      <c r="AY855" s="24"/>
      <c r="BA855" s="21"/>
      <c r="BB855" s="21"/>
      <c r="BC855" s="21"/>
      <c r="BD855" s="21"/>
      <c r="BE855" s="24"/>
      <c r="BF855" s="24"/>
      <c r="BG855" s="21"/>
      <c r="BH855" s="21"/>
      <c r="BI855" s="130"/>
      <c r="BJ855" s="131"/>
      <c r="BK855" s="21"/>
      <c r="BL855" s="132"/>
      <c r="BM855" s="132"/>
      <c r="BN855" s="132"/>
      <c r="BO855" s="132"/>
      <c r="BP855" s="133"/>
      <c r="BQ855" s="133"/>
      <c r="BR855" s="133"/>
    </row>
    <row r="856" spans="18:70" x14ac:dyDescent="0.25"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P856" s="21"/>
      <c r="AQ856" s="21"/>
      <c r="AR856" s="21"/>
      <c r="AS856" s="21"/>
      <c r="AT856" s="21"/>
      <c r="AU856" s="21"/>
      <c r="AV856" s="24"/>
      <c r="AW856" s="24"/>
      <c r="AX856" s="24"/>
      <c r="AY856" s="24"/>
      <c r="BA856" s="21"/>
      <c r="BB856" s="21"/>
      <c r="BC856" s="21"/>
      <c r="BD856" s="21"/>
      <c r="BE856" s="24"/>
      <c r="BF856" s="24"/>
      <c r="BG856" s="21"/>
      <c r="BH856" s="21"/>
      <c r="BI856" s="130"/>
      <c r="BJ856" s="131"/>
      <c r="BK856" s="21"/>
      <c r="BL856" s="132"/>
      <c r="BM856" s="132"/>
      <c r="BN856" s="132"/>
      <c r="BO856" s="132"/>
      <c r="BP856" s="133"/>
      <c r="BQ856" s="133"/>
      <c r="BR856" s="133"/>
    </row>
    <row r="857" spans="18:70" x14ac:dyDescent="0.25"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P857" s="21"/>
      <c r="AQ857" s="21"/>
      <c r="AR857" s="21"/>
      <c r="AS857" s="21"/>
      <c r="AT857" s="21"/>
      <c r="AU857" s="21"/>
      <c r="AV857" s="24"/>
      <c r="AW857" s="24"/>
      <c r="AX857" s="24"/>
      <c r="AY857" s="24"/>
      <c r="BA857" s="21"/>
      <c r="BB857" s="21"/>
      <c r="BC857" s="21"/>
      <c r="BD857" s="21"/>
      <c r="BE857" s="24"/>
      <c r="BF857" s="24"/>
      <c r="BG857" s="21"/>
      <c r="BH857" s="21"/>
      <c r="BI857" s="130"/>
      <c r="BJ857" s="131"/>
      <c r="BK857" s="21"/>
      <c r="BL857" s="132"/>
      <c r="BM857" s="132"/>
      <c r="BN857" s="132"/>
      <c r="BO857" s="132"/>
      <c r="BP857" s="133"/>
      <c r="BQ857" s="133"/>
      <c r="BR857" s="133"/>
    </row>
    <row r="858" spans="18:70" x14ac:dyDescent="0.25"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P858" s="21"/>
      <c r="AQ858" s="21"/>
      <c r="AR858" s="21"/>
      <c r="AS858" s="21"/>
      <c r="AT858" s="21"/>
      <c r="AU858" s="21"/>
      <c r="AV858" s="24"/>
      <c r="AW858" s="24"/>
      <c r="AX858" s="24"/>
      <c r="AY858" s="24"/>
      <c r="BA858" s="21"/>
      <c r="BB858" s="21"/>
      <c r="BC858" s="21"/>
      <c r="BD858" s="21"/>
      <c r="BE858" s="24"/>
      <c r="BF858" s="24"/>
      <c r="BG858" s="21"/>
      <c r="BH858" s="21"/>
      <c r="BI858" s="130"/>
      <c r="BJ858" s="131"/>
      <c r="BK858" s="21"/>
      <c r="BL858" s="132"/>
      <c r="BM858" s="132"/>
      <c r="BN858" s="132"/>
      <c r="BO858" s="132"/>
      <c r="BP858" s="133"/>
      <c r="BQ858" s="133"/>
      <c r="BR858" s="133"/>
    </row>
    <row r="859" spans="18:70" x14ac:dyDescent="0.25"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P859" s="21"/>
      <c r="AQ859" s="21"/>
      <c r="AR859" s="21"/>
      <c r="AS859" s="21"/>
      <c r="AT859" s="21"/>
      <c r="AU859" s="21"/>
      <c r="AV859" s="24"/>
      <c r="AW859" s="24"/>
      <c r="AX859" s="24"/>
      <c r="AY859" s="24"/>
      <c r="BA859" s="21"/>
      <c r="BB859" s="21"/>
      <c r="BC859" s="21"/>
      <c r="BD859" s="21"/>
      <c r="BE859" s="24"/>
      <c r="BF859" s="24"/>
      <c r="BG859" s="21"/>
      <c r="BH859" s="21"/>
      <c r="BI859" s="130"/>
      <c r="BJ859" s="131"/>
      <c r="BK859" s="21"/>
      <c r="BL859" s="132"/>
      <c r="BM859" s="132"/>
      <c r="BN859" s="132"/>
      <c r="BO859" s="132"/>
      <c r="BP859" s="133"/>
      <c r="BQ859" s="133"/>
      <c r="BR859" s="133"/>
    </row>
    <row r="860" spans="18:70" x14ac:dyDescent="0.25"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P860" s="21"/>
      <c r="AQ860" s="21"/>
      <c r="AR860" s="21"/>
      <c r="AS860" s="21"/>
      <c r="AT860" s="21"/>
      <c r="AU860" s="21"/>
      <c r="AV860" s="24"/>
      <c r="AW860" s="24"/>
      <c r="AX860" s="24"/>
      <c r="AY860" s="24"/>
      <c r="BA860" s="21"/>
      <c r="BB860" s="21"/>
      <c r="BC860" s="21"/>
      <c r="BD860" s="21"/>
      <c r="BE860" s="24"/>
      <c r="BF860" s="24"/>
      <c r="BG860" s="21"/>
      <c r="BH860" s="21"/>
      <c r="BI860" s="130"/>
      <c r="BJ860" s="131"/>
      <c r="BK860" s="21"/>
      <c r="BL860" s="132"/>
      <c r="BM860" s="132"/>
      <c r="BN860" s="132"/>
      <c r="BO860" s="132"/>
      <c r="BP860" s="133"/>
      <c r="BQ860" s="133"/>
      <c r="BR860" s="133"/>
    </row>
    <row r="861" spans="18:70" x14ac:dyDescent="0.25"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P861" s="21"/>
      <c r="AQ861" s="21"/>
      <c r="AR861" s="21"/>
      <c r="AS861" s="21"/>
      <c r="AT861" s="21"/>
      <c r="AU861" s="21"/>
      <c r="AV861" s="24"/>
      <c r="AW861" s="24"/>
      <c r="AX861" s="24"/>
      <c r="AY861" s="24"/>
      <c r="BA861" s="21"/>
      <c r="BB861" s="21"/>
      <c r="BC861" s="21"/>
      <c r="BD861" s="21"/>
      <c r="BE861" s="24"/>
      <c r="BF861" s="24"/>
      <c r="BG861" s="21"/>
      <c r="BH861" s="21"/>
      <c r="BI861" s="130"/>
      <c r="BJ861" s="131"/>
      <c r="BK861" s="21"/>
      <c r="BL861" s="132"/>
      <c r="BM861" s="132"/>
      <c r="BN861" s="132"/>
      <c r="BO861" s="132"/>
      <c r="BP861" s="133"/>
      <c r="BQ861" s="133"/>
      <c r="BR861" s="133"/>
    </row>
    <row r="862" spans="18:70" x14ac:dyDescent="0.25"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P862" s="21"/>
      <c r="AQ862" s="21"/>
      <c r="AR862" s="21"/>
      <c r="AS862" s="21"/>
      <c r="AT862" s="21"/>
      <c r="AU862" s="21"/>
      <c r="AV862" s="24"/>
      <c r="AW862" s="24"/>
      <c r="AX862" s="24"/>
      <c r="AY862" s="24"/>
      <c r="BA862" s="21"/>
      <c r="BB862" s="21"/>
      <c r="BC862" s="21"/>
      <c r="BD862" s="21"/>
      <c r="BE862" s="24"/>
      <c r="BF862" s="24"/>
      <c r="BG862" s="21"/>
      <c r="BH862" s="21"/>
      <c r="BI862" s="130"/>
      <c r="BJ862" s="131"/>
      <c r="BK862" s="21"/>
      <c r="BL862" s="132"/>
      <c r="BM862" s="132"/>
      <c r="BN862" s="132"/>
      <c r="BO862" s="132"/>
      <c r="BP862" s="133"/>
      <c r="BQ862" s="133"/>
      <c r="BR862" s="133"/>
    </row>
    <row r="863" spans="18:70" x14ac:dyDescent="0.25"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P863" s="21"/>
      <c r="AQ863" s="21"/>
      <c r="AR863" s="21"/>
      <c r="AS863" s="21"/>
      <c r="AT863" s="21"/>
      <c r="AU863" s="21"/>
      <c r="AV863" s="24"/>
      <c r="AW863" s="24"/>
      <c r="AX863" s="24"/>
      <c r="AY863" s="24"/>
      <c r="BA863" s="21"/>
      <c r="BB863" s="21"/>
      <c r="BC863" s="21"/>
      <c r="BD863" s="21"/>
      <c r="BE863" s="24"/>
      <c r="BF863" s="24"/>
      <c r="BG863" s="21"/>
      <c r="BH863" s="21"/>
      <c r="BI863" s="130"/>
      <c r="BJ863" s="131"/>
      <c r="BK863" s="21"/>
      <c r="BL863" s="132"/>
      <c r="BM863" s="132"/>
      <c r="BN863" s="132"/>
      <c r="BO863" s="132"/>
      <c r="BP863" s="133"/>
      <c r="BQ863" s="133"/>
      <c r="BR863" s="133"/>
    </row>
    <row r="864" spans="18:70" x14ac:dyDescent="0.25"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P864" s="21"/>
      <c r="AQ864" s="21"/>
      <c r="AR864" s="21"/>
      <c r="AS864" s="21"/>
      <c r="AT864" s="21"/>
      <c r="AU864" s="21"/>
      <c r="AV864" s="24"/>
      <c r="AW864" s="24"/>
      <c r="AX864" s="24"/>
      <c r="AY864" s="24"/>
      <c r="BA864" s="21"/>
      <c r="BB864" s="21"/>
      <c r="BC864" s="21"/>
      <c r="BD864" s="21"/>
      <c r="BE864" s="24"/>
      <c r="BF864" s="24"/>
      <c r="BG864" s="21"/>
      <c r="BH864" s="21"/>
      <c r="BI864" s="130"/>
      <c r="BJ864" s="131"/>
      <c r="BK864" s="21"/>
      <c r="BL864" s="132"/>
      <c r="BM864" s="132"/>
      <c r="BN864" s="132"/>
      <c r="BO864" s="132"/>
      <c r="BP864" s="133"/>
      <c r="BQ864" s="133"/>
      <c r="BR864" s="133"/>
    </row>
    <row r="865" spans="18:70" x14ac:dyDescent="0.25"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P865" s="21"/>
      <c r="AQ865" s="21"/>
      <c r="AR865" s="21"/>
      <c r="AS865" s="21"/>
      <c r="AT865" s="21"/>
      <c r="AU865" s="21"/>
      <c r="AV865" s="24"/>
      <c r="AW865" s="24"/>
      <c r="AX865" s="24"/>
      <c r="AY865" s="24"/>
      <c r="BA865" s="21"/>
      <c r="BB865" s="21"/>
      <c r="BC865" s="21"/>
      <c r="BD865" s="21"/>
      <c r="BE865" s="24"/>
      <c r="BF865" s="24"/>
      <c r="BG865" s="21"/>
      <c r="BH865" s="21"/>
      <c r="BI865" s="130"/>
      <c r="BJ865" s="131"/>
      <c r="BK865" s="21"/>
      <c r="BL865" s="132"/>
      <c r="BM865" s="132"/>
      <c r="BN865" s="132"/>
      <c r="BO865" s="132"/>
      <c r="BP865" s="133"/>
      <c r="BQ865" s="133"/>
      <c r="BR865" s="133"/>
    </row>
    <row r="866" spans="18:70" x14ac:dyDescent="0.25"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P866" s="21"/>
      <c r="AQ866" s="21"/>
      <c r="AR866" s="21"/>
      <c r="AS866" s="21"/>
      <c r="AT866" s="21"/>
      <c r="AU866" s="21"/>
      <c r="AV866" s="24"/>
      <c r="AW866" s="24"/>
      <c r="AX866" s="24"/>
      <c r="AY866" s="24"/>
      <c r="BA866" s="21"/>
      <c r="BB866" s="21"/>
      <c r="BC866" s="21"/>
      <c r="BD866" s="21"/>
      <c r="BE866" s="24"/>
      <c r="BF866" s="24"/>
      <c r="BG866" s="21"/>
      <c r="BH866" s="21"/>
      <c r="BI866" s="130"/>
      <c r="BJ866" s="131"/>
      <c r="BK866" s="21"/>
      <c r="BL866" s="132"/>
      <c r="BM866" s="132"/>
      <c r="BN866" s="132"/>
      <c r="BO866" s="132"/>
      <c r="BP866" s="133"/>
      <c r="BQ866" s="133"/>
      <c r="BR866" s="133"/>
    </row>
    <row r="867" spans="18:70" x14ac:dyDescent="0.25"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P867" s="21"/>
      <c r="AQ867" s="21"/>
      <c r="AR867" s="21"/>
      <c r="AS867" s="21"/>
      <c r="AT867" s="21"/>
      <c r="AU867" s="21"/>
      <c r="AV867" s="24"/>
      <c r="AW867" s="24"/>
      <c r="AX867" s="24"/>
      <c r="AY867" s="24"/>
      <c r="BA867" s="21"/>
      <c r="BB867" s="21"/>
      <c r="BC867" s="21"/>
      <c r="BD867" s="21"/>
      <c r="BE867" s="24"/>
      <c r="BF867" s="24"/>
      <c r="BG867" s="21"/>
      <c r="BH867" s="21"/>
      <c r="BI867" s="130"/>
      <c r="BJ867" s="131"/>
      <c r="BK867" s="21"/>
      <c r="BL867" s="132"/>
      <c r="BM867" s="132"/>
      <c r="BN867" s="132"/>
      <c r="BO867" s="132"/>
      <c r="BP867" s="133"/>
      <c r="BQ867" s="133"/>
      <c r="BR867" s="133"/>
    </row>
    <row r="868" spans="18:70" x14ac:dyDescent="0.25"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P868" s="21"/>
      <c r="AQ868" s="21"/>
      <c r="AR868" s="21"/>
      <c r="AS868" s="21"/>
      <c r="AT868" s="21"/>
      <c r="AU868" s="21"/>
      <c r="AV868" s="24"/>
      <c r="AW868" s="24"/>
      <c r="AX868" s="24"/>
      <c r="AY868" s="24"/>
      <c r="BA868" s="21"/>
      <c r="BB868" s="21"/>
      <c r="BC868" s="21"/>
      <c r="BD868" s="21"/>
      <c r="BE868" s="24"/>
      <c r="BF868" s="24"/>
      <c r="BG868" s="21"/>
      <c r="BH868" s="21"/>
      <c r="BI868" s="130"/>
      <c r="BJ868" s="131"/>
      <c r="BK868" s="21"/>
      <c r="BL868" s="132"/>
      <c r="BM868" s="132"/>
      <c r="BN868" s="132"/>
      <c r="BO868" s="132"/>
      <c r="BP868" s="133"/>
      <c r="BQ868" s="133"/>
      <c r="BR868" s="133"/>
    </row>
    <row r="869" spans="18:70" x14ac:dyDescent="0.25"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P869" s="21"/>
      <c r="AQ869" s="21"/>
      <c r="AR869" s="21"/>
      <c r="AS869" s="21"/>
      <c r="AT869" s="21"/>
      <c r="AU869" s="21"/>
      <c r="AV869" s="24"/>
      <c r="AW869" s="24"/>
      <c r="AX869" s="24"/>
      <c r="AY869" s="24"/>
      <c r="BA869" s="21"/>
      <c r="BB869" s="21"/>
      <c r="BC869" s="21"/>
      <c r="BD869" s="21"/>
      <c r="BE869" s="24"/>
      <c r="BF869" s="24"/>
      <c r="BG869" s="21"/>
      <c r="BH869" s="21"/>
      <c r="BI869" s="130"/>
      <c r="BJ869" s="131"/>
      <c r="BK869" s="21"/>
      <c r="BL869" s="132"/>
      <c r="BM869" s="132"/>
      <c r="BN869" s="132"/>
      <c r="BO869" s="132"/>
      <c r="BP869" s="133"/>
      <c r="BQ869" s="133"/>
      <c r="BR869" s="133"/>
    </row>
    <row r="870" spans="18:70" x14ac:dyDescent="0.25"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P870" s="21"/>
      <c r="AQ870" s="21"/>
      <c r="AR870" s="21"/>
      <c r="AS870" s="21"/>
      <c r="AT870" s="21"/>
      <c r="AU870" s="21"/>
      <c r="AV870" s="24"/>
      <c r="AW870" s="24"/>
      <c r="AX870" s="24"/>
      <c r="AY870" s="24"/>
      <c r="BA870" s="21"/>
      <c r="BB870" s="21"/>
      <c r="BC870" s="21"/>
      <c r="BD870" s="21"/>
      <c r="BE870" s="24"/>
      <c r="BF870" s="24"/>
      <c r="BG870" s="21"/>
      <c r="BH870" s="21"/>
      <c r="BI870" s="130"/>
      <c r="BJ870" s="131"/>
      <c r="BK870" s="21"/>
      <c r="BL870" s="132"/>
      <c r="BM870" s="132"/>
      <c r="BN870" s="132"/>
      <c r="BO870" s="132"/>
      <c r="BP870" s="133"/>
      <c r="BQ870" s="133"/>
      <c r="BR870" s="133"/>
    </row>
    <row r="871" spans="18:70" x14ac:dyDescent="0.25"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P871" s="21"/>
      <c r="AQ871" s="21"/>
      <c r="AR871" s="21"/>
      <c r="AS871" s="21"/>
      <c r="AT871" s="21"/>
      <c r="AU871" s="21"/>
      <c r="AV871" s="24"/>
      <c r="AW871" s="24"/>
      <c r="AX871" s="24"/>
      <c r="AY871" s="24"/>
      <c r="BA871" s="21"/>
      <c r="BB871" s="21"/>
      <c r="BC871" s="21"/>
      <c r="BD871" s="21"/>
      <c r="BE871" s="24"/>
      <c r="BF871" s="24"/>
      <c r="BG871" s="21"/>
      <c r="BH871" s="21"/>
      <c r="BI871" s="130"/>
      <c r="BJ871" s="131"/>
      <c r="BK871" s="21"/>
      <c r="BL871" s="132"/>
      <c r="BM871" s="132"/>
      <c r="BN871" s="132"/>
      <c r="BO871" s="132"/>
      <c r="BP871" s="133"/>
      <c r="BQ871" s="133"/>
      <c r="BR871" s="133"/>
    </row>
    <row r="872" spans="18:70" x14ac:dyDescent="0.25"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P872" s="21"/>
      <c r="AQ872" s="21"/>
      <c r="AR872" s="21"/>
      <c r="AS872" s="21"/>
      <c r="AT872" s="21"/>
      <c r="AU872" s="21"/>
      <c r="AV872" s="24"/>
      <c r="AW872" s="24"/>
      <c r="AX872" s="24"/>
      <c r="AY872" s="24"/>
      <c r="BA872" s="21"/>
      <c r="BB872" s="21"/>
      <c r="BC872" s="21"/>
      <c r="BD872" s="21"/>
      <c r="BE872" s="24"/>
      <c r="BF872" s="24"/>
      <c r="BG872" s="21"/>
      <c r="BH872" s="21"/>
      <c r="BI872" s="130"/>
      <c r="BJ872" s="131"/>
      <c r="BK872" s="21"/>
      <c r="BL872" s="132"/>
      <c r="BM872" s="132"/>
      <c r="BN872" s="132"/>
      <c r="BO872" s="132"/>
      <c r="BP872" s="133"/>
      <c r="BQ872" s="133"/>
      <c r="BR872" s="133"/>
    </row>
    <row r="873" spans="18:70" x14ac:dyDescent="0.25"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P873" s="21"/>
      <c r="AQ873" s="21"/>
      <c r="AR873" s="21"/>
      <c r="AS873" s="21"/>
      <c r="AT873" s="21"/>
      <c r="AU873" s="21"/>
      <c r="AV873" s="24"/>
      <c r="AW873" s="24"/>
      <c r="AX873" s="24"/>
      <c r="AY873" s="24"/>
      <c r="BA873" s="21"/>
      <c r="BB873" s="21"/>
      <c r="BC873" s="21"/>
      <c r="BD873" s="21"/>
      <c r="BE873" s="24"/>
      <c r="BF873" s="24"/>
      <c r="BG873" s="21"/>
      <c r="BH873" s="21"/>
      <c r="BI873" s="130"/>
      <c r="BJ873" s="131"/>
      <c r="BK873" s="21"/>
      <c r="BL873" s="132"/>
      <c r="BM873" s="132"/>
      <c r="BN873" s="132"/>
      <c r="BO873" s="132"/>
      <c r="BP873" s="133"/>
      <c r="BQ873" s="133"/>
      <c r="BR873" s="133"/>
    </row>
    <row r="874" spans="18:70" x14ac:dyDescent="0.25"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P874" s="21"/>
      <c r="AQ874" s="21"/>
      <c r="AR874" s="21"/>
      <c r="AS874" s="21"/>
      <c r="AT874" s="21"/>
      <c r="AU874" s="21"/>
      <c r="AV874" s="24"/>
      <c r="AW874" s="24"/>
      <c r="AX874" s="24"/>
      <c r="AY874" s="24"/>
      <c r="BA874" s="21"/>
      <c r="BB874" s="21"/>
      <c r="BC874" s="21"/>
      <c r="BD874" s="21"/>
      <c r="BE874" s="24"/>
      <c r="BF874" s="24"/>
      <c r="BG874" s="21"/>
      <c r="BH874" s="21"/>
      <c r="BI874" s="130"/>
      <c r="BJ874" s="131"/>
      <c r="BK874" s="21"/>
      <c r="BL874" s="132"/>
      <c r="BM874" s="132"/>
      <c r="BN874" s="132"/>
      <c r="BO874" s="132"/>
      <c r="BP874" s="133"/>
      <c r="BQ874" s="133"/>
      <c r="BR874" s="133"/>
    </row>
    <row r="875" spans="18:70" x14ac:dyDescent="0.25"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P875" s="21"/>
      <c r="AQ875" s="21"/>
      <c r="AR875" s="21"/>
      <c r="AS875" s="21"/>
      <c r="AT875" s="21"/>
      <c r="AU875" s="21"/>
      <c r="AV875" s="24"/>
      <c r="AW875" s="24"/>
      <c r="AX875" s="24"/>
      <c r="AY875" s="24"/>
      <c r="BA875" s="21"/>
      <c r="BB875" s="21"/>
      <c r="BC875" s="21"/>
      <c r="BD875" s="21"/>
      <c r="BE875" s="24"/>
      <c r="BF875" s="24"/>
      <c r="BG875" s="21"/>
      <c r="BH875" s="21"/>
      <c r="BI875" s="130"/>
      <c r="BJ875" s="131"/>
      <c r="BK875" s="21"/>
      <c r="BL875" s="132"/>
      <c r="BM875" s="132"/>
      <c r="BN875" s="132"/>
      <c r="BO875" s="132"/>
      <c r="BP875" s="133"/>
      <c r="BQ875" s="133"/>
      <c r="BR875" s="133"/>
    </row>
    <row r="876" spans="18:70" x14ac:dyDescent="0.25"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P876" s="21"/>
      <c r="AQ876" s="21"/>
      <c r="AR876" s="21"/>
      <c r="AS876" s="21"/>
      <c r="AT876" s="21"/>
      <c r="AU876" s="21"/>
      <c r="AV876" s="24"/>
      <c r="AW876" s="24"/>
      <c r="AX876" s="24"/>
      <c r="AY876" s="24"/>
      <c r="BA876" s="21"/>
      <c r="BB876" s="21"/>
      <c r="BC876" s="21"/>
      <c r="BD876" s="21"/>
      <c r="BE876" s="24"/>
      <c r="BF876" s="24"/>
      <c r="BG876" s="21"/>
      <c r="BH876" s="21"/>
      <c r="BI876" s="130"/>
      <c r="BJ876" s="131"/>
      <c r="BK876" s="21"/>
      <c r="BL876" s="132"/>
      <c r="BM876" s="132"/>
      <c r="BN876" s="132"/>
      <c r="BO876" s="132"/>
      <c r="BP876" s="133"/>
      <c r="BQ876" s="133"/>
      <c r="BR876" s="133"/>
    </row>
    <row r="877" spans="18:70" x14ac:dyDescent="0.25"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P877" s="21"/>
      <c r="AQ877" s="21"/>
      <c r="AR877" s="21"/>
      <c r="AS877" s="21"/>
      <c r="AT877" s="21"/>
      <c r="AU877" s="21"/>
      <c r="AV877" s="24"/>
      <c r="AW877" s="24"/>
      <c r="AX877" s="24"/>
      <c r="AY877" s="24"/>
      <c r="BA877" s="21"/>
      <c r="BB877" s="21"/>
      <c r="BC877" s="21"/>
      <c r="BD877" s="21"/>
      <c r="BE877" s="24"/>
      <c r="BF877" s="24"/>
      <c r="BG877" s="21"/>
      <c r="BH877" s="21"/>
      <c r="BI877" s="130"/>
      <c r="BJ877" s="131"/>
      <c r="BK877" s="21"/>
      <c r="BL877" s="132"/>
      <c r="BM877" s="132"/>
      <c r="BN877" s="132"/>
      <c r="BO877" s="132"/>
      <c r="BP877" s="133"/>
      <c r="BQ877" s="133"/>
      <c r="BR877" s="133"/>
    </row>
    <row r="878" spans="18:70" x14ac:dyDescent="0.25"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P878" s="21"/>
      <c r="AQ878" s="21"/>
      <c r="AR878" s="21"/>
      <c r="AS878" s="21"/>
      <c r="AT878" s="21"/>
      <c r="AU878" s="21"/>
      <c r="AV878" s="24"/>
      <c r="AW878" s="24"/>
      <c r="AX878" s="24"/>
      <c r="AY878" s="24"/>
      <c r="BA878" s="21"/>
      <c r="BB878" s="21"/>
      <c r="BC878" s="21"/>
      <c r="BD878" s="21"/>
      <c r="BE878" s="24"/>
      <c r="BF878" s="24"/>
      <c r="BG878" s="21"/>
      <c r="BH878" s="21"/>
      <c r="BI878" s="130"/>
      <c r="BJ878" s="131"/>
      <c r="BK878" s="21"/>
      <c r="BL878" s="132"/>
      <c r="BM878" s="132"/>
      <c r="BN878" s="132"/>
      <c r="BO878" s="132"/>
      <c r="BP878" s="133"/>
      <c r="BQ878" s="133"/>
      <c r="BR878" s="133"/>
    </row>
    <row r="879" spans="18:70" x14ac:dyDescent="0.25"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P879" s="21"/>
      <c r="AQ879" s="21"/>
      <c r="AR879" s="21"/>
      <c r="AS879" s="21"/>
      <c r="AT879" s="21"/>
      <c r="AU879" s="21"/>
      <c r="AV879" s="24"/>
      <c r="AW879" s="24"/>
      <c r="AX879" s="24"/>
      <c r="AY879" s="24"/>
      <c r="BA879" s="21"/>
      <c r="BB879" s="21"/>
      <c r="BC879" s="21"/>
      <c r="BD879" s="21"/>
      <c r="BE879" s="24"/>
      <c r="BF879" s="24"/>
      <c r="BG879" s="21"/>
      <c r="BH879" s="21"/>
      <c r="BI879" s="130"/>
      <c r="BJ879" s="131"/>
      <c r="BK879" s="21"/>
      <c r="BL879" s="132"/>
      <c r="BM879" s="132"/>
      <c r="BN879" s="132"/>
      <c r="BO879" s="132"/>
      <c r="BP879" s="133"/>
      <c r="BQ879" s="133"/>
      <c r="BR879" s="133"/>
    </row>
    <row r="880" spans="18:70" x14ac:dyDescent="0.25"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P880" s="21"/>
      <c r="AQ880" s="21"/>
      <c r="AR880" s="21"/>
      <c r="AS880" s="21"/>
      <c r="AT880" s="21"/>
      <c r="AU880" s="21"/>
      <c r="AV880" s="24"/>
      <c r="AW880" s="24"/>
      <c r="AX880" s="24"/>
      <c r="AY880" s="24"/>
      <c r="BA880" s="21"/>
      <c r="BB880" s="21"/>
      <c r="BC880" s="21"/>
      <c r="BD880" s="21"/>
      <c r="BE880" s="24"/>
      <c r="BF880" s="24"/>
      <c r="BG880" s="21"/>
      <c r="BH880" s="21"/>
      <c r="BI880" s="130"/>
      <c r="BJ880" s="131"/>
      <c r="BK880" s="21"/>
      <c r="BL880" s="132"/>
      <c r="BM880" s="132"/>
      <c r="BN880" s="132"/>
      <c r="BO880" s="132"/>
      <c r="BP880" s="133"/>
      <c r="BQ880" s="133"/>
      <c r="BR880" s="133"/>
    </row>
    <row r="881" spans="18:70" x14ac:dyDescent="0.25"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P881" s="21"/>
      <c r="AQ881" s="21"/>
      <c r="AR881" s="21"/>
      <c r="AS881" s="21"/>
      <c r="AT881" s="21"/>
      <c r="AU881" s="21"/>
      <c r="AV881" s="24"/>
      <c r="AW881" s="24"/>
      <c r="AX881" s="24"/>
      <c r="AY881" s="24"/>
      <c r="BA881" s="21"/>
      <c r="BB881" s="21"/>
      <c r="BC881" s="21"/>
      <c r="BD881" s="21"/>
      <c r="BE881" s="24"/>
      <c r="BF881" s="24"/>
      <c r="BG881" s="21"/>
      <c r="BH881" s="21"/>
      <c r="BI881" s="130"/>
      <c r="BJ881" s="131"/>
      <c r="BK881" s="21"/>
      <c r="BL881" s="132"/>
      <c r="BM881" s="132"/>
      <c r="BN881" s="132"/>
      <c r="BO881" s="132"/>
      <c r="BP881" s="133"/>
      <c r="BQ881" s="133"/>
      <c r="BR881" s="133"/>
    </row>
    <row r="882" spans="18:70" x14ac:dyDescent="0.25"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P882" s="21"/>
      <c r="AQ882" s="21"/>
      <c r="AR882" s="21"/>
      <c r="AS882" s="21"/>
      <c r="AT882" s="21"/>
      <c r="AU882" s="21"/>
      <c r="AV882" s="24"/>
      <c r="AW882" s="24"/>
      <c r="AX882" s="24"/>
      <c r="AY882" s="24"/>
      <c r="BA882" s="21"/>
      <c r="BB882" s="21"/>
      <c r="BC882" s="21"/>
      <c r="BD882" s="21"/>
      <c r="BE882" s="24"/>
      <c r="BF882" s="24"/>
      <c r="BG882" s="21"/>
      <c r="BH882" s="21"/>
      <c r="BI882" s="130"/>
      <c r="BJ882" s="131"/>
      <c r="BK882" s="21"/>
      <c r="BL882" s="132"/>
      <c r="BM882" s="132"/>
      <c r="BN882" s="132"/>
      <c r="BO882" s="132"/>
      <c r="BP882" s="133"/>
      <c r="BQ882" s="133"/>
      <c r="BR882" s="133"/>
    </row>
    <row r="883" spans="18:70" x14ac:dyDescent="0.25"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P883" s="21"/>
      <c r="AQ883" s="21"/>
      <c r="AR883" s="21"/>
      <c r="AS883" s="21"/>
      <c r="AT883" s="21"/>
      <c r="AU883" s="21"/>
      <c r="AV883" s="24"/>
      <c r="AW883" s="24"/>
      <c r="AX883" s="24"/>
      <c r="AY883" s="24"/>
      <c r="BA883" s="21"/>
      <c r="BB883" s="21"/>
      <c r="BC883" s="21"/>
      <c r="BD883" s="21"/>
      <c r="BE883" s="24"/>
      <c r="BF883" s="24"/>
      <c r="BG883" s="21"/>
      <c r="BH883" s="21"/>
      <c r="BI883" s="130"/>
      <c r="BJ883" s="131"/>
      <c r="BK883" s="21"/>
      <c r="BL883" s="132"/>
      <c r="BM883" s="132"/>
      <c r="BN883" s="132"/>
      <c r="BO883" s="132"/>
      <c r="BP883" s="133"/>
      <c r="BQ883" s="133"/>
      <c r="BR883" s="133"/>
    </row>
    <row r="884" spans="18:70" x14ac:dyDescent="0.25"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P884" s="21"/>
      <c r="AQ884" s="21"/>
      <c r="AR884" s="21"/>
      <c r="AS884" s="21"/>
      <c r="AT884" s="21"/>
      <c r="AU884" s="21"/>
      <c r="AV884" s="24"/>
      <c r="AW884" s="24"/>
      <c r="AX884" s="24"/>
      <c r="AY884" s="24"/>
      <c r="BA884" s="21"/>
      <c r="BB884" s="21"/>
      <c r="BC884" s="21"/>
      <c r="BD884" s="21"/>
      <c r="BE884" s="24"/>
      <c r="BF884" s="24"/>
      <c r="BG884" s="21"/>
      <c r="BH884" s="21"/>
      <c r="BI884" s="130"/>
      <c r="BJ884" s="131"/>
      <c r="BK884" s="21"/>
      <c r="BL884" s="132"/>
      <c r="BM884" s="132"/>
      <c r="BN884" s="132"/>
      <c r="BO884" s="132"/>
      <c r="BP884" s="133"/>
      <c r="BQ884" s="133"/>
      <c r="BR884" s="133"/>
    </row>
    <row r="885" spans="18:70" x14ac:dyDescent="0.25"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P885" s="21"/>
      <c r="AQ885" s="21"/>
      <c r="AR885" s="21"/>
      <c r="AS885" s="21"/>
      <c r="AT885" s="21"/>
      <c r="AU885" s="21"/>
      <c r="AV885" s="24"/>
      <c r="AW885" s="24"/>
      <c r="AX885" s="24"/>
      <c r="AY885" s="24"/>
      <c r="BA885" s="21"/>
      <c r="BB885" s="21"/>
      <c r="BC885" s="21"/>
      <c r="BD885" s="21"/>
      <c r="BE885" s="24"/>
      <c r="BF885" s="24"/>
      <c r="BG885" s="21"/>
      <c r="BH885" s="21"/>
      <c r="BI885" s="130"/>
      <c r="BJ885" s="131"/>
      <c r="BK885" s="21"/>
      <c r="BL885" s="132"/>
      <c r="BM885" s="132"/>
      <c r="BN885" s="132"/>
      <c r="BO885" s="132"/>
      <c r="BP885" s="133"/>
      <c r="BQ885" s="133"/>
      <c r="BR885" s="133"/>
    </row>
    <row r="886" spans="18:70" x14ac:dyDescent="0.25"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P886" s="21"/>
      <c r="AQ886" s="21"/>
      <c r="AR886" s="21"/>
      <c r="AS886" s="21"/>
      <c r="AT886" s="21"/>
      <c r="AU886" s="21"/>
      <c r="AV886" s="24"/>
      <c r="AW886" s="24"/>
      <c r="AX886" s="24"/>
      <c r="AY886" s="24"/>
      <c r="BA886" s="21"/>
      <c r="BB886" s="21"/>
      <c r="BC886" s="21"/>
      <c r="BD886" s="21"/>
      <c r="BE886" s="24"/>
      <c r="BF886" s="24"/>
      <c r="BG886" s="21"/>
      <c r="BH886" s="21"/>
      <c r="BI886" s="130"/>
      <c r="BJ886" s="131"/>
      <c r="BK886" s="21"/>
      <c r="BL886" s="132"/>
      <c r="BM886" s="132"/>
      <c r="BN886" s="132"/>
      <c r="BO886" s="132"/>
      <c r="BP886" s="133"/>
      <c r="BQ886" s="133"/>
      <c r="BR886" s="133"/>
    </row>
    <row r="887" spans="18:70" x14ac:dyDescent="0.25"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P887" s="21"/>
      <c r="AQ887" s="21"/>
      <c r="AR887" s="21"/>
      <c r="AS887" s="21"/>
      <c r="AT887" s="21"/>
      <c r="AU887" s="21"/>
      <c r="AV887" s="24"/>
      <c r="AW887" s="24"/>
      <c r="AX887" s="24"/>
      <c r="AY887" s="24"/>
      <c r="BA887" s="21"/>
      <c r="BB887" s="21"/>
      <c r="BC887" s="21"/>
      <c r="BD887" s="21"/>
      <c r="BE887" s="24"/>
      <c r="BF887" s="24"/>
      <c r="BG887" s="21"/>
      <c r="BH887" s="21"/>
      <c r="BI887" s="130"/>
      <c r="BJ887" s="131"/>
      <c r="BK887" s="21"/>
      <c r="BL887" s="132"/>
      <c r="BM887" s="132"/>
      <c r="BN887" s="132"/>
      <c r="BO887" s="132"/>
      <c r="BP887" s="133"/>
      <c r="BQ887" s="133"/>
      <c r="BR887" s="133"/>
    </row>
    <row r="888" spans="18:70" x14ac:dyDescent="0.25"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P888" s="21"/>
      <c r="AQ888" s="21"/>
      <c r="AR888" s="21"/>
      <c r="AS888" s="21"/>
      <c r="AT888" s="21"/>
      <c r="AU888" s="21"/>
      <c r="AV888" s="24"/>
      <c r="AW888" s="24"/>
      <c r="AX888" s="24"/>
      <c r="AY888" s="24"/>
      <c r="BA888" s="21"/>
      <c r="BB888" s="21"/>
      <c r="BC888" s="21"/>
      <c r="BD888" s="21"/>
      <c r="BE888" s="24"/>
      <c r="BF888" s="24"/>
      <c r="BG888" s="21"/>
      <c r="BH888" s="21"/>
      <c r="BI888" s="130"/>
      <c r="BJ888" s="131"/>
      <c r="BK888" s="21"/>
      <c r="BL888" s="132"/>
      <c r="BM888" s="132"/>
      <c r="BN888" s="132"/>
      <c r="BO888" s="132"/>
      <c r="BP888" s="133"/>
      <c r="BQ888" s="133"/>
      <c r="BR888" s="133"/>
    </row>
    <row r="889" spans="18:70" x14ac:dyDescent="0.25"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P889" s="21"/>
      <c r="AQ889" s="21"/>
      <c r="AR889" s="21"/>
      <c r="AS889" s="21"/>
      <c r="AT889" s="21"/>
      <c r="AU889" s="21"/>
      <c r="AV889" s="24"/>
      <c r="AW889" s="24"/>
      <c r="AX889" s="24"/>
      <c r="AY889" s="24"/>
      <c r="BA889" s="21"/>
      <c r="BB889" s="21"/>
      <c r="BC889" s="21"/>
      <c r="BD889" s="21"/>
      <c r="BE889" s="24"/>
      <c r="BF889" s="24"/>
      <c r="BG889" s="21"/>
      <c r="BH889" s="21"/>
      <c r="BI889" s="130"/>
      <c r="BJ889" s="131"/>
      <c r="BK889" s="21"/>
      <c r="BL889" s="132"/>
      <c r="BM889" s="132"/>
      <c r="BN889" s="132"/>
      <c r="BO889" s="132"/>
      <c r="BP889" s="133"/>
      <c r="BQ889" s="133"/>
      <c r="BR889" s="133"/>
    </row>
    <row r="890" spans="18:70" x14ac:dyDescent="0.25"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P890" s="21"/>
      <c r="AQ890" s="21"/>
      <c r="AR890" s="21"/>
      <c r="AS890" s="21"/>
      <c r="AT890" s="21"/>
      <c r="AU890" s="21"/>
      <c r="AV890" s="24"/>
      <c r="AW890" s="24"/>
      <c r="AX890" s="24"/>
      <c r="AY890" s="24"/>
      <c r="BA890" s="21"/>
      <c r="BB890" s="21"/>
      <c r="BC890" s="21"/>
      <c r="BD890" s="21"/>
      <c r="BE890" s="24"/>
      <c r="BF890" s="24"/>
      <c r="BG890" s="21"/>
      <c r="BH890" s="21"/>
      <c r="BI890" s="130"/>
      <c r="BJ890" s="131"/>
      <c r="BK890" s="21"/>
      <c r="BL890" s="132"/>
      <c r="BM890" s="132"/>
      <c r="BN890" s="132"/>
      <c r="BO890" s="132"/>
      <c r="BP890" s="133"/>
      <c r="BQ890" s="133"/>
      <c r="BR890" s="133"/>
    </row>
    <row r="891" spans="18:70" x14ac:dyDescent="0.25"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P891" s="21"/>
      <c r="AQ891" s="21"/>
      <c r="AR891" s="21"/>
      <c r="AS891" s="21"/>
      <c r="AT891" s="21"/>
      <c r="AU891" s="21"/>
      <c r="AV891" s="24"/>
      <c r="AW891" s="24"/>
      <c r="AX891" s="24"/>
      <c r="AY891" s="24"/>
      <c r="BA891" s="21"/>
      <c r="BB891" s="21"/>
      <c r="BC891" s="21"/>
      <c r="BD891" s="21"/>
      <c r="BE891" s="24"/>
      <c r="BF891" s="24"/>
      <c r="BG891" s="21"/>
      <c r="BH891" s="21"/>
      <c r="BI891" s="130"/>
      <c r="BJ891" s="131"/>
      <c r="BK891" s="21"/>
      <c r="BL891" s="132"/>
      <c r="BM891" s="132"/>
      <c r="BN891" s="132"/>
      <c r="BO891" s="132"/>
      <c r="BP891" s="133"/>
      <c r="BQ891" s="133"/>
      <c r="BR891" s="133"/>
    </row>
    <row r="892" spans="18:70" x14ac:dyDescent="0.25"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P892" s="21"/>
      <c r="AQ892" s="21"/>
      <c r="AR892" s="21"/>
      <c r="AS892" s="21"/>
      <c r="AT892" s="21"/>
      <c r="AU892" s="21"/>
      <c r="AV892" s="24"/>
      <c r="AW892" s="24"/>
      <c r="AX892" s="24"/>
      <c r="AY892" s="24"/>
      <c r="BA892" s="21"/>
      <c r="BB892" s="21"/>
      <c r="BC892" s="21"/>
      <c r="BD892" s="21"/>
      <c r="BE892" s="24"/>
      <c r="BF892" s="24"/>
      <c r="BG892" s="21"/>
      <c r="BH892" s="21"/>
      <c r="BI892" s="130"/>
      <c r="BJ892" s="131"/>
      <c r="BK892" s="21"/>
      <c r="BL892" s="132"/>
      <c r="BM892" s="132"/>
      <c r="BN892" s="132"/>
      <c r="BO892" s="132"/>
      <c r="BP892" s="133"/>
      <c r="BQ892" s="133"/>
      <c r="BR892" s="133"/>
    </row>
    <row r="893" spans="18:70" x14ac:dyDescent="0.25"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P893" s="21"/>
      <c r="AQ893" s="21"/>
      <c r="AR893" s="21"/>
      <c r="AS893" s="21"/>
      <c r="AT893" s="21"/>
      <c r="AU893" s="21"/>
      <c r="AV893" s="24"/>
      <c r="AW893" s="24"/>
      <c r="AX893" s="24"/>
      <c r="AY893" s="24"/>
      <c r="BA893" s="21"/>
      <c r="BB893" s="21"/>
      <c r="BC893" s="21"/>
      <c r="BD893" s="21"/>
      <c r="BE893" s="24"/>
      <c r="BF893" s="24"/>
      <c r="BG893" s="21"/>
      <c r="BH893" s="21"/>
      <c r="BI893" s="130"/>
      <c r="BJ893" s="131"/>
      <c r="BK893" s="21"/>
      <c r="BL893" s="132"/>
      <c r="BM893" s="132"/>
      <c r="BN893" s="132"/>
      <c r="BO893" s="132"/>
      <c r="BP893" s="133"/>
      <c r="BQ893" s="133"/>
      <c r="BR893" s="133"/>
    </row>
    <row r="894" spans="18:70" x14ac:dyDescent="0.25"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P894" s="21"/>
      <c r="AQ894" s="21"/>
      <c r="AR894" s="21"/>
      <c r="AS894" s="21"/>
      <c r="AT894" s="21"/>
      <c r="AU894" s="21"/>
      <c r="AV894" s="24"/>
      <c r="AW894" s="24"/>
      <c r="AX894" s="24"/>
      <c r="AY894" s="24"/>
      <c r="BA894" s="21"/>
      <c r="BB894" s="21"/>
      <c r="BC894" s="21"/>
      <c r="BD894" s="21"/>
      <c r="BE894" s="24"/>
      <c r="BF894" s="24"/>
      <c r="BG894" s="21"/>
      <c r="BH894" s="21"/>
      <c r="BI894" s="130"/>
      <c r="BJ894" s="131"/>
      <c r="BK894" s="21"/>
      <c r="BL894" s="132"/>
      <c r="BM894" s="132"/>
      <c r="BN894" s="132"/>
      <c r="BO894" s="132"/>
      <c r="BP894" s="133"/>
      <c r="BQ894" s="133"/>
      <c r="BR894" s="133"/>
    </row>
    <row r="895" spans="18:70" x14ac:dyDescent="0.25"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P895" s="21"/>
      <c r="AQ895" s="21"/>
      <c r="AR895" s="21"/>
      <c r="AS895" s="21"/>
      <c r="AT895" s="21"/>
      <c r="AU895" s="21"/>
      <c r="AV895" s="24"/>
      <c r="AW895" s="24"/>
      <c r="AX895" s="24"/>
      <c r="AY895" s="24"/>
      <c r="BA895" s="21"/>
      <c r="BB895" s="21"/>
      <c r="BC895" s="21"/>
      <c r="BD895" s="21"/>
      <c r="BE895" s="24"/>
      <c r="BF895" s="24"/>
      <c r="BG895" s="21"/>
      <c r="BH895" s="21"/>
      <c r="BI895" s="130"/>
      <c r="BJ895" s="131"/>
      <c r="BK895" s="21"/>
      <c r="BL895" s="132"/>
      <c r="BM895" s="132"/>
      <c r="BN895" s="132"/>
      <c r="BO895" s="132"/>
      <c r="BP895" s="133"/>
      <c r="BQ895" s="133"/>
      <c r="BR895" s="133"/>
    </row>
    <row r="896" spans="18:70" x14ac:dyDescent="0.25"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P896" s="21"/>
      <c r="AQ896" s="21"/>
      <c r="AR896" s="21"/>
      <c r="AS896" s="21"/>
      <c r="AT896" s="21"/>
      <c r="AU896" s="21"/>
      <c r="AV896" s="24"/>
      <c r="AW896" s="24"/>
      <c r="AX896" s="24"/>
      <c r="AY896" s="24"/>
      <c r="BA896" s="21"/>
      <c r="BB896" s="21"/>
      <c r="BC896" s="21"/>
      <c r="BD896" s="21"/>
      <c r="BE896" s="24"/>
      <c r="BF896" s="24"/>
      <c r="BG896" s="21"/>
      <c r="BH896" s="21"/>
      <c r="BI896" s="130"/>
      <c r="BJ896" s="131"/>
      <c r="BK896" s="21"/>
      <c r="BL896" s="132"/>
      <c r="BM896" s="132"/>
      <c r="BN896" s="132"/>
      <c r="BO896" s="132"/>
      <c r="BP896" s="133"/>
      <c r="BQ896" s="133"/>
      <c r="BR896" s="133"/>
    </row>
    <row r="897" spans="18:70" x14ac:dyDescent="0.25"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P897" s="21"/>
      <c r="AQ897" s="21"/>
      <c r="AR897" s="21"/>
      <c r="AS897" s="21"/>
      <c r="AT897" s="21"/>
      <c r="AU897" s="21"/>
      <c r="AV897" s="24"/>
      <c r="AW897" s="24"/>
      <c r="AX897" s="24"/>
      <c r="AY897" s="24"/>
      <c r="BA897" s="21"/>
      <c r="BB897" s="21"/>
      <c r="BC897" s="21"/>
      <c r="BD897" s="21"/>
      <c r="BE897" s="24"/>
      <c r="BF897" s="24"/>
      <c r="BG897" s="21"/>
      <c r="BH897" s="21"/>
      <c r="BI897" s="130"/>
      <c r="BJ897" s="131"/>
      <c r="BK897" s="21"/>
      <c r="BL897" s="132"/>
      <c r="BM897" s="132"/>
      <c r="BN897" s="132"/>
      <c r="BO897" s="132"/>
      <c r="BP897" s="133"/>
      <c r="BQ897" s="133"/>
      <c r="BR897" s="133"/>
    </row>
    <row r="898" spans="18:70" x14ac:dyDescent="0.25"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P898" s="21"/>
      <c r="AQ898" s="21"/>
      <c r="AR898" s="21"/>
      <c r="AS898" s="21"/>
      <c r="AT898" s="21"/>
      <c r="AU898" s="21"/>
      <c r="AV898" s="24"/>
      <c r="AW898" s="24"/>
      <c r="AX898" s="24"/>
      <c r="AY898" s="24"/>
      <c r="BA898" s="21"/>
      <c r="BB898" s="21"/>
      <c r="BC898" s="21"/>
      <c r="BD898" s="21"/>
      <c r="BE898" s="24"/>
      <c r="BF898" s="24"/>
      <c r="BG898" s="21"/>
      <c r="BH898" s="21"/>
      <c r="BI898" s="130"/>
      <c r="BJ898" s="131"/>
      <c r="BK898" s="21"/>
      <c r="BL898" s="132"/>
      <c r="BM898" s="132"/>
      <c r="BN898" s="132"/>
      <c r="BO898" s="132"/>
      <c r="BP898" s="133"/>
      <c r="BQ898" s="133"/>
      <c r="BR898" s="133"/>
    </row>
    <row r="899" spans="18:70" x14ac:dyDescent="0.25"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P899" s="21"/>
      <c r="AQ899" s="21"/>
      <c r="AR899" s="21"/>
      <c r="AS899" s="21"/>
      <c r="AT899" s="21"/>
      <c r="AU899" s="21"/>
      <c r="AV899" s="24"/>
      <c r="AW899" s="24"/>
      <c r="AX899" s="24"/>
      <c r="AY899" s="24"/>
      <c r="BA899" s="21"/>
      <c r="BB899" s="21"/>
      <c r="BC899" s="21"/>
      <c r="BD899" s="21"/>
      <c r="BE899" s="24"/>
      <c r="BF899" s="24"/>
      <c r="BG899" s="21"/>
      <c r="BH899" s="21"/>
      <c r="BI899" s="130"/>
      <c r="BJ899" s="131"/>
      <c r="BK899" s="21"/>
      <c r="BL899" s="132"/>
      <c r="BM899" s="132"/>
      <c r="BN899" s="132"/>
      <c r="BO899" s="132"/>
      <c r="BP899" s="133"/>
      <c r="BQ899" s="133"/>
      <c r="BR899" s="133"/>
    </row>
    <row r="900" spans="18:70" x14ac:dyDescent="0.25"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P900" s="21"/>
      <c r="AQ900" s="21"/>
      <c r="AR900" s="21"/>
      <c r="AS900" s="21"/>
      <c r="AT900" s="21"/>
      <c r="AU900" s="21"/>
      <c r="AV900" s="24"/>
      <c r="AW900" s="24"/>
      <c r="AX900" s="24"/>
      <c r="AY900" s="24"/>
      <c r="BA900" s="21"/>
      <c r="BB900" s="21"/>
      <c r="BC900" s="21"/>
      <c r="BD900" s="21"/>
      <c r="BE900" s="24"/>
      <c r="BF900" s="24"/>
      <c r="BG900" s="21"/>
      <c r="BH900" s="21"/>
      <c r="BI900" s="130"/>
      <c r="BJ900" s="131"/>
      <c r="BK900" s="21"/>
      <c r="BL900" s="132"/>
      <c r="BM900" s="132"/>
      <c r="BN900" s="132"/>
      <c r="BO900" s="132"/>
      <c r="BP900" s="133"/>
      <c r="BQ900" s="133"/>
      <c r="BR900" s="133"/>
    </row>
    <row r="901" spans="18:70" x14ac:dyDescent="0.25"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P901" s="21"/>
      <c r="AQ901" s="21"/>
      <c r="AR901" s="21"/>
      <c r="AS901" s="21"/>
      <c r="AT901" s="21"/>
      <c r="AU901" s="21"/>
      <c r="AV901" s="24"/>
      <c r="AW901" s="24"/>
      <c r="AX901" s="24"/>
      <c r="AY901" s="24"/>
      <c r="BA901" s="21"/>
      <c r="BB901" s="21"/>
      <c r="BC901" s="21"/>
      <c r="BD901" s="21"/>
      <c r="BE901" s="24"/>
      <c r="BF901" s="24"/>
      <c r="BG901" s="21"/>
      <c r="BH901" s="21"/>
      <c r="BI901" s="130"/>
      <c r="BJ901" s="131"/>
      <c r="BK901" s="21"/>
      <c r="BL901" s="132"/>
      <c r="BM901" s="132"/>
      <c r="BN901" s="132"/>
      <c r="BO901" s="132"/>
      <c r="BP901" s="133"/>
      <c r="BQ901" s="133"/>
      <c r="BR901" s="133"/>
    </row>
    <row r="902" spans="18:70" x14ac:dyDescent="0.25"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P902" s="21"/>
      <c r="AQ902" s="21"/>
      <c r="AR902" s="21"/>
      <c r="AS902" s="21"/>
      <c r="AT902" s="21"/>
      <c r="AU902" s="21"/>
      <c r="AV902" s="24"/>
      <c r="AW902" s="24"/>
      <c r="AX902" s="24"/>
      <c r="AY902" s="24"/>
      <c r="BA902" s="21"/>
      <c r="BB902" s="21"/>
      <c r="BC902" s="21"/>
      <c r="BD902" s="21"/>
      <c r="BE902" s="24"/>
      <c r="BF902" s="24"/>
      <c r="BG902" s="21"/>
      <c r="BH902" s="21"/>
      <c r="BI902" s="130"/>
      <c r="BJ902" s="131"/>
      <c r="BK902" s="21"/>
      <c r="BL902" s="132"/>
      <c r="BM902" s="132"/>
      <c r="BN902" s="132"/>
      <c r="BO902" s="132"/>
      <c r="BP902" s="133"/>
      <c r="BQ902" s="133"/>
      <c r="BR902" s="133"/>
    </row>
    <row r="903" spans="18:70" x14ac:dyDescent="0.25"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P903" s="21"/>
      <c r="AQ903" s="21"/>
      <c r="AR903" s="21"/>
      <c r="AS903" s="21"/>
      <c r="AT903" s="21"/>
      <c r="AU903" s="21"/>
      <c r="AV903" s="24"/>
      <c r="AW903" s="24"/>
      <c r="AX903" s="24"/>
      <c r="AY903" s="24"/>
      <c r="BA903" s="21"/>
      <c r="BB903" s="21"/>
      <c r="BC903" s="21"/>
      <c r="BD903" s="21"/>
      <c r="BE903" s="24"/>
      <c r="BF903" s="24"/>
      <c r="BG903" s="21"/>
      <c r="BH903" s="21"/>
      <c r="BI903" s="130"/>
      <c r="BJ903" s="131"/>
      <c r="BK903" s="21"/>
      <c r="BL903" s="132"/>
      <c r="BM903" s="132"/>
      <c r="BN903" s="132"/>
      <c r="BO903" s="132"/>
      <c r="BP903" s="133"/>
      <c r="BQ903" s="133"/>
      <c r="BR903" s="133"/>
    </row>
    <row r="904" spans="18:70" x14ac:dyDescent="0.25"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P904" s="21"/>
      <c r="AQ904" s="21"/>
      <c r="AR904" s="21"/>
      <c r="AS904" s="21"/>
      <c r="AT904" s="21"/>
      <c r="AU904" s="21"/>
      <c r="AV904" s="24"/>
      <c r="AW904" s="24"/>
      <c r="AX904" s="24"/>
      <c r="AY904" s="24"/>
      <c r="BA904" s="21"/>
      <c r="BB904" s="21"/>
      <c r="BC904" s="21"/>
      <c r="BD904" s="21"/>
      <c r="BE904" s="24"/>
      <c r="BF904" s="24"/>
      <c r="BG904" s="21"/>
      <c r="BH904" s="21"/>
      <c r="BI904" s="130"/>
      <c r="BJ904" s="131"/>
      <c r="BK904" s="21"/>
      <c r="BL904" s="132"/>
      <c r="BM904" s="132"/>
      <c r="BN904" s="132"/>
      <c r="BO904" s="132"/>
      <c r="BP904" s="133"/>
      <c r="BQ904" s="133"/>
      <c r="BR904" s="133"/>
    </row>
    <row r="905" spans="18:70" x14ac:dyDescent="0.25"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P905" s="21"/>
      <c r="AQ905" s="21"/>
      <c r="AR905" s="21"/>
      <c r="AS905" s="21"/>
      <c r="AT905" s="21"/>
      <c r="AU905" s="21"/>
      <c r="AV905" s="24"/>
      <c r="AW905" s="24"/>
      <c r="AX905" s="24"/>
      <c r="AY905" s="24"/>
      <c r="BA905" s="21"/>
      <c r="BB905" s="21"/>
      <c r="BC905" s="21"/>
      <c r="BD905" s="21"/>
      <c r="BE905" s="24"/>
      <c r="BF905" s="24"/>
      <c r="BG905" s="21"/>
      <c r="BH905" s="21"/>
      <c r="BI905" s="130"/>
      <c r="BJ905" s="131"/>
      <c r="BK905" s="21"/>
      <c r="BL905" s="132"/>
      <c r="BM905" s="132"/>
      <c r="BN905" s="132"/>
      <c r="BO905" s="132"/>
      <c r="BP905" s="133"/>
      <c r="BQ905" s="133"/>
      <c r="BR905" s="133"/>
    </row>
    <row r="906" spans="18:70" x14ac:dyDescent="0.25"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P906" s="21"/>
      <c r="AQ906" s="21"/>
      <c r="AR906" s="21"/>
      <c r="AS906" s="21"/>
      <c r="AT906" s="21"/>
      <c r="AU906" s="21"/>
      <c r="AV906" s="24"/>
      <c r="AW906" s="24"/>
      <c r="AX906" s="24"/>
      <c r="AY906" s="24"/>
      <c r="BA906" s="21"/>
      <c r="BB906" s="21"/>
      <c r="BC906" s="21"/>
      <c r="BD906" s="21"/>
      <c r="BE906" s="24"/>
      <c r="BF906" s="24"/>
      <c r="BG906" s="21"/>
      <c r="BH906" s="21"/>
      <c r="BI906" s="130"/>
      <c r="BJ906" s="131"/>
      <c r="BK906" s="21"/>
      <c r="BL906" s="132"/>
      <c r="BM906" s="132"/>
      <c r="BN906" s="132"/>
      <c r="BO906" s="132"/>
      <c r="BP906" s="133"/>
      <c r="BQ906" s="133"/>
      <c r="BR906" s="133"/>
    </row>
    <row r="907" spans="18:70" x14ac:dyDescent="0.25"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P907" s="21"/>
      <c r="AQ907" s="21"/>
      <c r="AR907" s="21"/>
      <c r="AS907" s="21"/>
      <c r="AT907" s="21"/>
      <c r="AU907" s="21"/>
      <c r="AV907" s="24"/>
      <c r="AW907" s="24"/>
      <c r="AX907" s="24"/>
      <c r="AY907" s="24"/>
      <c r="BA907" s="21"/>
      <c r="BB907" s="21"/>
      <c r="BC907" s="21"/>
      <c r="BD907" s="21"/>
      <c r="BE907" s="24"/>
      <c r="BF907" s="24"/>
      <c r="BG907" s="21"/>
      <c r="BH907" s="21"/>
      <c r="BI907" s="130"/>
      <c r="BJ907" s="131"/>
      <c r="BK907" s="21"/>
      <c r="BL907" s="132"/>
      <c r="BM907" s="132"/>
      <c r="BN907" s="132"/>
      <c r="BO907" s="132"/>
      <c r="BP907" s="133"/>
      <c r="BQ907" s="133"/>
      <c r="BR907" s="133"/>
    </row>
    <row r="908" spans="18:70" x14ac:dyDescent="0.25"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P908" s="21"/>
      <c r="AQ908" s="21"/>
      <c r="AR908" s="21"/>
      <c r="AS908" s="21"/>
      <c r="AT908" s="21"/>
      <c r="AU908" s="21"/>
      <c r="AV908" s="24"/>
      <c r="AW908" s="24"/>
      <c r="AX908" s="24"/>
      <c r="AY908" s="24"/>
      <c r="BA908" s="21"/>
      <c r="BB908" s="21"/>
      <c r="BC908" s="21"/>
      <c r="BD908" s="21"/>
      <c r="BE908" s="24"/>
      <c r="BF908" s="24"/>
      <c r="BG908" s="21"/>
      <c r="BH908" s="21"/>
      <c r="BI908" s="130"/>
      <c r="BJ908" s="131"/>
      <c r="BK908" s="21"/>
      <c r="BL908" s="132"/>
      <c r="BM908" s="132"/>
      <c r="BN908" s="132"/>
      <c r="BO908" s="132"/>
      <c r="BP908" s="133"/>
      <c r="BQ908" s="133"/>
      <c r="BR908" s="133"/>
    </row>
    <row r="909" spans="18:70" x14ac:dyDescent="0.25"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P909" s="21"/>
      <c r="AQ909" s="21"/>
      <c r="AR909" s="21"/>
      <c r="AS909" s="21"/>
      <c r="AT909" s="21"/>
      <c r="AU909" s="21"/>
      <c r="AV909" s="24"/>
      <c r="AW909" s="24"/>
      <c r="AX909" s="24"/>
      <c r="AY909" s="24"/>
      <c r="BA909" s="21"/>
      <c r="BB909" s="21"/>
      <c r="BC909" s="21"/>
      <c r="BD909" s="21"/>
      <c r="BE909" s="24"/>
      <c r="BF909" s="24"/>
      <c r="BG909" s="21"/>
      <c r="BH909" s="21"/>
      <c r="BI909" s="130"/>
      <c r="BJ909" s="131"/>
      <c r="BK909" s="21"/>
      <c r="BL909" s="132"/>
      <c r="BM909" s="132"/>
      <c r="BN909" s="132"/>
      <c r="BO909" s="132"/>
      <c r="BP909" s="133"/>
      <c r="BQ909" s="133"/>
      <c r="BR909" s="133"/>
    </row>
    <row r="910" spans="18:70" x14ac:dyDescent="0.25"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P910" s="21"/>
      <c r="AQ910" s="21"/>
      <c r="AR910" s="21"/>
      <c r="AS910" s="21"/>
      <c r="AT910" s="21"/>
      <c r="AU910" s="21"/>
      <c r="AV910" s="24"/>
      <c r="AW910" s="24"/>
      <c r="AX910" s="24"/>
      <c r="AY910" s="24"/>
      <c r="BA910" s="21"/>
      <c r="BB910" s="21"/>
      <c r="BC910" s="21"/>
      <c r="BD910" s="21"/>
      <c r="BE910" s="24"/>
      <c r="BF910" s="24"/>
      <c r="BG910" s="21"/>
      <c r="BH910" s="21"/>
      <c r="BI910" s="130"/>
      <c r="BJ910" s="131"/>
      <c r="BK910" s="21"/>
      <c r="BL910" s="132"/>
      <c r="BM910" s="132"/>
      <c r="BN910" s="132"/>
      <c r="BO910" s="132"/>
      <c r="BP910" s="133"/>
      <c r="BQ910" s="133"/>
      <c r="BR910" s="133"/>
    </row>
    <row r="911" spans="18:70" x14ac:dyDescent="0.25"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P911" s="21"/>
      <c r="AQ911" s="21"/>
      <c r="AR911" s="21"/>
      <c r="AS911" s="21"/>
      <c r="AT911" s="21"/>
      <c r="AU911" s="21"/>
      <c r="AV911" s="24"/>
      <c r="AW911" s="24"/>
      <c r="AX911" s="24"/>
      <c r="AY911" s="24"/>
      <c r="BA911" s="21"/>
      <c r="BB911" s="21"/>
      <c r="BC911" s="21"/>
      <c r="BD911" s="21"/>
      <c r="BE911" s="24"/>
      <c r="BF911" s="24"/>
      <c r="BG911" s="21"/>
      <c r="BH911" s="21"/>
      <c r="BI911" s="130"/>
      <c r="BJ911" s="131"/>
      <c r="BK911" s="21"/>
      <c r="BL911" s="132"/>
      <c r="BM911" s="132"/>
      <c r="BN911" s="132"/>
      <c r="BO911" s="132"/>
      <c r="BP911" s="133"/>
      <c r="BQ911" s="133"/>
      <c r="BR911" s="133"/>
    </row>
    <row r="912" spans="18:70" x14ac:dyDescent="0.25"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P912" s="21"/>
      <c r="AQ912" s="21"/>
      <c r="AR912" s="21"/>
      <c r="AS912" s="21"/>
      <c r="AT912" s="21"/>
      <c r="AU912" s="21"/>
      <c r="AV912" s="24"/>
      <c r="AW912" s="24"/>
      <c r="AX912" s="24"/>
      <c r="AY912" s="24"/>
      <c r="BA912" s="21"/>
      <c r="BB912" s="21"/>
      <c r="BC912" s="21"/>
      <c r="BD912" s="21"/>
      <c r="BE912" s="24"/>
      <c r="BF912" s="24"/>
      <c r="BG912" s="21"/>
      <c r="BH912" s="21"/>
      <c r="BI912" s="130"/>
      <c r="BJ912" s="131"/>
      <c r="BK912" s="21"/>
      <c r="BL912" s="132"/>
      <c r="BM912" s="132"/>
      <c r="BN912" s="132"/>
      <c r="BO912" s="132"/>
      <c r="BP912" s="133"/>
      <c r="BQ912" s="133"/>
      <c r="BR912" s="133"/>
    </row>
    <row r="913" spans="18:70" x14ac:dyDescent="0.25"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P913" s="21"/>
      <c r="AQ913" s="21"/>
      <c r="AR913" s="21"/>
      <c r="AS913" s="21"/>
      <c r="AT913" s="21"/>
      <c r="AU913" s="21"/>
      <c r="AV913" s="24"/>
      <c r="AW913" s="24"/>
      <c r="AX913" s="24"/>
      <c r="AY913" s="24"/>
      <c r="BA913" s="21"/>
      <c r="BB913" s="21"/>
      <c r="BC913" s="21"/>
      <c r="BD913" s="21"/>
      <c r="BE913" s="24"/>
      <c r="BF913" s="24"/>
      <c r="BG913" s="21"/>
      <c r="BH913" s="21"/>
      <c r="BI913" s="130"/>
      <c r="BJ913" s="131"/>
      <c r="BK913" s="21"/>
      <c r="BL913" s="132"/>
      <c r="BM913" s="132"/>
      <c r="BN913" s="132"/>
      <c r="BO913" s="132"/>
      <c r="BP913" s="133"/>
      <c r="BQ913" s="133"/>
      <c r="BR913" s="133"/>
    </row>
    <row r="914" spans="18:70" x14ac:dyDescent="0.25"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P914" s="21"/>
      <c r="AQ914" s="21"/>
      <c r="AR914" s="21"/>
      <c r="AS914" s="21"/>
      <c r="AT914" s="21"/>
      <c r="AU914" s="21"/>
      <c r="AV914" s="24"/>
      <c r="AW914" s="24"/>
      <c r="AX914" s="24"/>
      <c r="AY914" s="24"/>
      <c r="BA914" s="21"/>
      <c r="BB914" s="21"/>
      <c r="BC914" s="21"/>
      <c r="BD914" s="21"/>
      <c r="BE914" s="24"/>
      <c r="BF914" s="24"/>
      <c r="BG914" s="21"/>
      <c r="BH914" s="21"/>
      <c r="BI914" s="130"/>
      <c r="BJ914" s="131"/>
      <c r="BK914" s="21"/>
      <c r="BL914" s="132"/>
      <c r="BM914" s="132"/>
      <c r="BN914" s="132"/>
      <c r="BO914" s="132"/>
      <c r="BP914" s="133"/>
      <c r="BQ914" s="133"/>
      <c r="BR914" s="133"/>
    </row>
    <row r="915" spans="18:70" x14ac:dyDescent="0.25"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P915" s="21"/>
      <c r="AQ915" s="21"/>
      <c r="AR915" s="21"/>
      <c r="AS915" s="21"/>
      <c r="AT915" s="21"/>
      <c r="AU915" s="21"/>
      <c r="AV915" s="24"/>
      <c r="AW915" s="24"/>
      <c r="AX915" s="24"/>
      <c r="AY915" s="24"/>
      <c r="BA915" s="21"/>
      <c r="BB915" s="21"/>
      <c r="BC915" s="21"/>
      <c r="BD915" s="21"/>
      <c r="BE915" s="24"/>
      <c r="BF915" s="24"/>
      <c r="BG915" s="21"/>
      <c r="BH915" s="21"/>
      <c r="BI915" s="130"/>
      <c r="BJ915" s="131"/>
      <c r="BK915" s="21"/>
      <c r="BL915" s="132"/>
      <c r="BM915" s="132"/>
      <c r="BN915" s="132"/>
      <c r="BO915" s="132"/>
      <c r="BP915" s="133"/>
      <c r="BQ915" s="133"/>
      <c r="BR915" s="133"/>
    </row>
    <row r="916" spans="18:70" x14ac:dyDescent="0.25"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P916" s="21"/>
      <c r="AQ916" s="21"/>
      <c r="AR916" s="21"/>
      <c r="AS916" s="21"/>
      <c r="AT916" s="21"/>
      <c r="AU916" s="21"/>
      <c r="AV916" s="24"/>
      <c r="AW916" s="24"/>
      <c r="AX916" s="24"/>
      <c r="AY916" s="24"/>
      <c r="BA916" s="21"/>
      <c r="BB916" s="21"/>
      <c r="BC916" s="21"/>
      <c r="BD916" s="21"/>
      <c r="BE916" s="24"/>
      <c r="BF916" s="24"/>
      <c r="BG916" s="21"/>
      <c r="BH916" s="21"/>
      <c r="BI916" s="130"/>
      <c r="BJ916" s="131"/>
      <c r="BK916" s="21"/>
      <c r="BL916" s="132"/>
      <c r="BM916" s="132"/>
      <c r="BN916" s="132"/>
      <c r="BO916" s="132"/>
      <c r="BP916" s="133"/>
      <c r="BQ916" s="133"/>
      <c r="BR916" s="133"/>
    </row>
    <row r="917" spans="18:70" x14ac:dyDescent="0.25"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P917" s="21"/>
      <c r="AQ917" s="21"/>
      <c r="AR917" s="21"/>
      <c r="AS917" s="21"/>
      <c r="AT917" s="21"/>
      <c r="AU917" s="21"/>
      <c r="AV917" s="24"/>
      <c r="AW917" s="24"/>
      <c r="AX917" s="24"/>
      <c r="AY917" s="24"/>
      <c r="BA917" s="21"/>
      <c r="BB917" s="21"/>
      <c r="BC917" s="21"/>
      <c r="BD917" s="21"/>
      <c r="BE917" s="24"/>
      <c r="BF917" s="24"/>
      <c r="BG917" s="21"/>
      <c r="BH917" s="21"/>
      <c r="BI917" s="130"/>
      <c r="BJ917" s="131"/>
      <c r="BK917" s="21"/>
      <c r="BL917" s="132"/>
      <c r="BM917" s="132"/>
      <c r="BN917" s="132"/>
      <c r="BO917" s="132"/>
      <c r="BP917" s="133"/>
      <c r="BQ917" s="133"/>
      <c r="BR917" s="133"/>
    </row>
    <row r="918" spans="18:70" x14ac:dyDescent="0.25"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P918" s="21"/>
      <c r="AQ918" s="21"/>
      <c r="AR918" s="21"/>
      <c r="AS918" s="21"/>
      <c r="AT918" s="21"/>
      <c r="AU918" s="21"/>
      <c r="AV918" s="24"/>
      <c r="AW918" s="24"/>
      <c r="AX918" s="24"/>
      <c r="AY918" s="24"/>
      <c r="BA918" s="21"/>
      <c r="BB918" s="21"/>
      <c r="BC918" s="21"/>
      <c r="BD918" s="21"/>
      <c r="BE918" s="24"/>
      <c r="BF918" s="24"/>
      <c r="BG918" s="21"/>
      <c r="BH918" s="21"/>
      <c r="BI918" s="130"/>
      <c r="BJ918" s="131"/>
      <c r="BK918" s="21"/>
      <c r="BL918" s="132"/>
      <c r="BM918" s="132"/>
      <c r="BN918" s="132"/>
      <c r="BO918" s="132"/>
      <c r="BP918" s="133"/>
      <c r="BQ918" s="133"/>
      <c r="BR918" s="133"/>
    </row>
    <row r="919" spans="18:70" x14ac:dyDescent="0.25"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P919" s="21"/>
      <c r="AQ919" s="21"/>
      <c r="AR919" s="21"/>
      <c r="AS919" s="21"/>
      <c r="AT919" s="21"/>
      <c r="AU919" s="21"/>
      <c r="AV919" s="24"/>
      <c r="AW919" s="24"/>
      <c r="AX919" s="24"/>
      <c r="AY919" s="24"/>
      <c r="BA919" s="21"/>
      <c r="BB919" s="21"/>
      <c r="BC919" s="21"/>
      <c r="BD919" s="21"/>
      <c r="BE919" s="24"/>
      <c r="BF919" s="24"/>
      <c r="BG919" s="21"/>
      <c r="BH919" s="21"/>
      <c r="BI919" s="130"/>
      <c r="BJ919" s="131"/>
      <c r="BK919" s="21"/>
      <c r="BL919" s="132"/>
      <c r="BM919" s="132"/>
      <c r="BN919" s="132"/>
      <c r="BO919" s="132"/>
      <c r="BP919" s="133"/>
      <c r="BQ919" s="133"/>
      <c r="BR919" s="133"/>
    </row>
    <row r="920" spans="18:70" x14ac:dyDescent="0.25"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P920" s="21"/>
      <c r="AQ920" s="21"/>
      <c r="AR920" s="21"/>
      <c r="AS920" s="21"/>
      <c r="AT920" s="21"/>
      <c r="AU920" s="21"/>
      <c r="AV920" s="24"/>
      <c r="AW920" s="24"/>
      <c r="AX920" s="24"/>
      <c r="AY920" s="24"/>
      <c r="BA920" s="21"/>
      <c r="BB920" s="21"/>
      <c r="BC920" s="21"/>
      <c r="BD920" s="21"/>
      <c r="BE920" s="24"/>
      <c r="BF920" s="24"/>
      <c r="BG920" s="21"/>
      <c r="BH920" s="21"/>
      <c r="BI920" s="130"/>
      <c r="BJ920" s="131"/>
      <c r="BK920" s="21"/>
      <c r="BL920" s="132"/>
      <c r="BM920" s="132"/>
      <c r="BN920" s="132"/>
      <c r="BO920" s="132"/>
      <c r="BP920" s="133"/>
      <c r="BQ920" s="133"/>
      <c r="BR920" s="133"/>
    </row>
    <row r="921" spans="18:70" x14ac:dyDescent="0.25"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P921" s="21"/>
      <c r="AQ921" s="21"/>
      <c r="AR921" s="21"/>
      <c r="AS921" s="21"/>
      <c r="AT921" s="21"/>
      <c r="AU921" s="21"/>
      <c r="AV921" s="24"/>
      <c r="AW921" s="24"/>
      <c r="AX921" s="24"/>
      <c r="AY921" s="24"/>
      <c r="BA921" s="21"/>
      <c r="BB921" s="21"/>
      <c r="BC921" s="21"/>
      <c r="BD921" s="21"/>
      <c r="BE921" s="24"/>
      <c r="BF921" s="24"/>
      <c r="BG921" s="21"/>
      <c r="BH921" s="21"/>
      <c r="BI921" s="130"/>
      <c r="BJ921" s="131"/>
      <c r="BK921" s="21"/>
      <c r="BL921" s="132"/>
      <c r="BM921" s="132"/>
      <c r="BN921" s="132"/>
      <c r="BO921" s="132"/>
      <c r="BP921" s="133"/>
      <c r="BQ921" s="133"/>
      <c r="BR921" s="133"/>
    </row>
    <row r="922" spans="18:70" x14ac:dyDescent="0.25"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P922" s="21"/>
      <c r="AQ922" s="21"/>
      <c r="AR922" s="21"/>
      <c r="AS922" s="21"/>
      <c r="AT922" s="21"/>
      <c r="AU922" s="21"/>
      <c r="AV922" s="24"/>
      <c r="AW922" s="24"/>
      <c r="AX922" s="24"/>
      <c r="AY922" s="24"/>
      <c r="BA922" s="21"/>
      <c r="BB922" s="21"/>
      <c r="BC922" s="21"/>
      <c r="BD922" s="21"/>
      <c r="BE922" s="24"/>
      <c r="BF922" s="24"/>
      <c r="BG922" s="21"/>
      <c r="BH922" s="21"/>
      <c r="BI922" s="130"/>
      <c r="BJ922" s="131"/>
      <c r="BK922" s="21"/>
      <c r="BL922" s="132"/>
      <c r="BM922" s="132"/>
      <c r="BN922" s="132"/>
      <c r="BO922" s="132"/>
      <c r="BP922" s="133"/>
      <c r="BQ922" s="133"/>
      <c r="BR922" s="133"/>
    </row>
    <row r="923" spans="18:70" x14ac:dyDescent="0.25"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P923" s="21"/>
      <c r="AQ923" s="21"/>
      <c r="AR923" s="21"/>
      <c r="AS923" s="21"/>
      <c r="AT923" s="21"/>
      <c r="AU923" s="21"/>
      <c r="AV923" s="24"/>
      <c r="AW923" s="24"/>
      <c r="AX923" s="24"/>
      <c r="AY923" s="24"/>
      <c r="BA923" s="21"/>
      <c r="BB923" s="21"/>
      <c r="BC923" s="21"/>
      <c r="BD923" s="21"/>
      <c r="BE923" s="24"/>
      <c r="BF923" s="24"/>
      <c r="BG923" s="21"/>
      <c r="BH923" s="21"/>
      <c r="BI923" s="130"/>
      <c r="BJ923" s="131"/>
      <c r="BK923" s="21"/>
      <c r="BL923" s="132"/>
      <c r="BM923" s="132"/>
      <c r="BN923" s="132"/>
      <c r="BO923" s="132"/>
      <c r="BP923" s="133"/>
      <c r="BQ923" s="133"/>
      <c r="BR923" s="133"/>
    </row>
    <row r="924" spans="18:70" x14ac:dyDescent="0.25"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P924" s="21"/>
      <c r="AQ924" s="21"/>
      <c r="AR924" s="21"/>
      <c r="AS924" s="21"/>
      <c r="AT924" s="21"/>
      <c r="AU924" s="21"/>
      <c r="AV924" s="24"/>
      <c r="AW924" s="24"/>
      <c r="AX924" s="24"/>
      <c r="AY924" s="24"/>
      <c r="BA924" s="21"/>
      <c r="BB924" s="21"/>
      <c r="BC924" s="21"/>
      <c r="BD924" s="21"/>
      <c r="BE924" s="24"/>
      <c r="BF924" s="24"/>
      <c r="BG924" s="21"/>
      <c r="BH924" s="21"/>
      <c r="BI924" s="130"/>
      <c r="BJ924" s="131"/>
      <c r="BK924" s="21"/>
      <c r="BL924" s="132"/>
      <c r="BM924" s="132"/>
      <c r="BN924" s="132"/>
      <c r="BO924" s="132"/>
      <c r="BP924" s="133"/>
      <c r="BQ924" s="133"/>
      <c r="BR924" s="133"/>
    </row>
    <row r="925" spans="18:70" x14ac:dyDescent="0.25"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P925" s="21"/>
      <c r="AQ925" s="21"/>
      <c r="AR925" s="21"/>
      <c r="AS925" s="21"/>
      <c r="AT925" s="21"/>
      <c r="AU925" s="21"/>
      <c r="AV925" s="24"/>
      <c r="AW925" s="24"/>
      <c r="AX925" s="24"/>
      <c r="AY925" s="24"/>
      <c r="BA925" s="21"/>
      <c r="BB925" s="21"/>
      <c r="BC925" s="21"/>
      <c r="BD925" s="21"/>
      <c r="BE925" s="24"/>
      <c r="BF925" s="24"/>
      <c r="BG925" s="21"/>
      <c r="BH925" s="21"/>
      <c r="BI925" s="130"/>
      <c r="BJ925" s="131"/>
      <c r="BK925" s="21"/>
      <c r="BL925" s="132"/>
      <c r="BM925" s="132"/>
      <c r="BN925" s="132"/>
      <c r="BO925" s="132"/>
      <c r="BP925" s="133"/>
      <c r="BQ925" s="133"/>
      <c r="BR925" s="133"/>
    </row>
    <row r="926" spans="18:70" x14ac:dyDescent="0.25"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P926" s="21"/>
      <c r="AQ926" s="21"/>
      <c r="AR926" s="21"/>
      <c r="AS926" s="21"/>
      <c r="AT926" s="21"/>
      <c r="AU926" s="21"/>
      <c r="AV926" s="24"/>
      <c r="AW926" s="24"/>
      <c r="AX926" s="24"/>
      <c r="AY926" s="24"/>
      <c r="BA926" s="21"/>
      <c r="BB926" s="21"/>
      <c r="BC926" s="21"/>
      <c r="BD926" s="21"/>
      <c r="BE926" s="24"/>
      <c r="BF926" s="24"/>
      <c r="BG926" s="21"/>
      <c r="BH926" s="21"/>
      <c r="BI926" s="130"/>
      <c r="BJ926" s="131"/>
      <c r="BK926" s="21"/>
      <c r="BL926" s="132"/>
      <c r="BM926" s="132"/>
      <c r="BN926" s="132"/>
      <c r="BO926" s="132"/>
      <c r="BP926" s="133"/>
      <c r="BQ926" s="133"/>
      <c r="BR926" s="133"/>
    </row>
    <row r="927" spans="18:70" x14ac:dyDescent="0.25"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P927" s="21"/>
      <c r="AQ927" s="21"/>
      <c r="AR927" s="21"/>
      <c r="AS927" s="21"/>
      <c r="AT927" s="21"/>
      <c r="AU927" s="21"/>
      <c r="AV927" s="24"/>
      <c r="AW927" s="24"/>
      <c r="AX927" s="24"/>
      <c r="AY927" s="24"/>
      <c r="BA927" s="21"/>
      <c r="BB927" s="21"/>
      <c r="BC927" s="21"/>
      <c r="BD927" s="21"/>
      <c r="BE927" s="24"/>
      <c r="BF927" s="24"/>
      <c r="BG927" s="21"/>
      <c r="BH927" s="21"/>
      <c r="BI927" s="130"/>
      <c r="BJ927" s="131"/>
      <c r="BK927" s="21"/>
      <c r="BL927" s="132"/>
      <c r="BM927" s="132"/>
      <c r="BN927" s="132"/>
      <c r="BO927" s="132"/>
      <c r="BP927" s="133"/>
      <c r="BQ927" s="133"/>
      <c r="BR927" s="133"/>
    </row>
    <row r="928" spans="18:70" x14ac:dyDescent="0.25"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P928" s="21"/>
      <c r="AQ928" s="21"/>
      <c r="AR928" s="21"/>
      <c r="AS928" s="21"/>
      <c r="AT928" s="21"/>
      <c r="AU928" s="21"/>
      <c r="AV928" s="24"/>
      <c r="AW928" s="24"/>
      <c r="AX928" s="24"/>
      <c r="AY928" s="24"/>
      <c r="BA928" s="21"/>
      <c r="BB928" s="21"/>
      <c r="BC928" s="21"/>
      <c r="BD928" s="21"/>
      <c r="BE928" s="24"/>
      <c r="BF928" s="24"/>
      <c r="BG928" s="21"/>
      <c r="BH928" s="21"/>
      <c r="BI928" s="130"/>
      <c r="BJ928" s="131"/>
      <c r="BK928" s="21"/>
      <c r="BL928" s="132"/>
      <c r="BM928" s="132"/>
      <c r="BN928" s="132"/>
      <c r="BO928" s="132"/>
      <c r="BP928" s="133"/>
      <c r="BQ928" s="133"/>
      <c r="BR928" s="133"/>
    </row>
    <row r="929" spans="18:70" x14ac:dyDescent="0.25"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P929" s="21"/>
      <c r="AQ929" s="21"/>
      <c r="AR929" s="21"/>
      <c r="AS929" s="21"/>
      <c r="AT929" s="21"/>
      <c r="AU929" s="21"/>
      <c r="AV929" s="24"/>
      <c r="AW929" s="24"/>
      <c r="AX929" s="24"/>
      <c r="AY929" s="24"/>
      <c r="BA929" s="21"/>
      <c r="BB929" s="21"/>
      <c r="BC929" s="21"/>
      <c r="BD929" s="21"/>
      <c r="BE929" s="24"/>
      <c r="BF929" s="24"/>
      <c r="BG929" s="21"/>
      <c r="BH929" s="21"/>
      <c r="BI929" s="130"/>
      <c r="BJ929" s="131"/>
      <c r="BK929" s="21"/>
      <c r="BL929" s="132"/>
      <c r="BM929" s="132"/>
      <c r="BN929" s="132"/>
      <c r="BO929" s="132"/>
      <c r="BP929" s="133"/>
      <c r="BQ929" s="133"/>
      <c r="BR929" s="133"/>
    </row>
    <row r="930" spans="18:70" x14ac:dyDescent="0.25"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P930" s="21"/>
      <c r="AQ930" s="21"/>
      <c r="AR930" s="21"/>
      <c r="AS930" s="21"/>
      <c r="AT930" s="21"/>
      <c r="AU930" s="21"/>
      <c r="AV930" s="24"/>
      <c r="AW930" s="24"/>
      <c r="AX930" s="24"/>
      <c r="AY930" s="24"/>
      <c r="BA930" s="21"/>
      <c r="BB930" s="21"/>
      <c r="BC930" s="21"/>
      <c r="BD930" s="21"/>
      <c r="BE930" s="24"/>
      <c r="BF930" s="24"/>
      <c r="BG930" s="21"/>
      <c r="BH930" s="21"/>
      <c r="BI930" s="130"/>
      <c r="BJ930" s="131"/>
      <c r="BK930" s="21"/>
      <c r="BL930" s="132"/>
      <c r="BM930" s="132"/>
      <c r="BN930" s="132"/>
      <c r="BO930" s="132"/>
      <c r="BP930" s="133"/>
      <c r="BQ930" s="133"/>
      <c r="BR930" s="133"/>
    </row>
    <row r="931" spans="18:70" x14ac:dyDescent="0.25"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P931" s="21"/>
      <c r="AQ931" s="21"/>
      <c r="AR931" s="21"/>
      <c r="AS931" s="21"/>
      <c r="AT931" s="21"/>
      <c r="AU931" s="21"/>
      <c r="AV931" s="24"/>
      <c r="AW931" s="24"/>
      <c r="AX931" s="24"/>
      <c r="AY931" s="24"/>
      <c r="BA931" s="21"/>
      <c r="BB931" s="21"/>
      <c r="BC931" s="21"/>
      <c r="BD931" s="21"/>
      <c r="BE931" s="24"/>
      <c r="BF931" s="24"/>
      <c r="BG931" s="21"/>
      <c r="BH931" s="21"/>
      <c r="BI931" s="130"/>
      <c r="BJ931" s="131"/>
      <c r="BK931" s="21"/>
      <c r="BL931" s="132"/>
      <c r="BM931" s="132"/>
      <c r="BN931" s="132"/>
      <c r="BO931" s="132"/>
      <c r="BP931" s="133"/>
      <c r="BQ931" s="133"/>
      <c r="BR931" s="133"/>
    </row>
    <row r="932" spans="18:70" x14ac:dyDescent="0.25"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P932" s="21"/>
      <c r="AQ932" s="21"/>
      <c r="AR932" s="21"/>
      <c r="AS932" s="21"/>
      <c r="AT932" s="21"/>
      <c r="AU932" s="21"/>
      <c r="AV932" s="24"/>
      <c r="AW932" s="24"/>
      <c r="AX932" s="24"/>
      <c r="AY932" s="24"/>
      <c r="BA932" s="21"/>
      <c r="BB932" s="21"/>
      <c r="BC932" s="21"/>
      <c r="BD932" s="21"/>
      <c r="BE932" s="24"/>
      <c r="BF932" s="24"/>
      <c r="BG932" s="21"/>
      <c r="BH932" s="21"/>
      <c r="BI932" s="130"/>
      <c r="BJ932" s="131"/>
      <c r="BK932" s="21"/>
      <c r="BL932" s="132"/>
      <c r="BM932" s="132"/>
      <c r="BN932" s="132"/>
      <c r="BO932" s="132"/>
      <c r="BP932" s="133"/>
      <c r="BQ932" s="133"/>
      <c r="BR932" s="133"/>
    </row>
    <row r="933" spans="18:70" x14ac:dyDescent="0.25"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P933" s="21"/>
      <c r="AQ933" s="21"/>
      <c r="AR933" s="21"/>
      <c r="AS933" s="21"/>
      <c r="AT933" s="21"/>
      <c r="AU933" s="21"/>
      <c r="AV933" s="24"/>
      <c r="AW933" s="24"/>
      <c r="AX933" s="24"/>
      <c r="AY933" s="24"/>
      <c r="BA933" s="21"/>
      <c r="BB933" s="21"/>
      <c r="BC933" s="21"/>
      <c r="BD933" s="21"/>
      <c r="BE933" s="24"/>
      <c r="BF933" s="24"/>
      <c r="BG933" s="21"/>
      <c r="BH933" s="21"/>
      <c r="BI933" s="130"/>
      <c r="BJ933" s="131"/>
      <c r="BK933" s="21"/>
      <c r="BL933" s="132"/>
      <c r="BM933" s="132"/>
      <c r="BN933" s="132"/>
      <c r="BO933" s="132"/>
      <c r="BP933" s="133"/>
      <c r="BQ933" s="133"/>
      <c r="BR933" s="133"/>
    </row>
    <row r="934" spans="18:70" x14ac:dyDescent="0.25"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P934" s="21"/>
      <c r="AQ934" s="21"/>
      <c r="AR934" s="21"/>
      <c r="AS934" s="21"/>
      <c r="AT934" s="21"/>
      <c r="AU934" s="21"/>
      <c r="AV934" s="24"/>
      <c r="AW934" s="24"/>
      <c r="AX934" s="24"/>
      <c r="AY934" s="24"/>
      <c r="BA934" s="21"/>
      <c r="BB934" s="21"/>
      <c r="BC934" s="21"/>
      <c r="BD934" s="21"/>
      <c r="BE934" s="24"/>
      <c r="BF934" s="24"/>
      <c r="BG934" s="21"/>
      <c r="BH934" s="21"/>
      <c r="BI934" s="130"/>
      <c r="BJ934" s="131"/>
      <c r="BK934" s="21"/>
      <c r="BL934" s="132"/>
      <c r="BM934" s="132"/>
      <c r="BN934" s="132"/>
      <c r="BO934" s="132"/>
      <c r="BP934" s="133"/>
      <c r="BQ934" s="133"/>
      <c r="BR934" s="133"/>
    </row>
    <row r="935" spans="18:70" x14ac:dyDescent="0.25"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P935" s="21"/>
      <c r="AQ935" s="21"/>
      <c r="AR935" s="21"/>
      <c r="AS935" s="21"/>
      <c r="AT935" s="21"/>
      <c r="AU935" s="21"/>
      <c r="AV935" s="24"/>
      <c r="AW935" s="24"/>
      <c r="AX935" s="24"/>
      <c r="AY935" s="24"/>
      <c r="BA935" s="21"/>
      <c r="BB935" s="21"/>
      <c r="BC935" s="21"/>
      <c r="BD935" s="21"/>
      <c r="BE935" s="24"/>
      <c r="BF935" s="24"/>
      <c r="BG935" s="21"/>
      <c r="BH935" s="21"/>
      <c r="BI935" s="130"/>
      <c r="BJ935" s="131"/>
      <c r="BK935" s="21"/>
      <c r="BL935" s="132"/>
      <c r="BM935" s="132"/>
      <c r="BN935" s="132"/>
      <c r="BO935" s="132"/>
      <c r="BP935" s="133"/>
      <c r="BQ935" s="133"/>
      <c r="BR935" s="133"/>
    </row>
    <row r="936" spans="18:70" x14ac:dyDescent="0.25"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P936" s="21"/>
      <c r="AQ936" s="21"/>
      <c r="AR936" s="21"/>
      <c r="AS936" s="21"/>
      <c r="AT936" s="21"/>
      <c r="AU936" s="21"/>
      <c r="AV936" s="24"/>
      <c r="AW936" s="24"/>
      <c r="AX936" s="24"/>
      <c r="AY936" s="24"/>
      <c r="BA936" s="21"/>
      <c r="BB936" s="21"/>
      <c r="BC936" s="21"/>
      <c r="BD936" s="21"/>
      <c r="BE936" s="24"/>
      <c r="BF936" s="24"/>
      <c r="BG936" s="21"/>
      <c r="BH936" s="21"/>
      <c r="BI936" s="130"/>
      <c r="BJ936" s="131"/>
      <c r="BK936" s="21"/>
      <c r="BL936" s="132"/>
      <c r="BM936" s="132"/>
      <c r="BN936" s="132"/>
      <c r="BO936" s="132"/>
      <c r="BP936" s="133"/>
      <c r="BQ936" s="133"/>
      <c r="BR936" s="133"/>
    </row>
    <row r="937" spans="18:70" x14ac:dyDescent="0.25"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P937" s="21"/>
      <c r="AQ937" s="21"/>
      <c r="AR937" s="21"/>
      <c r="AS937" s="21"/>
      <c r="AT937" s="21"/>
      <c r="AU937" s="21"/>
      <c r="AV937" s="24"/>
      <c r="AW937" s="24"/>
      <c r="AX937" s="24"/>
      <c r="AY937" s="24"/>
      <c r="BA937" s="21"/>
      <c r="BB937" s="21"/>
      <c r="BC937" s="21"/>
      <c r="BD937" s="21"/>
      <c r="BE937" s="24"/>
      <c r="BF937" s="24"/>
      <c r="BG937" s="21"/>
      <c r="BH937" s="21"/>
      <c r="BI937" s="130"/>
      <c r="BJ937" s="131"/>
      <c r="BK937" s="21"/>
      <c r="BL937" s="132"/>
      <c r="BM937" s="132"/>
      <c r="BN937" s="132"/>
      <c r="BO937" s="132"/>
      <c r="BP937" s="133"/>
      <c r="BQ937" s="133"/>
      <c r="BR937" s="133"/>
    </row>
    <row r="938" spans="18:70" x14ac:dyDescent="0.25"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P938" s="21"/>
      <c r="AQ938" s="21"/>
      <c r="AR938" s="21"/>
      <c r="AS938" s="21"/>
      <c r="AT938" s="21"/>
      <c r="AU938" s="21"/>
      <c r="AV938" s="24"/>
      <c r="AW938" s="24"/>
      <c r="AX938" s="24"/>
      <c r="AY938" s="24"/>
      <c r="BA938" s="21"/>
      <c r="BB938" s="21"/>
      <c r="BC938" s="21"/>
      <c r="BD938" s="21"/>
      <c r="BE938" s="24"/>
      <c r="BF938" s="24"/>
      <c r="BG938" s="21"/>
      <c r="BH938" s="21"/>
      <c r="BI938" s="130"/>
      <c r="BJ938" s="131"/>
      <c r="BK938" s="21"/>
      <c r="BL938" s="132"/>
      <c r="BM938" s="132"/>
      <c r="BN938" s="132"/>
      <c r="BO938" s="132"/>
      <c r="BP938" s="133"/>
      <c r="BQ938" s="133"/>
      <c r="BR938" s="133"/>
    </row>
    <row r="939" spans="18:70" x14ac:dyDescent="0.25"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P939" s="21"/>
      <c r="AQ939" s="21"/>
      <c r="AR939" s="21"/>
      <c r="AS939" s="21"/>
      <c r="AT939" s="21"/>
      <c r="AU939" s="21"/>
      <c r="AV939" s="24"/>
      <c r="AW939" s="24"/>
      <c r="AX939" s="24"/>
      <c r="AY939" s="24"/>
      <c r="BA939" s="21"/>
      <c r="BB939" s="21"/>
      <c r="BC939" s="21"/>
      <c r="BD939" s="21"/>
      <c r="BE939" s="24"/>
      <c r="BF939" s="24"/>
      <c r="BG939" s="21"/>
      <c r="BH939" s="21"/>
      <c r="BI939" s="130"/>
      <c r="BJ939" s="131"/>
      <c r="BK939" s="21"/>
      <c r="BL939" s="132"/>
      <c r="BM939" s="132"/>
      <c r="BN939" s="132"/>
      <c r="BO939" s="132"/>
      <c r="BP939" s="133"/>
      <c r="BQ939" s="133"/>
      <c r="BR939" s="133"/>
    </row>
    <row r="940" spans="18:70" x14ac:dyDescent="0.25"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P940" s="21"/>
      <c r="AQ940" s="21"/>
      <c r="AR940" s="21"/>
      <c r="AS940" s="21"/>
      <c r="AT940" s="21"/>
      <c r="AU940" s="21"/>
      <c r="AV940" s="24"/>
      <c r="AW940" s="24"/>
      <c r="AX940" s="24"/>
      <c r="AY940" s="24"/>
      <c r="BA940" s="21"/>
      <c r="BB940" s="21"/>
      <c r="BC940" s="21"/>
      <c r="BD940" s="21"/>
      <c r="BE940" s="24"/>
      <c r="BF940" s="24"/>
      <c r="BG940" s="21"/>
      <c r="BH940" s="21"/>
      <c r="BI940" s="130"/>
      <c r="BJ940" s="131"/>
      <c r="BK940" s="21"/>
      <c r="BL940" s="132"/>
      <c r="BM940" s="132"/>
      <c r="BN940" s="132"/>
      <c r="BO940" s="132"/>
      <c r="BP940" s="133"/>
      <c r="BQ940" s="133"/>
      <c r="BR940" s="133"/>
    </row>
    <row r="941" spans="18:70" x14ac:dyDescent="0.25"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P941" s="21"/>
      <c r="AQ941" s="21"/>
      <c r="AR941" s="21"/>
      <c r="AS941" s="21"/>
      <c r="AT941" s="21"/>
      <c r="AU941" s="21"/>
      <c r="AV941" s="24"/>
      <c r="AW941" s="24"/>
      <c r="AX941" s="24"/>
      <c r="AY941" s="24"/>
      <c r="BA941" s="21"/>
      <c r="BB941" s="21"/>
      <c r="BC941" s="21"/>
      <c r="BD941" s="21"/>
      <c r="BE941" s="24"/>
      <c r="BF941" s="24"/>
      <c r="BG941" s="21"/>
      <c r="BH941" s="21"/>
      <c r="BI941" s="130"/>
      <c r="BJ941" s="131"/>
      <c r="BK941" s="21"/>
      <c r="BL941" s="132"/>
      <c r="BM941" s="132"/>
      <c r="BN941" s="132"/>
      <c r="BO941" s="132"/>
      <c r="BP941" s="133"/>
      <c r="BQ941" s="133"/>
      <c r="BR941" s="133"/>
    </row>
    <row r="942" spans="18:70" x14ac:dyDescent="0.25"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P942" s="21"/>
      <c r="AQ942" s="21"/>
      <c r="AR942" s="21"/>
      <c r="AS942" s="21"/>
      <c r="AT942" s="21"/>
      <c r="AU942" s="21"/>
      <c r="AV942" s="24"/>
      <c r="AW942" s="24"/>
      <c r="AX942" s="24"/>
      <c r="AY942" s="24"/>
      <c r="BA942" s="21"/>
      <c r="BB942" s="21"/>
      <c r="BC942" s="21"/>
      <c r="BD942" s="21"/>
      <c r="BE942" s="24"/>
      <c r="BF942" s="24"/>
      <c r="BG942" s="21"/>
      <c r="BH942" s="21"/>
      <c r="BI942" s="130"/>
      <c r="BJ942" s="131"/>
      <c r="BK942" s="21"/>
      <c r="BL942" s="132"/>
      <c r="BM942" s="132"/>
      <c r="BN942" s="132"/>
      <c r="BO942" s="132"/>
      <c r="BP942" s="133"/>
      <c r="BQ942" s="133"/>
      <c r="BR942" s="133"/>
    </row>
    <row r="943" spans="18:70" x14ac:dyDescent="0.25"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P943" s="21"/>
      <c r="AQ943" s="21"/>
      <c r="AR943" s="21"/>
      <c r="AS943" s="21"/>
      <c r="AT943" s="21"/>
      <c r="AU943" s="21"/>
      <c r="AV943" s="24"/>
      <c r="AW943" s="24"/>
      <c r="AX943" s="24"/>
      <c r="AY943" s="24"/>
      <c r="BA943" s="21"/>
      <c r="BB943" s="21"/>
      <c r="BC943" s="21"/>
      <c r="BD943" s="21"/>
      <c r="BE943" s="24"/>
      <c r="BF943" s="24"/>
      <c r="BG943" s="21"/>
      <c r="BH943" s="21"/>
      <c r="BI943" s="130"/>
      <c r="BJ943" s="131"/>
      <c r="BK943" s="21"/>
      <c r="BL943" s="132"/>
      <c r="BM943" s="132"/>
      <c r="BN943" s="132"/>
      <c r="BO943" s="132"/>
      <c r="BP943" s="133"/>
      <c r="BQ943" s="133"/>
      <c r="BR943" s="133"/>
    </row>
    <row r="944" spans="18:70" x14ac:dyDescent="0.25"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P944" s="21"/>
      <c r="AQ944" s="21"/>
      <c r="AR944" s="21"/>
      <c r="AS944" s="21"/>
      <c r="AT944" s="21"/>
      <c r="AU944" s="21"/>
      <c r="AV944" s="24"/>
      <c r="AW944" s="24"/>
      <c r="AX944" s="24"/>
      <c r="AY944" s="24"/>
      <c r="BA944" s="21"/>
      <c r="BB944" s="21"/>
      <c r="BC944" s="21"/>
      <c r="BD944" s="21"/>
      <c r="BE944" s="24"/>
      <c r="BF944" s="24"/>
      <c r="BG944" s="21"/>
      <c r="BH944" s="21"/>
      <c r="BI944" s="130"/>
      <c r="BJ944" s="131"/>
      <c r="BK944" s="21"/>
      <c r="BL944" s="132"/>
      <c r="BM944" s="132"/>
      <c r="BN944" s="132"/>
      <c r="BO944" s="132"/>
      <c r="BP944" s="133"/>
      <c r="BQ944" s="133"/>
      <c r="BR944" s="133"/>
    </row>
    <row r="945" spans="18:70" x14ac:dyDescent="0.25"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P945" s="21"/>
      <c r="AQ945" s="21"/>
      <c r="AR945" s="21"/>
      <c r="AS945" s="21"/>
      <c r="AT945" s="21"/>
      <c r="AU945" s="21"/>
      <c r="AV945" s="24"/>
      <c r="AW945" s="24"/>
      <c r="AX945" s="24"/>
      <c r="AY945" s="24"/>
      <c r="BA945" s="21"/>
      <c r="BB945" s="21"/>
      <c r="BC945" s="21"/>
      <c r="BD945" s="21"/>
      <c r="BE945" s="24"/>
      <c r="BF945" s="24"/>
      <c r="BG945" s="21"/>
      <c r="BH945" s="21"/>
      <c r="BI945" s="130"/>
      <c r="BJ945" s="131"/>
      <c r="BK945" s="21"/>
      <c r="BL945" s="132"/>
      <c r="BM945" s="132"/>
      <c r="BN945" s="132"/>
      <c r="BO945" s="132"/>
      <c r="BP945" s="133"/>
      <c r="BQ945" s="133"/>
      <c r="BR945" s="133"/>
    </row>
    <row r="946" spans="18:70" x14ac:dyDescent="0.25"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P946" s="21"/>
      <c r="AQ946" s="21"/>
      <c r="AR946" s="21"/>
      <c r="AS946" s="21"/>
      <c r="AT946" s="21"/>
      <c r="AU946" s="21"/>
      <c r="AV946" s="24"/>
      <c r="AW946" s="24"/>
      <c r="AX946" s="24"/>
      <c r="AY946" s="24"/>
      <c r="BA946" s="21"/>
      <c r="BB946" s="21"/>
      <c r="BC946" s="21"/>
      <c r="BD946" s="21"/>
      <c r="BE946" s="24"/>
      <c r="BF946" s="24"/>
      <c r="BG946" s="21"/>
      <c r="BH946" s="21"/>
      <c r="BI946" s="130"/>
      <c r="BJ946" s="131"/>
      <c r="BK946" s="21"/>
      <c r="BL946" s="132"/>
      <c r="BM946" s="132"/>
      <c r="BN946" s="132"/>
      <c r="BO946" s="132"/>
      <c r="BP946" s="133"/>
      <c r="BQ946" s="133"/>
      <c r="BR946" s="133"/>
    </row>
    <row r="947" spans="18:70" x14ac:dyDescent="0.25"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P947" s="21"/>
      <c r="AQ947" s="21"/>
      <c r="AR947" s="21"/>
      <c r="AS947" s="21"/>
      <c r="AT947" s="21"/>
      <c r="AU947" s="21"/>
      <c r="AV947" s="24"/>
      <c r="AW947" s="24"/>
      <c r="AX947" s="24"/>
      <c r="AY947" s="24"/>
      <c r="BA947" s="21"/>
      <c r="BB947" s="21"/>
      <c r="BC947" s="21"/>
      <c r="BD947" s="21"/>
      <c r="BE947" s="24"/>
      <c r="BF947" s="24"/>
      <c r="BG947" s="21"/>
      <c r="BH947" s="21"/>
      <c r="BI947" s="130"/>
      <c r="BJ947" s="131"/>
      <c r="BK947" s="21"/>
      <c r="BL947" s="132"/>
      <c r="BM947" s="132"/>
      <c r="BN947" s="132"/>
      <c r="BO947" s="132"/>
      <c r="BP947" s="133"/>
      <c r="BQ947" s="133"/>
      <c r="BR947" s="133"/>
    </row>
    <row r="948" spans="18:70" x14ac:dyDescent="0.25"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P948" s="21"/>
      <c r="AQ948" s="21"/>
      <c r="AR948" s="21"/>
      <c r="AS948" s="21"/>
      <c r="AT948" s="21"/>
      <c r="AU948" s="21"/>
      <c r="AV948" s="24"/>
      <c r="AW948" s="24"/>
      <c r="AX948" s="24"/>
      <c r="AY948" s="24"/>
      <c r="BA948" s="21"/>
      <c r="BB948" s="21"/>
      <c r="BC948" s="21"/>
      <c r="BD948" s="21"/>
      <c r="BE948" s="24"/>
      <c r="BF948" s="24"/>
      <c r="BG948" s="21"/>
      <c r="BH948" s="21"/>
      <c r="BI948" s="130"/>
      <c r="BJ948" s="131"/>
      <c r="BK948" s="21"/>
      <c r="BL948" s="132"/>
      <c r="BM948" s="132"/>
      <c r="BN948" s="132"/>
      <c r="BO948" s="132"/>
      <c r="BP948" s="133"/>
      <c r="BQ948" s="133"/>
      <c r="BR948" s="133"/>
    </row>
    <row r="949" spans="18:70" x14ac:dyDescent="0.25"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P949" s="21"/>
      <c r="AQ949" s="21"/>
      <c r="AR949" s="21"/>
      <c r="AS949" s="21"/>
      <c r="AT949" s="21"/>
      <c r="AU949" s="21"/>
      <c r="AV949" s="24"/>
      <c r="AW949" s="24"/>
      <c r="AX949" s="24"/>
      <c r="AY949" s="24"/>
      <c r="BA949" s="21"/>
      <c r="BB949" s="21"/>
      <c r="BC949" s="21"/>
      <c r="BD949" s="21"/>
      <c r="BE949" s="24"/>
      <c r="BF949" s="24"/>
      <c r="BG949" s="21"/>
      <c r="BH949" s="21"/>
      <c r="BI949" s="130"/>
      <c r="BJ949" s="131"/>
      <c r="BK949" s="21"/>
      <c r="BL949" s="132"/>
      <c r="BM949" s="132"/>
      <c r="BN949" s="132"/>
      <c r="BO949" s="132"/>
      <c r="BP949" s="133"/>
      <c r="BQ949" s="133"/>
      <c r="BR949" s="133"/>
    </row>
    <row r="950" spans="18:70" x14ac:dyDescent="0.25"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P950" s="21"/>
      <c r="AQ950" s="21"/>
      <c r="AR950" s="21"/>
      <c r="AS950" s="21"/>
      <c r="AT950" s="21"/>
      <c r="AU950" s="21"/>
      <c r="AV950" s="24"/>
      <c r="AW950" s="24"/>
      <c r="AX950" s="24"/>
      <c r="AY950" s="24"/>
      <c r="BA950" s="21"/>
      <c r="BB950" s="21"/>
      <c r="BC950" s="21"/>
      <c r="BD950" s="21"/>
      <c r="BE950" s="24"/>
      <c r="BF950" s="24"/>
      <c r="BG950" s="21"/>
      <c r="BH950" s="21"/>
      <c r="BI950" s="130"/>
      <c r="BJ950" s="131"/>
      <c r="BK950" s="21"/>
      <c r="BL950" s="132"/>
      <c r="BM950" s="132"/>
      <c r="BN950" s="132"/>
      <c r="BO950" s="132"/>
      <c r="BP950" s="133"/>
      <c r="BQ950" s="133"/>
      <c r="BR950" s="133"/>
    </row>
    <row r="951" spans="18:70" x14ac:dyDescent="0.25"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P951" s="21"/>
      <c r="AQ951" s="21"/>
      <c r="AR951" s="21"/>
      <c r="AS951" s="21"/>
      <c r="AT951" s="21"/>
      <c r="AU951" s="21"/>
      <c r="AV951" s="24"/>
      <c r="AW951" s="24"/>
      <c r="AX951" s="24"/>
      <c r="AY951" s="24"/>
      <c r="BA951" s="21"/>
      <c r="BB951" s="21"/>
      <c r="BC951" s="21"/>
      <c r="BD951" s="21"/>
      <c r="BE951" s="24"/>
      <c r="BF951" s="24"/>
      <c r="BG951" s="21"/>
      <c r="BH951" s="21"/>
      <c r="BI951" s="130"/>
      <c r="BJ951" s="131"/>
      <c r="BK951" s="21"/>
      <c r="BL951" s="132"/>
      <c r="BM951" s="132"/>
      <c r="BN951" s="132"/>
      <c r="BO951" s="132"/>
      <c r="BP951" s="133"/>
      <c r="BQ951" s="133"/>
      <c r="BR951" s="133"/>
    </row>
    <row r="952" spans="18:70" x14ac:dyDescent="0.25"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P952" s="21"/>
      <c r="AQ952" s="21"/>
      <c r="AR952" s="21"/>
      <c r="AS952" s="21"/>
      <c r="AT952" s="21"/>
      <c r="AU952" s="21"/>
      <c r="AV952" s="24"/>
      <c r="AW952" s="24"/>
      <c r="AX952" s="24"/>
      <c r="AY952" s="24"/>
      <c r="BA952" s="21"/>
      <c r="BB952" s="21"/>
      <c r="BC952" s="21"/>
      <c r="BD952" s="21"/>
      <c r="BE952" s="24"/>
      <c r="BF952" s="24"/>
      <c r="BG952" s="21"/>
      <c r="BH952" s="21"/>
      <c r="BI952" s="130"/>
      <c r="BJ952" s="131"/>
      <c r="BK952" s="21"/>
      <c r="BL952" s="132"/>
      <c r="BM952" s="132"/>
      <c r="BN952" s="132"/>
      <c r="BO952" s="132"/>
      <c r="BP952" s="133"/>
      <c r="BQ952" s="133"/>
      <c r="BR952" s="133"/>
    </row>
    <row r="953" spans="18:70" x14ac:dyDescent="0.25"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P953" s="21"/>
      <c r="AQ953" s="21"/>
      <c r="AR953" s="21"/>
      <c r="AS953" s="21"/>
      <c r="AT953" s="21"/>
      <c r="AU953" s="21"/>
      <c r="AV953" s="24"/>
      <c r="AW953" s="24"/>
      <c r="AX953" s="24"/>
      <c r="AY953" s="24"/>
      <c r="BA953" s="21"/>
      <c r="BB953" s="21"/>
      <c r="BC953" s="21"/>
      <c r="BD953" s="21"/>
      <c r="BE953" s="24"/>
      <c r="BF953" s="24"/>
      <c r="BG953" s="21"/>
      <c r="BH953" s="21"/>
      <c r="BI953" s="130"/>
      <c r="BJ953" s="131"/>
      <c r="BK953" s="21"/>
      <c r="BL953" s="132"/>
      <c r="BM953" s="132"/>
      <c r="BN953" s="132"/>
      <c r="BO953" s="132"/>
      <c r="BP953" s="133"/>
      <c r="BQ953" s="133"/>
      <c r="BR953" s="133"/>
    </row>
    <row r="954" spans="18:70" x14ac:dyDescent="0.25"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P954" s="21"/>
      <c r="AQ954" s="21"/>
      <c r="AR954" s="21"/>
      <c r="AS954" s="21"/>
      <c r="AT954" s="21"/>
      <c r="AU954" s="21"/>
      <c r="AV954" s="24"/>
      <c r="AW954" s="24"/>
      <c r="AX954" s="24"/>
      <c r="AY954" s="24"/>
      <c r="BA954" s="21"/>
      <c r="BB954" s="21"/>
      <c r="BC954" s="21"/>
      <c r="BD954" s="21"/>
      <c r="BE954" s="24"/>
      <c r="BF954" s="24"/>
      <c r="BG954" s="21"/>
      <c r="BH954" s="21"/>
      <c r="BI954" s="130"/>
      <c r="BJ954" s="131"/>
      <c r="BK954" s="21"/>
      <c r="BL954" s="132"/>
      <c r="BM954" s="132"/>
      <c r="BN954" s="132"/>
      <c r="BO954" s="132"/>
      <c r="BP954" s="133"/>
      <c r="BQ954" s="133"/>
      <c r="BR954" s="133"/>
    </row>
    <row r="955" spans="18:70" x14ac:dyDescent="0.25"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P955" s="21"/>
      <c r="AQ955" s="21"/>
      <c r="AR955" s="21"/>
      <c r="AS955" s="21"/>
      <c r="AT955" s="21"/>
      <c r="AU955" s="21"/>
      <c r="AV955" s="24"/>
      <c r="AW955" s="24"/>
      <c r="AX955" s="24"/>
      <c r="AY955" s="24"/>
      <c r="BA955" s="21"/>
      <c r="BB955" s="21"/>
      <c r="BC955" s="21"/>
      <c r="BD955" s="21"/>
      <c r="BE955" s="24"/>
      <c r="BF955" s="24"/>
      <c r="BG955" s="21"/>
      <c r="BH955" s="21"/>
      <c r="BI955" s="130"/>
      <c r="BJ955" s="131"/>
      <c r="BK955" s="21"/>
      <c r="BL955" s="132"/>
      <c r="BM955" s="132"/>
      <c r="BN955" s="132"/>
      <c r="BO955" s="132"/>
      <c r="BP955" s="133"/>
      <c r="BQ955" s="133"/>
      <c r="BR955" s="133"/>
    </row>
    <row r="956" spans="18:70" x14ac:dyDescent="0.25"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P956" s="21"/>
      <c r="AQ956" s="21"/>
      <c r="AR956" s="21"/>
      <c r="AS956" s="21"/>
      <c r="AT956" s="21"/>
      <c r="AU956" s="21"/>
      <c r="AV956" s="24"/>
      <c r="AW956" s="24"/>
      <c r="AX956" s="24"/>
      <c r="AY956" s="24"/>
      <c r="BA956" s="21"/>
      <c r="BB956" s="21"/>
      <c r="BC956" s="21"/>
      <c r="BD956" s="21"/>
      <c r="BE956" s="24"/>
      <c r="BF956" s="24"/>
      <c r="BG956" s="21"/>
      <c r="BH956" s="21"/>
      <c r="BI956" s="130"/>
      <c r="BJ956" s="131"/>
      <c r="BK956" s="21"/>
      <c r="BL956" s="132"/>
      <c r="BM956" s="132"/>
      <c r="BN956" s="132"/>
      <c r="BO956" s="132"/>
      <c r="BP956" s="133"/>
      <c r="BQ956" s="133"/>
      <c r="BR956" s="133"/>
    </row>
    <row r="957" spans="18:70" x14ac:dyDescent="0.25"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P957" s="21"/>
      <c r="AQ957" s="21"/>
      <c r="AR957" s="21"/>
      <c r="AS957" s="21"/>
      <c r="AT957" s="21"/>
      <c r="AU957" s="21"/>
      <c r="AV957" s="24"/>
      <c r="AW957" s="24"/>
      <c r="AX957" s="24"/>
      <c r="AY957" s="24"/>
      <c r="BA957" s="21"/>
      <c r="BB957" s="21"/>
      <c r="BC957" s="21"/>
      <c r="BD957" s="21"/>
      <c r="BE957" s="24"/>
      <c r="BF957" s="24"/>
      <c r="BG957" s="21"/>
      <c r="BH957" s="21"/>
      <c r="BI957" s="130"/>
      <c r="BJ957" s="131"/>
      <c r="BK957" s="21"/>
      <c r="BL957" s="132"/>
      <c r="BM957" s="132"/>
      <c r="BN957" s="132"/>
      <c r="BO957" s="132"/>
      <c r="BP957" s="133"/>
      <c r="BQ957" s="133"/>
      <c r="BR957" s="133"/>
    </row>
    <row r="958" spans="18:70" x14ac:dyDescent="0.25"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P958" s="21"/>
      <c r="AQ958" s="21"/>
      <c r="AR958" s="21"/>
      <c r="AS958" s="21"/>
      <c r="AT958" s="21"/>
      <c r="AU958" s="21"/>
      <c r="AV958" s="24"/>
      <c r="AW958" s="24"/>
      <c r="AX958" s="24"/>
      <c r="AY958" s="24"/>
      <c r="BA958" s="21"/>
      <c r="BB958" s="21"/>
      <c r="BC958" s="21"/>
      <c r="BD958" s="21"/>
      <c r="BE958" s="24"/>
      <c r="BF958" s="24"/>
      <c r="BG958" s="21"/>
      <c r="BH958" s="21"/>
      <c r="BI958" s="130"/>
      <c r="BJ958" s="131"/>
      <c r="BK958" s="21"/>
      <c r="BL958" s="132"/>
      <c r="BM958" s="132"/>
      <c r="BN958" s="132"/>
      <c r="BO958" s="132"/>
      <c r="BP958" s="133"/>
      <c r="BQ958" s="133"/>
      <c r="BR958" s="133"/>
    </row>
    <row r="959" spans="18:70" x14ac:dyDescent="0.25"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P959" s="21"/>
      <c r="AQ959" s="21"/>
      <c r="AR959" s="21"/>
      <c r="AS959" s="21"/>
      <c r="AT959" s="21"/>
      <c r="AU959" s="21"/>
      <c r="AV959" s="24"/>
      <c r="AW959" s="24"/>
      <c r="AX959" s="24"/>
      <c r="AY959" s="24"/>
      <c r="BA959" s="21"/>
      <c r="BB959" s="21"/>
      <c r="BC959" s="21"/>
      <c r="BD959" s="21"/>
      <c r="BE959" s="24"/>
      <c r="BF959" s="24"/>
      <c r="BG959" s="21"/>
      <c r="BH959" s="21"/>
      <c r="BI959" s="130"/>
      <c r="BJ959" s="131"/>
      <c r="BK959" s="21"/>
      <c r="BL959" s="132"/>
      <c r="BM959" s="132"/>
      <c r="BN959" s="132"/>
      <c r="BO959" s="132"/>
      <c r="BP959" s="133"/>
      <c r="BQ959" s="133"/>
      <c r="BR959" s="133"/>
    </row>
    <row r="960" spans="18:70" x14ac:dyDescent="0.25"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P960" s="21"/>
      <c r="AQ960" s="21"/>
      <c r="AR960" s="21"/>
      <c r="AS960" s="21"/>
      <c r="AT960" s="21"/>
      <c r="AU960" s="21"/>
      <c r="AV960" s="24"/>
      <c r="AW960" s="24"/>
      <c r="AX960" s="24"/>
      <c r="AY960" s="24"/>
      <c r="BA960" s="21"/>
      <c r="BB960" s="21"/>
      <c r="BC960" s="21"/>
      <c r="BD960" s="21"/>
      <c r="BE960" s="24"/>
      <c r="BF960" s="24"/>
      <c r="BG960" s="21"/>
      <c r="BH960" s="21"/>
      <c r="BI960" s="130"/>
      <c r="BJ960" s="131"/>
      <c r="BK960" s="21"/>
      <c r="BL960" s="132"/>
      <c r="BM960" s="132"/>
      <c r="BN960" s="132"/>
      <c r="BO960" s="132"/>
      <c r="BP960" s="133"/>
      <c r="BQ960" s="133"/>
      <c r="BR960" s="133"/>
    </row>
    <row r="961" spans="18:70" x14ac:dyDescent="0.25"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P961" s="21"/>
      <c r="AQ961" s="21"/>
      <c r="AR961" s="21"/>
      <c r="AS961" s="21"/>
      <c r="AT961" s="21"/>
      <c r="AU961" s="21"/>
      <c r="AV961" s="24"/>
      <c r="AW961" s="24"/>
      <c r="AX961" s="24"/>
      <c r="AY961" s="24"/>
      <c r="BA961" s="21"/>
      <c r="BB961" s="21"/>
      <c r="BC961" s="21"/>
      <c r="BD961" s="21"/>
      <c r="BE961" s="24"/>
      <c r="BF961" s="24"/>
      <c r="BG961" s="21"/>
      <c r="BH961" s="21"/>
      <c r="BI961" s="130"/>
      <c r="BJ961" s="131"/>
      <c r="BK961" s="21"/>
      <c r="BL961" s="132"/>
      <c r="BM961" s="132"/>
      <c r="BN961" s="132"/>
      <c r="BO961" s="132"/>
      <c r="BP961" s="133"/>
      <c r="BQ961" s="133"/>
      <c r="BR961" s="133"/>
    </row>
    <row r="962" spans="18:70" x14ac:dyDescent="0.25"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P962" s="21"/>
      <c r="AQ962" s="21"/>
      <c r="AR962" s="21"/>
      <c r="AS962" s="21"/>
      <c r="AT962" s="21"/>
      <c r="AU962" s="21"/>
      <c r="AV962" s="24"/>
      <c r="AW962" s="24"/>
      <c r="AX962" s="24"/>
      <c r="AY962" s="24"/>
      <c r="BA962" s="21"/>
      <c r="BB962" s="21"/>
      <c r="BC962" s="21"/>
      <c r="BD962" s="21"/>
      <c r="BE962" s="24"/>
      <c r="BF962" s="24"/>
      <c r="BG962" s="21"/>
      <c r="BH962" s="21"/>
      <c r="BI962" s="130"/>
      <c r="BJ962" s="131"/>
      <c r="BK962" s="21"/>
      <c r="BL962" s="132"/>
      <c r="BM962" s="132"/>
      <c r="BN962" s="132"/>
      <c r="BO962" s="132"/>
      <c r="BP962" s="133"/>
      <c r="BQ962" s="133"/>
      <c r="BR962" s="133"/>
    </row>
    <row r="963" spans="18:70" x14ac:dyDescent="0.25"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P963" s="21"/>
      <c r="AQ963" s="21"/>
      <c r="AR963" s="21"/>
      <c r="AS963" s="21"/>
      <c r="AT963" s="21"/>
      <c r="AU963" s="21"/>
      <c r="AV963" s="24"/>
      <c r="AW963" s="24"/>
      <c r="AX963" s="24"/>
      <c r="AY963" s="24"/>
      <c r="BA963" s="21"/>
      <c r="BB963" s="21"/>
      <c r="BC963" s="21"/>
      <c r="BD963" s="21"/>
      <c r="BE963" s="24"/>
      <c r="BF963" s="24"/>
      <c r="BG963" s="21"/>
      <c r="BH963" s="21"/>
      <c r="BI963" s="130"/>
      <c r="BJ963" s="131"/>
      <c r="BK963" s="21"/>
      <c r="BL963" s="132"/>
      <c r="BM963" s="132"/>
      <c r="BN963" s="132"/>
      <c r="BO963" s="132"/>
      <c r="BP963" s="133"/>
      <c r="BQ963" s="133"/>
      <c r="BR963" s="133"/>
    </row>
    <row r="964" spans="18:70" x14ac:dyDescent="0.25"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P964" s="21"/>
      <c r="AQ964" s="21"/>
      <c r="AR964" s="21"/>
      <c r="AS964" s="21"/>
      <c r="AT964" s="21"/>
      <c r="AU964" s="21"/>
      <c r="AV964" s="24"/>
      <c r="AW964" s="24"/>
      <c r="AX964" s="24"/>
      <c r="AY964" s="24"/>
      <c r="BA964" s="21"/>
      <c r="BB964" s="21"/>
      <c r="BC964" s="21"/>
      <c r="BD964" s="21"/>
      <c r="BE964" s="24"/>
      <c r="BF964" s="24"/>
      <c r="BG964" s="21"/>
      <c r="BH964" s="21"/>
      <c r="BI964" s="130"/>
      <c r="BJ964" s="131"/>
      <c r="BK964" s="21"/>
      <c r="BL964" s="132"/>
      <c r="BM964" s="132"/>
      <c r="BN964" s="132"/>
      <c r="BO964" s="132"/>
      <c r="BP964" s="133"/>
      <c r="BQ964" s="133"/>
      <c r="BR964" s="133"/>
    </row>
    <row r="965" spans="18:70" x14ac:dyDescent="0.25"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P965" s="21"/>
      <c r="AQ965" s="21"/>
      <c r="AR965" s="21"/>
      <c r="AS965" s="21"/>
      <c r="AT965" s="21"/>
      <c r="AU965" s="21"/>
      <c r="AV965" s="24"/>
      <c r="AW965" s="24"/>
      <c r="AX965" s="24"/>
      <c r="AY965" s="24"/>
      <c r="BA965" s="21"/>
      <c r="BB965" s="21"/>
      <c r="BC965" s="21"/>
      <c r="BD965" s="21"/>
      <c r="BE965" s="24"/>
      <c r="BF965" s="24"/>
      <c r="BG965" s="21"/>
      <c r="BH965" s="21"/>
      <c r="BI965" s="130"/>
      <c r="BJ965" s="131"/>
      <c r="BK965" s="21"/>
      <c r="BL965" s="132"/>
      <c r="BM965" s="132"/>
      <c r="BN965" s="132"/>
      <c r="BO965" s="132"/>
      <c r="BP965" s="133"/>
      <c r="BQ965" s="133"/>
      <c r="BR965" s="133"/>
    </row>
    <row r="966" spans="18:70" x14ac:dyDescent="0.25"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P966" s="21"/>
      <c r="AQ966" s="21"/>
      <c r="AR966" s="21"/>
      <c r="AS966" s="21"/>
      <c r="AT966" s="21"/>
      <c r="AU966" s="21"/>
      <c r="AV966" s="24"/>
      <c r="AW966" s="24"/>
      <c r="AX966" s="24"/>
      <c r="AY966" s="24"/>
      <c r="BA966" s="21"/>
      <c r="BB966" s="21"/>
      <c r="BC966" s="21"/>
      <c r="BD966" s="21"/>
      <c r="BE966" s="24"/>
      <c r="BF966" s="24"/>
      <c r="BG966" s="21"/>
      <c r="BH966" s="21"/>
      <c r="BI966" s="130"/>
      <c r="BJ966" s="131"/>
      <c r="BK966" s="21"/>
      <c r="BL966" s="132"/>
      <c r="BM966" s="132"/>
      <c r="BN966" s="132"/>
      <c r="BO966" s="132"/>
      <c r="BP966" s="133"/>
      <c r="BQ966" s="133"/>
      <c r="BR966" s="133"/>
    </row>
    <row r="967" spans="18:70" x14ac:dyDescent="0.25"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P967" s="21"/>
      <c r="AQ967" s="21"/>
      <c r="AR967" s="21"/>
      <c r="AS967" s="21"/>
      <c r="AT967" s="21"/>
      <c r="AU967" s="21"/>
      <c r="AV967" s="24"/>
      <c r="AW967" s="24"/>
      <c r="AX967" s="24"/>
      <c r="AY967" s="24"/>
      <c r="BA967" s="21"/>
      <c r="BB967" s="21"/>
      <c r="BC967" s="21"/>
      <c r="BD967" s="21"/>
      <c r="BE967" s="24"/>
      <c r="BF967" s="24"/>
      <c r="BG967" s="21"/>
      <c r="BH967" s="21"/>
      <c r="BI967" s="130"/>
      <c r="BJ967" s="131"/>
      <c r="BK967" s="21"/>
      <c r="BL967" s="132"/>
      <c r="BM967" s="132"/>
      <c r="BN967" s="132"/>
      <c r="BO967" s="132"/>
      <c r="BP967" s="133"/>
      <c r="BQ967" s="133"/>
      <c r="BR967" s="133"/>
    </row>
    <row r="968" spans="18:70" x14ac:dyDescent="0.25"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P968" s="21"/>
      <c r="AQ968" s="21"/>
      <c r="AR968" s="21"/>
      <c r="AS968" s="21"/>
      <c r="AT968" s="21"/>
      <c r="AU968" s="21"/>
      <c r="AV968" s="24"/>
      <c r="AW968" s="24"/>
      <c r="AX968" s="24"/>
      <c r="AY968" s="24"/>
      <c r="BA968" s="21"/>
      <c r="BB968" s="21"/>
      <c r="BC968" s="21"/>
      <c r="BD968" s="21"/>
      <c r="BE968" s="24"/>
      <c r="BF968" s="24"/>
      <c r="BG968" s="21"/>
      <c r="BH968" s="21"/>
      <c r="BI968" s="130"/>
      <c r="BJ968" s="131"/>
      <c r="BK968" s="21"/>
      <c r="BL968" s="132"/>
      <c r="BM968" s="132"/>
      <c r="BN968" s="132"/>
      <c r="BO968" s="132"/>
      <c r="BP968" s="133"/>
      <c r="BQ968" s="133"/>
      <c r="BR968" s="133"/>
    </row>
    <row r="969" spans="18:70" x14ac:dyDescent="0.25"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P969" s="21"/>
      <c r="AQ969" s="21"/>
      <c r="AR969" s="21"/>
      <c r="AS969" s="21"/>
      <c r="AT969" s="21"/>
      <c r="AU969" s="21"/>
      <c r="AV969" s="24"/>
      <c r="AW969" s="24"/>
      <c r="AX969" s="24"/>
      <c r="AY969" s="24"/>
      <c r="BA969" s="21"/>
      <c r="BB969" s="21"/>
      <c r="BC969" s="21"/>
      <c r="BD969" s="21"/>
      <c r="BE969" s="24"/>
      <c r="BF969" s="24"/>
      <c r="BG969" s="21"/>
      <c r="BH969" s="21"/>
      <c r="BI969" s="130"/>
      <c r="BJ969" s="131"/>
      <c r="BK969" s="21"/>
      <c r="BL969" s="132"/>
      <c r="BM969" s="132"/>
      <c r="BN969" s="132"/>
      <c r="BO969" s="132"/>
      <c r="BP969" s="133"/>
      <c r="BQ969" s="133"/>
      <c r="BR969" s="133"/>
    </row>
    <row r="970" spans="18:70" x14ac:dyDescent="0.25"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P970" s="21"/>
      <c r="AQ970" s="21"/>
      <c r="AR970" s="21"/>
      <c r="AS970" s="21"/>
      <c r="AT970" s="21"/>
      <c r="AU970" s="21"/>
      <c r="AV970" s="24"/>
      <c r="AW970" s="24"/>
      <c r="AX970" s="24"/>
      <c r="AY970" s="24"/>
      <c r="BA970" s="21"/>
      <c r="BB970" s="21"/>
      <c r="BC970" s="21"/>
      <c r="BD970" s="21"/>
      <c r="BE970" s="24"/>
      <c r="BF970" s="24"/>
      <c r="BG970" s="21"/>
      <c r="BH970" s="21"/>
      <c r="BI970" s="130"/>
      <c r="BJ970" s="131"/>
      <c r="BK970" s="21"/>
      <c r="BL970" s="132"/>
      <c r="BM970" s="132"/>
      <c r="BN970" s="132"/>
      <c r="BO970" s="132"/>
      <c r="BP970" s="133"/>
      <c r="BQ970" s="133"/>
      <c r="BR970" s="133"/>
    </row>
    <row r="971" spans="18:70" x14ac:dyDescent="0.25"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P971" s="21"/>
      <c r="AQ971" s="21"/>
      <c r="AR971" s="21"/>
      <c r="AS971" s="21"/>
      <c r="AT971" s="21"/>
      <c r="AU971" s="21"/>
      <c r="AV971" s="24"/>
      <c r="AW971" s="24"/>
      <c r="AX971" s="24"/>
      <c r="AY971" s="24"/>
      <c r="BA971" s="21"/>
      <c r="BB971" s="21"/>
      <c r="BC971" s="21"/>
      <c r="BD971" s="21"/>
      <c r="BE971" s="24"/>
      <c r="BF971" s="24"/>
      <c r="BG971" s="21"/>
      <c r="BH971" s="21"/>
      <c r="BI971" s="130"/>
      <c r="BJ971" s="131"/>
      <c r="BK971" s="21"/>
      <c r="BL971" s="132"/>
      <c r="BM971" s="132"/>
      <c r="BN971" s="132"/>
      <c r="BO971" s="132"/>
      <c r="BP971" s="133"/>
      <c r="BQ971" s="133"/>
      <c r="BR971" s="133"/>
    </row>
    <row r="972" spans="18:70" x14ac:dyDescent="0.25"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P972" s="21"/>
      <c r="AQ972" s="21"/>
      <c r="AR972" s="21"/>
      <c r="AS972" s="21"/>
      <c r="AT972" s="21"/>
      <c r="AU972" s="21"/>
      <c r="AV972" s="24"/>
      <c r="AW972" s="24"/>
      <c r="AX972" s="24"/>
      <c r="AY972" s="24"/>
      <c r="BA972" s="21"/>
      <c r="BB972" s="21"/>
      <c r="BC972" s="21"/>
      <c r="BD972" s="21"/>
      <c r="BE972" s="24"/>
      <c r="BF972" s="24"/>
      <c r="BG972" s="21"/>
      <c r="BH972" s="21"/>
      <c r="BI972" s="130"/>
      <c r="BJ972" s="131"/>
      <c r="BK972" s="21"/>
      <c r="BL972" s="132"/>
      <c r="BM972" s="132"/>
      <c r="BN972" s="132"/>
      <c r="BO972" s="132"/>
      <c r="BP972" s="133"/>
      <c r="BQ972" s="133"/>
      <c r="BR972" s="133"/>
    </row>
    <row r="973" spans="18:70" x14ac:dyDescent="0.25"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P973" s="21"/>
      <c r="AQ973" s="21"/>
      <c r="AR973" s="21"/>
      <c r="AS973" s="21"/>
      <c r="AT973" s="21"/>
      <c r="AU973" s="21"/>
      <c r="AV973" s="24"/>
      <c r="AW973" s="24"/>
      <c r="AX973" s="24"/>
      <c r="AY973" s="24"/>
      <c r="BA973" s="21"/>
      <c r="BB973" s="21"/>
      <c r="BC973" s="21"/>
      <c r="BD973" s="21"/>
      <c r="BE973" s="24"/>
      <c r="BF973" s="24"/>
      <c r="BG973" s="21"/>
      <c r="BH973" s="21"/>
      <c r="BI973" s="130"/>
      <c r="BJ973" s="131"/>
      <c r="BK973" s="21"/>
      <c r="BL973" s="132"/>
      <c r="BM973" s="132"/>
      <c r="BN973" s="132"/>
      <c r="BO973" s="132"/>
      <c r="BP973" s="133"/>
      <c r="BQ973" s="133"/>
      <c r="BR973" s="133"/>
    </row>
    <row r="974" spans="18:70" x14ac:dyDescent="0.25"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P974" s="21"/>
      <c r="AQ974" s="21"/>
      <c r="AR974" s="21"/>
      <c r="AS974" s="21"/>
      <c r="AT974" s="21"/>
      <c r="AU974" s="21"/>
      <c r="AV974" s="24"/>
      <c r="AW974" s="24"/>
      <c r="AX974" s="24"/>
      <c r="AY974" s="24"/>
      <c r="BA974" s="21"/>
      <c r="BB974" s="21"/>
      <c r="BC974" s="21"/>
      <c r="BD974" s="21"/>
      <c r="BE974" s="24"/>
      <c r="BF974" s="24"/>
      <c r="BG974" s="21"/>
      <c r="BH974" s="21"/>
      <c r="BI974" s="130"/>
      <c r="BJ974" s="131"/>
      <c r="BK974" s="21"/>
      <c r="BL974" s="132"/>
      <c r="BM974" s="132"/>
      <c r="BN974" s="132"/>
      <c r="BO974" s="132"/>
      <c r="BP974" s="133"/>
      <c r="BQ974" s="133"/>
      <c r="BR974" s="133"/>
    </row>
    <row r="975" spans="18:70" x14ac:dyDescent="0.25"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P975" s="21"/>
      <c r="AQ975" s="21"/>
      <c r="AR975" s="21"/>
      <c r="AS975" s="21"/>
      <c r="AT975" s="21"/>
      <c r="AU975" s="21"/>
      <c r="AV975" s="24"/>
      <c r="AW975" s="24"/>
      <c r="AX975" s="24"/>
      <c r="AY975" s="24"/>
      <c r="BA975" s="21"/>
      <c r="BB975" s="21"/>
      <c r="BC975" s="21"/>
      <c r="BD975" s="21"/>
      <c r="BE975" s="24"/>
      <c r="BF975" s="24"/>
      <c r="BG975" s="21"/>
      <c r="BH975" s="21"/>
      <c r="BI975" s="130"/>
      <c r="BJ975" s="131"/>
      <c r="BK975" s="21"/>
      <c r="BL975" s="132"/>
      <c r="BM975" s="132"/>
      <c r="BN975" s="132"/>
      <c r="BO975" s="132"/>
      <c r="BP975" s="133"/>
      <c r="BQ975" s="133"/>
      <c r="BR975" s="133"/>
    </row>
    <row r="976" spans="18:70" x14ac:dyDescent="0.25"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P976" s="21"/>
      <c r="AQ976" s="21"/>
      <c r="AR976" s="21"/>
      <c r="AS976" s="21"/>
      <c r="AT976" s="21"/>
      <c r="AU976" s="21"/>
      <c r="AV976" s="24"/>
      <c r="AW976" s="24"/>
      <c r="AX976" s="24"/>
      <c r="AY976" s="24"/>
      <c r="BA976" s="21"/>
      <c r="BB976" s="21"/>
      <c r="BC976" s="21"/>
      <c r="BD976" s="21"/>
      <c r="BE976" s="24"/>
      <c r="BF976" s="24"/>
      <c r="BG976" s="21"/>
      <c r="BH976" s="21"/>
      <c r="BI976" s="130"/>
      <c r="BJ976" s="131"/>
      <c r="BK976" s="21"/>
      <c r="BL976" s="132"/>
      <c r="BM976" s="132"/>
      <c r="BN976" s="132"/>
      <c r="BO976" s="132"/>
      <c r="BP976" s="133"/>
      <c r="BQ976" s="133"/>
      <c r="BR976" s="133"/>
    </row>
    <row r="977" spans="18:70" x14ac:dyDescent="0.25"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P977" s="21"/>
      <c r="AQ977" s="21"/>
      <c r="AR977" s="21"/>
      <c r="AS977" s="21"/>
      <c r="AT977" s="21"/>
      <c r="AU977" s="21"/>
      <c r="AV977" s="24"/>
      <c r="AW977" s="24"/>
      <c r="AX977" s="24"/>
      <c r="AY977" s="24"/>
      <c r="BA977" s="21"/>
      <c r="BB977" s="21"/>
      <c r="BC977" s="21"/>
      <c r="BD977" s="21"/>
      <c r="BE977" s="24"/>
      <c r="BF977" s="24"/>
      <c r="BG977" s="21"/>
      <c r="BH977" s="21"/>
      <c r="BI977" s="130"/>
      <c r="BJ977" s="131"/>
      <c r="BK977" s="21"/>
      <c r="BL977" s="132"/>
      <c r="BM977" s="132"/>
      <c r="BN977" s="132"/>
      <c r="BO977" s="132"/>
      <c r="BP977" s="133"/>
      <c r="BQ977" s="133"/>
      <c r="BR977" s="133"/>
    </row>
    <row r="978" spans="18:70" x14ac:dyDescent="0.25"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P978" s="21"/>
      <c r="AQ978" s="21"/>
      <c r="AR978" s="21"/>
      <c r="AS978" s="21"/>
      <c r="AT978" s="21"/>
      <c r="AU978" s="21"/>
      <c r="AV978" s="24"/>
      <c r="AW978" s="24"/>
      <c r="AX978" s="24"/>
      <c r="AY978" s="24"/>
      <c r="BA978" s="21"/>
      <c r="BB978" s="21"/>
      <c r="BC978" s="21"/>
      <c r="BD978" s="21"/>
      <c r="BE978" s="24"/>
      <c r="BF978" s="24"/>
      <c r="BG978" s="21"/>
      <c r="BH978" s="21"/>
      <c r="BI978" s="130"/>
      <c r="BJ978" s="131"/>
      <c r="BK978" s="21"/>
      <c r="BL978" s="132"/>
      <c r="BM978" s="132"/>
      <c r="BN978" s="132"/>
      <c r="BO978" s="132"/>
      <c r="BP978" s="133"/>
      <c r="BQ978" s="133"/>
      <c r="BR978" s="133"/>
    </row>
    <row r="979" spans="18:70" x14ac:dyDescent="0.25"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P979" s="21"/>
      <c r="AQ979" s="21"/>
      <c r="AR979" s="21"/>
      <c r="AS979" s="21"/>
      <c r="AT979" s="21"/>
      <c r="AU979" s="21"/>
      <c r="AV979" s="24"/>
      <c r="AW979" s="24"/>
      <c r="AX979" s="24"/>
      <c r="AY979" s="24"/>
      <c r="BA979" s="21"/>
      <c r="BB979" s="21"/>
      <c r="BC979" s="21"/>
      <c r="BD979" s="21"/>
      <c r="BE979" s="24"/>
      <c r="BF979" s="24"/>
      <c r="BG979" s="21"/>
      <c r="BH979" s="21"/>
      <c r="BI979" s="130"/>
      <c r="BJ979" s="131"/>
      <c r="BK979" s="21"/>
      <c r="BL979" s="132"/>
      <c r="BM979" s="132"/>
      <c r="BN979" s="132"/>
      <c r="BO979" s="132"/>
      <c r="BP979" s="133"/>
      <c r="BQ979" s="133"/>
      <c r="BR979" s="133"/>
    </row>
    <row r="980" spans="18:70" x14ac:dyDescent="0.25"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P980" s="21"/>
      <c r="AQ980" s="21"/>
      <c r="AR980" s="21"/>
      <c r="AS980" s="21"/>
      <c r="AT980" s="21"/>
      <c r="AU980" s="21"/>
      <c r="AV980" s="24"/>
      <c r="AW980" s="24"/>
      <c r="AX980" s="24"/>
      <c r="AY980" s="24"/>
      <c r="BA980" s="21"/>
      <c r="BB980" s="21"/>
      <c r="BC980" s="21"/>
      <c r="BD980" s="21"/>
      <c r="BE980" s="24"/>
      <c r="BF980" s="24"/>
      <c r="BG980" s="21"/>
      <c r="BH980" s="21"/>
      <c r="BI980" s="130"/>
      <c r="BJ980" s="131"/>
      <c r="BK980" s="21"/>
      <c r="BL980" s="132"/>
      <c r="BM980" s="132"/>
      <c r="BN980" s="132"/>
      <c r="BO980" s="132"/>
      <c r="BP980" s="133"/>
      <c r="BQ980" s="133"/>
      <c r="BR980" s="133"/>
    </row>
    <row r="981" spans="18:70" x14ac:dyDescent="0.25"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P981" s="21"/>
      <c r="AQ981" s="21"/>
      <c r="AR981" s="21"/>
      <c r="AS981" s="21"/>
      <c r="AT981" s="21"/>
      <c r="AU981" s="21"/>
      <c r="AV981" s="24"/>
      <c r="AW981" s="24"/>
      <c r="AX981" s="24"/>
      <c r="AY981" s="24"/>
      <c r="BA981" s="21"/>
      <c r="BB981" s="21"/>
      <c r="BC981" s="21"/>
      <c r="BD981" s="21"/>
      <c r="BE981" s="24"/>
      <c r="BF981" s="24"/>
      <c r="BG981" s="21"/>
      <c r="BH981" s="21"/>
      <c r="BI981" s="130"/>
      <c r="BJ981" s="131"/>
      <c r="BK981" s="21"/>
      <c r="BL981" s="132"/>
      <c r="BM981" s="132"/>
      <c r="BN981" s="132"/>
      <c r="BO981" s="132"/>
      <c r="BP981" s="133"/>
      <c r="BQ981" s="133"/>
      <c r="BR981" s="133"/>
    </row>
    <row r="982" spans="18:70" x14ac:dyDescent="0.25"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P982" s="21"/>
      <c r="AQ982" s="21"/>
      <c r="AR982" s="21"/>
      <c r="AS982" s="21"/>
      <c r="AT982" s="21"/>
      <c r="AU982" s="21"/>
      <c r="AV982" s="24"/>
      <c r="AW982" s="24"/>
      <c r="AX982" s="24"/>
      <c r="AY982" s="24"/>
      <c r="BA982" s="21"/>
      <c r="BB982" s="21"/>
      <c r="BC982" s="21"/>
      <c r="BD982" s="21"/>
      <c r="BE982" s="24"/>
      <c r="BF982" s="24"/>
      <c r="BG982" s="21"/>
      <c r="BH982" s="21"/>
      <c r="BI982" s="130"/>
      <c r="BJ982" s="131"/>
      <c r="BK982" s="21"/>
      <c r="BL982" s="132"/>
      <c r="BM982" s="132"/>
      <c r="BN982" s="132"/>
      <c r="BO982" s="132"/>
      <c r="BP982" s="133"/>
      <c r="BQ982" s="133"/>
      <c r="BR982" s="133"/>
    </row>
    <row r="983" spans="18:70" x14ac:dyDescent="0.25"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P983" s="21"/>
      <c r="AQ983" s="21"/>
      <c r="AR983" s="21"/>
      <c r="AS983" s="21"/>
      <c r="AT983" s="21"/>
      <c r="AU983" s="21"/>
      <c r="AV983" s="24"/>
      <c r="AW983" s="24"/>
      <c r="AX983" s="24"/>
      <c r="AY983" s="24"/>
      <c r="BA983" s="21"/>
      <c r="BB983" s="21"/>
      <c r="BC983" s="21"/>
      <c r="BD983" s="21"/>
      <c r="BE983" s="24"/>
      <c r="BF983" s="24"/>
      <c r="BG983" s="21"/>
      <c r="BH983" s="21"/>
      <c r="BI983" s="130"/>
      <c r="BJ983" s="131"/>
      <c r="BK983" s="21"/>
      <c r="BL983" s="132"/>
      <c r="BM983" s="132"/>
      <c r="BN983" s="132"/>
      <c r="BO983" s="132"/>
      <c r="BP983" s="133"/>
      <c r="BQ983" s="133"/>
      <c r="BR983" s="133"/>
    </row>
    <row r="984" spans="18:70" x14ac:dyDescent="0.25"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P984" s="21"/>
      <c r="AQ984" s="21"/>
      <c r="AR984" s="21"/>
      <c r="AS984" s="21"/>
      <c r="AT984" s="21"/>
      <c r="AU984" s="21"/>
      <c r="AV984" s="24"/>
      <c r="AW984" s="24"/>
      <c r="AX984" s="24"/>
      <c r="AY984" s="24"/>
      <c r="BA984" s="21"/>
      <c r="BB984" s="21"/>
      <c r="BC984" s="21"/>
      <c r="BD984" s="21"/>
      <c r="BE984" s="24"/>
      <c r="BF984" s="24"/>
      <c r="BG984" s="21"/>
      <c r="BH984" s="21"/>
      <c r="BI984" s="130"/>
      <c r="BJ984" s="131"/>
      <c r="BK984" s="21"/>
      <c r="BL984" s="132"/>
      <c r="BM984" s="132"/>
      <c r="BN984" s="132"/>
      <c r="BO984" s="132"/>
      <c r="BP984" s="133"/>
      <c r="BQ984" s="133"/>
      <c r="BR984" s="133"/>
    </row>
    <row r="985" spans="18:70" x14ac:dyDescent="0.25"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P985" s="21"/>
      <c r="AQ985" s="21"/>
      <c r="AR985" s="21"/>
      <c r="AS985" s="21"/>
      <c r="AT985" s="21"/>
      <c r="AU985" s="21"/>
      <c r="AV985" s="24"/>
      <c r="AW985" s="24"/>
      <c r="AX985" s="24"/>
      <c r="AY985" s="24"/>
      <c r="BA985" s="21"/>
      <c r="BB985" s="21"/>
      <c r="BC985" s="21"/>
      <c r="BD985" s="21"/>
      <c r="BE985" s="24"/>
      <c r="BF985" s="24"/>
      <c r="BG985" s="21"/>
      <c r="BH985" s="21"/>
      <c r="BI985" s="130"/>
      <c r="BJ985" s="131"/>
      <c r="BK985" s="21"/>
      <c r="BL985" s="132"/>
      <c r="BM985" s="132"/>
      <c r="BN985" s="132"/>
      <c r="BO985" s="132"/>
      <c r="BP985" s="133"/>
      <c r="BQ985" s="133"/>
      <c r="BR985" s="133"/>
    </row>
    <row r="986" spans="18:70" x14ac:dyDescent="0.25"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P986" s="21"/>
      <c r="AQ986" s="21"/>
      <c r="AR986" s="21"/>
      <c r="AS986" s="21"/>
      <c r="AT986" s="21"/>
      <c r="AU986" s="21"/>
      <c r="AV986" s="24"/>
      <c r="AW986" s="24"/>
      <c r="AX986" s="24"/>
      <c r="AY986" s="24"/>
      <c r="BA986" s="21"/>
      <c r="BB986" s="21"/>
      <c r="BC986" s="21"/>
      <c r="BD986" s="21"/>
      <c r="BE986" s="24"/>
      <c r="BF986" s="24"/>
      <c r="BG986" s="21"/>
      <c r="BH986" s="21"/>
      <c r="BI986" s="130"/>
      <c r="BJ986" s="131"/>
      <c r="BK986" s="21"/>
      <c r="BL986" s="132"/>
      <c r="BM986" s="132"/>
      <c r="BN986" s="132"/>
      <c r="BO986" s="132"/>
      <c r="BP986" s="133"/>
      <c r="BQ986" s="133"/>
      <c r="BR986" s="133"/>
    </row>
    <row r="987" spans="18:70" x14ac:dyDescent="0.25"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P987" s="21"/>
      <c r="AQ987" s="21"/>
      <c r="AR987" s="21"/>
      <c r="AS987" s="21"/>
      <c r="AT987" s="21"/>
      <c r="AU987" s="21"/>
      <c r="AV987" s="24"/>
      <c r="AW987" s="24"/>
      <c r="AX987" s="24"/>
      <c r="AY987" s="24"/>
      <c r="BA987" s="21"/>
      <c r="BB987" s="21"/>
      <c r="BC987" s="21"/>
      <c r="BD987" s="21"/>
      <c r="BE987" s="24"/>
      <c r="BF987" s="24"/>
      <c r="BG987" s="21"/>
      <c r="BH987" s="21"/>
      <c r="BI987" s="130"/>
      <c r="BJ987" s="131"/>
      <c r="BK987" s="21"/>
      <c r="BL987" s="132"/>
      <c r="BM987" s="132"/>
      <c r="BN987" s="132"/>
      <c r="BO987" s="132"/>
      <c r="BP987" s="133"/>
      <c r="BQ987" s="133"/>
      <c r="BR987" s="133"/>
    </row>
    <row r="988" spans="18:70" x14ac:dyDescent="0.25"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P988" s="21"/>
      <c r="AQ988" s="21"/>
      <c r="AR988" s="21"/>
      <c r="AS988" s="21"/>
      <c r="AT988" s="21"/>
      <c r="AU988" s="21"/>
      <c r="AV988" s="24"/>
      <c r="AW988" s="24"/>
      <c r="AX988" s="24"/>
      <c r="AY988" s="24"/>
      <c r="BA988" s="21"/>
      <c r="BB988" s="21"/>
      <c r="BC988" s="21"/>
      <c r="BD988" s="21"/>
      <c r="BE988" s="24"/>
      <c r="BF988" s="24"/>
      <c r="BG988" s="21"/>
      <c r="BH988" s="21"/>
      <c r="BI988" s="130"/>
      <c r="BJ988" s="131"/>
      <c r="BK988" s="21"/>
      <c r="BL988" s="132"/>
      <c r="BM988" s="132"/>
      <c r="BN988" s="132"/>
      <c r="BO988" s="132"/>
      <c r="BP988" s="133"/>
      <c r="BQ988" s="133"/>
      <c r="BR988" s="133"/>
    </row>
    <row r="989" spans="18:70" x14ac:dyDescent="0.25"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P989" s="21"/>
      <c r="AQ989" s="21"/>
      <c r="AR989" s="21"/>
      <c r="AS989" s="21"/>
      <c r="AT989" s="21"/>
      <c r="AU989" s="21"/>
      <c r="AV989" s="24"/>
      <c r="AW989" s="24"/>
      <c r="AX989" s="24"/>
      <c r="AY989" s="24"/>
      <c r="BA989" s="21"/>
      <c r="BB989" s="21"/>
      <c r="BC989" s="21"/>
      <c r="BD989" s="21"/>
      <c r="BE989" s="24"/>
      <c r="BF989" s="24"/>
      <c r="BG989" s="21"/>
      <c r="BH989" s="21"/>
      <c r="BI989" s="130"/>
      <c r="BJ989" s="131"/>
      <c r="BK989" s="21"/>
      <c r="BL989" s="132"/>
      <c r="BM989" s="132"/>
      <c r="BN989" s="132"/>
      <c r="BO989" s="132"/>
      <c r="BP989" s="133"/>
      <c r="BQ989" s="133"/>
      <c r="BR989" s="133"/>
    </row>
    <row r="990" spans="18:70" x14ac:dyDescent="0.25"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P990" s="21"/>
      <c r="AQ990" s="21"/>
      <c r="AR990" s="21"/>
      <c r="AS990" s="21"/>
      <c r="AT990" s="21"/>
      <c r="AU990" s="21"/>
      <c r="AV990" s="24"/>
      <c r="AW990" s="24"/>
      <c r="AX990" s="24"/>
      <c r="AY990" s="24"/>
      <c r="BA990" s="21"/>
      <c r="BB990" s="21"/>
      <c r="BC990" s="21"/>
      <c r="BD990" s="21"/>
      <c r="BE990" s="24"/>
      <c r="BF990" s="24"/>
      <c r="BG990" s="21"/>
      <c r="BH990" s="21"/>
      <c r="BI990" s="130"/>
      <c r="BJ990" s="131"/>
      <c r="BK990" s="21"/>
      <c r="BL990" s="132"/>
      <c r="BM990" s="132"/>
      <c r="BN990" s="132"/>
      <c r="BO990" s="132"/>
      <c r="BP990" s="133"/>
      <c r="BQ990" s="133"/>
      <c r="BR990" s="133"/>
    </row>
    <row r="991" spans="18:70" x14ac:dyDescent="0.25"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P991" s="21"/>
      <c r="AQ991" s="21"/>
      <c r="AR991" s="21"/>
      <c r="AS991" s="21"/>
      <c r="AT991" s="21"/>
      <c r="AU991" s="21"/>
      <c r="AV991" s="24"/>
      <c r="AW991" s="24"/>
      <c r="AX991" s="24"/>
      <c r="AY991" s="24"/>
      <c r="BA991" s="21"/>
      <c r="BB991" s="21"/>
      <c r="BC991" s="21"/>
      <c r="BD991" s="21"/>
      <c r="BE991" s="24"/>
      <c r="BF991" s="24"/>
      <c r="BG991" s="21"/>
      <c r="BH991" s="21"/>
      <c r="BI991" s="130"/>
      <c r="BJ991" s="131"/>
      <c r="BK991" s="21"/>
      <c r="BL991" s="132"/>
      <c r="BM991" s="132"/>
      <c r="BN991" s="132"/>
      <c r="BO991" s="132"/>
      <c r="BP991" s="133"/>
      <c r="BQ991" s="133"/>
      <c r="BR991" s="133"/>
    </row>
    <row r="992" spans="18:70" x14ac:dyDescent="0.25"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P992" s="21"/>
      <c r="AQ992" s="21"/>
      <c r="AR992" s="21"/>
      <c r="AS992" s="21"/>
      <c r="AT992" s="21"/>
      <c r="AU992" s="21"/>
      <c r="AV992" s="24"/>
      <c r="AW992" s="24"/>
      <c r="AX992" s="24"/>
      <c r="AY992" s="24"/>
      <c r="BA992" s="21"/>
      <c r="BB992" s="21"/>
      <c r="BC992" s="21"/>
      <c r="BD992" s="21"/>
      <c r="BE992" s="24"/>
      <c r="BF992" s="24"/>
      <c r="BG992" s="21"/>
      <c r="BH992" s="21"/>
      <c r="BI992" s="130"/>
      <c r="BJ992" s="131"/>
      <c r="BK992" s="21"/>
      <c r="BL992" s="132"/>
      <c r="BM992" s="132"/>
      <c r="BN992" s="132"/>
      <c r="BO992" s="132"/>
      <c r="BP992" s="133"/>
      <c r="BQ992" s="133"/>
      <c r="BR992" s="133"/>
    </row>
    <row r="993" spans="18:70" x14ac:dyDescent="0.25"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P993" s="21"/>
      <c r="AQ993" s="21"/>
      <c r="AR993" s="21"/>
      <c r="AS993" s="21"/>
      <c r="AT993" s="21"/>
      <c r="AU993" s="21"/>
      <c r="AV993" s="24"/>
      <c r="AW993" s="24"/>
      <c r="AX993" s="24"/>
      <c r="AY993" s="24"/>
      <c r="BA993" s="21"/>
      <c r="BB993" s="21"/>
      <c r="BC993" s="21"/>
      <c r="BD993" s="21"/>
      <c r="BE993" s="24"/>
      <c r="BF993" s="24"/>
      <c r="BG993" s="21"/>
      <c r="BH993" s="21"/>
      <c r="BI993" s="130"/>
      <c r="BJ993" s="131"/>
      <c r="BK993" s="21"/>
      <c r="BL993" s="132"/>
      <c r="BM993" s="132"/>
      <c r="BN993" s="132"/>
      <c r="BO993" s="132"/>
      <c r="BP993" s="133"/>
      <c r="BQ993" s="133"/>
      <c r="BR993" s="133"/>
    </row>
    <row r="994" spans="18:70" x14ac:dyDescent="0.25"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P994" s="21"/>
      <c r="AQ994" s="21"/>
      <c r="AR994" s="21"/>
      <c r="AS994" s="21"/>
      <c r="AT994" s="21"/>
      <c r="AU994" s="21"/>
      <c r="AV994" s="24"/>
      <c r="AW994" s="24"/>
      <c r="AX994" s="24"/>
      <c r="AY994" s="24"/>
      <c r="BA994" s="21"/>
      <c r="BB994" s="21"/>
      <c r="BC994" s="21"/>
      <c r="BD994" s="21"/>
      <c r="BE994" s="24"/>
      <c r="BF994" s="24"/>
      <c r="BG994" s="21"/>
      <c r="BH994" s="21"/>
      <c r="BI994" s="130"/>
      <c r="BJ994" s="131"/>
      <c r="BK994" s="21"/>
      <c r="BL994" s="132"/>
      <c r="BM994" s="132"/>
      <c r="BN994" s="132"/>
      <c r="BO994" s="132"/>
      <c r="BP994" s="133"/>
      <c r="BQ994" s="133"/>
      <c r="BR994" s="133"/>
    </row>
    <row r="995" spans="18:70" x14ac:dyDescent="0.25"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P995" s="21"/>
      <c r="AQ995" s="21"/>
      <c r="AR995" s="21"/>
      <c r="AS995" s="21"/>
      <c r="AT995" s="21"/>
      <c r="AU995" s="21"/>
      <c r="AV995" s="24"/>
      <c r="AW995" s="24"/>
      <c r="AX995" s="24"/>
      <c r="AY995" s="24"/>
      <c r="BA995" s="21"/>
      <c r="BB995" s="21"/>
      <c r="BC995" s="21"/>
      <c r="BD995" s="21"/>
      <c r="BE995" s="24"/>
      <c r="BF995" s="24"/>
      <c r="BG995" s="21"/>
      <c r="BH995" s="21"/>
      <c r="BI995" s="130"/>
      <c r="BJ995" s="131"/>
      <c r="BK995" s="21"/>
      <c r="BL995" s="132"/>
      <c r="BM995" s="132"/>
      <c r="BN995" s="132"/>
      <c r="BO995" s="132"/>
      <c r="BP995" s="133"/>
      <c r="BQ995" s="133"/>
      <c r="BR995" s="133"/>
    </row>
    <row r="996" spans="18:70" x14ac:dyDescent="0.25"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P996" s="21"/>
      <c r="AQ996" s="21"/>
      <c r="AR996" s="21"/>
      <c r="AS996" s="21"/>
      <c r="AT996" s="21"/>
      <c r="AU996" s="21"/>
      <c r="AV996" s="24"/>
      <c r="AW996" s="24"/>
      <c r="AX996" s="24"/>
      <c r="AY996" s="24"/>
      <c r="BA996" s="21"/>
      <c r="BB996" s="21"/>
      <c r="BC996" s="21"/>
      <c r="BD996" s="21"/>
      <c r="BE996" s="24"/>
      <c r="BF996" s="24"/>
      <c r="BG996" s="21"/>
      <c r="BH996" s="21"/>
      <c r="BI996" s="130"/>
      <c r="BJ996" s="131"/>
      <c r="BK996" s="21"/>
      <c r="BL996" s="132"/>
      <c r="BM996" s="132"/>
      <c r="BN996" s="132"/>
      <c r="BO996" s="132"/>
      <c r="BP996" s="133"/>
      <c r="BQ996" s="133"/>
      <c r="BR996" s="133"/>
    </row>
    <row r="997" spans="18:70" x14ac:dyDescent="0.25"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P997" s="21"/>
      <c r="AQ997" s="21"/>
      <c r="AR997" s="21"/>
      <c r="AS997" s="21"/>
      <c r="AT997" s="21"/>
      <c r="AU997" s="21"/>
      <c r="AV997" s="24"/>
      <c r="AW997" s="24"/>
      <c r="AX997" s="24"/>
      <c r="AY997" s="24"/>
      <c r="BA997" s="21"/>
      <c r="BB997" s="21"/>
      <c r="BC997" s="21"/>
      <c r="BD997" s="21"/>
      <c r="BE997" s="24"/>
      <c r="BF997" s="24"/>
      <c r="BG997" s="21"/>
      <c r="BH997" s="21"/>
      <c r="BI997" s="130"/>
      <c r="BJ997" s="131"/>
      <c r="BK997" s="21"/>
      <c r="BL997" s="132"/>
      <c r="BM997" s="132"/>
      <c r="BN997" s="132"/>
      <c r="BO997" s="132"/>
      <c r="BP997" s="133"/>
      <c r="BQ997" s="133"/>
      <c r="BR997" s="133"/>
    </row>
    <row r="998" spans="18:70" x14ac:dyDescent="0.25"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P998" s="21"/>
      <c r="AQ998" s="21"/>
      <c r="AR998" s="21"/>
      <c r="AS998" s="21"/>
      <c r="AT998" s="21"/>
      <c r="AU998" s="21"/>
      <c r="AV998" s="24"/>
      <c r="AW998" s="24"/>
      <c r="AX998" s="24"/>
      <c r="AY998" s="24"/>
      <c r="BA998" s="21"/>
      <c r="BB998" s="21"/>
      <c r="BC998" s="21"/>
      <c r="BD998" s="21"/>
      <c r="BE998" s="24"/>
      <c r="BF998" s="24"/>
      <c r="BG998" s="21"/>
      <c r="BH998" s="21"/>
      <c r="BI998" s="130"/>
      <c r="BJ998" s="131"/>
      <c r="BK998" s="21"/>
      <c r="BL998" s="132"/>
      <c r="BM998" s="132"/>
      <c r="BN998" s="132"/>
      <c r="BO998" s="132"/>
      <c r="BP998" s="133"/>
      <c r="BQ998" s="133"/>
      <c r="BR998" s="133"/>
    </row>
    <row r="999" spans="18:70" x14ac:dyDescent="0.25"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P999" s="21"/>
      <c r="AQ999" s="21"/>
      <c r="AR999" s="21"/>
      <c r="AS999" s="21"/>
      <c r="AT999" s="21"/>
      <c r="AU999" s="21"/>
      <c r="AV999" s="24"/>
      <c r="AW999" s="24"/>
      <c r="AX999" s="24"/>
      <c r="AY999" s="24"/>
      <c r="BA999" s="21"/>
      <c r="BB999" s="21"/>
      <c r="BC999" s="21"/>
      <c r="BD999" s="21"/>
      <c r="BE999" s="24"/>
      <c r="BF999" s="24"/>
      <c r="BG999" s="21"/>
      <c r="BH999" s="21"/>
      <c r="BI999" s="130"/>
      <c r="BJ999" s="131"/>
      <c r="BK999" s="21"/>
      <c r="BL999" s="132"/>
      <c r="BM999" s="132"/>
      <c r="BN999" s="132"/>
      <c r="BO999" s="132"/>
      <c r="BP999" s="133"/>
      <c r="BQ999" s="133"/>
      <c r="BR999" s="133"/>
    </row>
    <row r="1000" spans="18:70" x14ac:dyDescent="0.25"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P1000" s="21"/>
      <c r="AQ1000" s="21"/>
      <c r="AR1000" s="21"/>
      <c r="AS1000" s="21"/>
      <c r="AT1000" s="21"/>
      <c r="AU1000" s="21"/>
      <c r="AV1000" s="24"/>
      <c r="AW1000" s="24"/>
      <c r="AX1000" s="24"/>
      <c r="AY1000" s="24"/>
      <c r="BA1000" s="21"/>
      <c r="BB1000" s="21"/>
      <c r="BC1000" s="21"/>
      <c r="BD1000" s="21"/>
      <c r="BE1000" s="24"/>
      <c r="BF1000" s="24"/>
      <c r="BG1000" s="21"/>
      <c r="BH1000" s="21"/>
      <c r="BI1000" s="130"/>
      <c r="BJ1000" s="131"/>
      <c r="BK1000" s="21"/>
      <c r="BL1000" s="132"/>
      <c r="BM1000" s="132"/>
      <c r="BN1000" s="132"/>
      <c r="BO1000" s="132"/>
      <c r="BP1000" s="133"/>
      <c r="BQ1000" s="133"/>
      <c r="BR1000" s="133"/>
    </row>
    <row r="1001" spans="18:70" x14ac:dyDescent="0.25"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P1001" s="21"/>
      <c r="AQ1001" s="21"/>
      <c r="AR1001" s="21"/>
      <c r="AS1001" s="21"/>
      <c r="AT1001" s="21"/>
      <c r="AU1001" s="21"/>
      <c r="AV1001" s="24"/>
      <c r="AW1001" s="24"/>
      <c r="AX1001" s="24"/>
      <c r="AY1001" s="24"/>
      <c r="BA1001" s="21"/>
      <c r="BB1001" s="21"/>
      <c r="BC1001" s="21"/>
      <c r="BD1001" s="21"/>
      <c r="BE1001" s="24"/>
      <c r="BF1001" s="24"/>
      <c r="BG1001" s="21"/>
      <c r="BH1001" s="21"/>
      <c r="BI1001" s="130"/>
      <c r="BJ1001" s="131"/>
      <c r="BK1001" s="21"/>
      <c r="BL1001" s="132"/>
      <c r="BM1001" s="132"/>
      <c r="BN1001" s="132"/>
      <c r="BO1001" s="132"/>
      <c r="BP1001" s="133"/>
      <c r="BQ1001" s="133"/>
      <c r="BR1001" s="133"/>
    </row>
    <row r="1002" spans="18:70" x14ac:dyDescent="0.25"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P1002" s="21"/>
      <c r="AQ1002" s="21"/>
      <c r="AR1002" s="21"/>
      <c r="AS1002" s="21"/>
      <c r="AT1002" s="21"/>
      <c r="AU1002" s="21"/>
      <c r="AV1002" s="24"/>
      <c r="AW1002" s="24"/>
      <c r="AX1002" s="24"/>
      <c r="AY1002" s="24"/>
      <c r="BA1002" s="21"/>
      <c r="BB1002" s="21"/>
      <c r="BC1002" s="21"/>
      <c r="BD1002" s="21"/>
      <c r="BE1002" s="24"/>
      <c r="BF1002" s="24"/>
      <c r="BG1002" s="21"/>
      <c r="BH1002" s="21"/>
      <c r="BI1002" s="130"/>
      <c r="BJ1002" s="131"/>
      <c r="BK1002" s="21"/>
      <c r="BL1002" s="132"/>
      <c r="BM1002" s="132"/>
      <c r="BN1002" s="132"/>
      <c r="BO1002" s="132"/>
      <c r="BP1002" s="133"/>
      <c r="BQ1002" s="133"/>
      <c r="BR1002" s="133"/>
    </row>
    <row r="1003" spans="18:70" x14ac:dyDescent="0.25"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P1003" s="21"/>
      <c r="AQ1003" s="21"/>
      <c r="AR1003" s="21"/>
      <c r="AS1003" s="21"/>
      <c r="AT1003" s="21"/>
      <c r="AU1003" s="21"/>
      <c r="AV1003" s="24"/>
      <c r="AW1003" s="24"/>
      <c r="AX1003" s="24"/>
      <c r="AY1003" s="24"/>
      <c r="BA1003" s="21"/>
      <c r="BB1003" s="21"/>
      <c r="BC1003" s="21"/>
      <c r="BD1003" s="21"/>
      <c r="BE1003" s="24"/>
      <c r="BF1003" s="24"/>
      <c r="BG1003" s="21"/>
      <c r="BH1003" s="21"/>
      <c r="BI1003" s="130"/>
      <c r="BJ1003" s="131"/>
      <c r="BK1003" s="21"/>
      <c r="BL1003" s="132"/>
      <c r="BM1003" s="132"/>
      <c r="BN1003" s="132"/>
      <c r="BO1003" s="132"/>
      <c r="BP1003" s="133"/>
      <c r="BQ1003" s="133"/>
      <c r="BR1003" s="133"/>
    </row>
    <row r="1004" spans="18:70" x14ac:dyDescent="0.25"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P1004" s="21"/>
      <c r="AQ1004" s="21"/>
      <c r="AR1004" s="21"/>
      <c r="AS1004" s="21"/>
      <c r="AT1004" s="21"/>
      <c r="AU1004" s="21"/>
      <c r="AV1004" s="24"/>
      <c r="AW1004" s="24"/>
      <c r="AX1004" s="24"/>
      <c r="AY1004" s="24"/>
      <c r="BA1004" s="21"/>
      <c r="BB1004" s="21"/>
      <c r="BC1004" s="21"/>
      <c r="BD1004" s="21"/>
      <c r="BE1004" s="24"/>
      <c r="BF1004" s="24"/>
      <c r="BG1004" s="21"/>
      <c r="BH1004" s="21"/>
      <c r="BI1004" s="130"/>
      <c r="BJ1004" s="131"/>
      <c r="BK1004" s="21"/>
      <c r="BL1004" s="132"/>
      <c r="BM1004" s="132"/>
      <c r="BN1004" s="132"/>
      <c r="BO1004" s="132"/>
      <c r="BP1004" s="133"/>
      <c r="BQ1004" s="133"/>
      <c r="BR1004" s="133"/>
    </row>
    <row r="1005" spans="18:70" x14ac:dyDescent="0.25"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P1005" s="21"/>
      <c r="AQ1005" s="21"/>
      <c r="AR1005" s="21"/>
      <c r="AS1005" s="21"/>
      <c r="AT1005" s="21"/>
      <c r="AU1005" s="21"/>
      <c r="AV1005" s="24"/>
      <c r="AW1005" s="24"/>
      <c r="AX1005" s="24"/>
      <c r="AY1005" s="24"/>
      <c r="BA1005" s="21"/>
      <c r="BB1005" s="21"/>
      <c r="BC1005" s="21"/>
      <c r="BD1005" s="21"/>
      <c r="BE1005" s="24"/>
      <c r="BF1005" s="24"/>
      <c r="BG1005" s="21"/>
      <c r="BH1005" s="21"/>
      <c r="BI1005" s="130"/>
      <c r="BJ1005" s="131"/>
      <c r="BK1005" s="21"/>
      <c r="BL1005" s="132"/>
      <c r="BM1005" s="132"/>
      <c r="BN1005" s="132"/>
      <c r="BO1005" s="132"/>
      <c r="BP1005" s="133"/>
      <c r="BQ1005" s="133"/>
      <c r="BR1005" s="133"/>
    </row>
    <row r="1006" spans="18:70" x14ac:dyDescent="0.25"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P1006" s="21"/>
      <c r="AQ1006" s="21"/>
      <c r="AR1006" s="21"/>
      <c r="AS1006" s="21"/>
      <c r="AT1006" s="21"/>
      <c r="AU1006" s="21"/>
      <c r="AV1006" s="24"/>
      <c r="AW1006" s="24"/>
      <c r="AX1006" s="24"/>
      <c r="AY1006" s="24"/>
      <c r="BA1006" s="21"/>
      <c r="BB1006" s="21"/>
      <c r="BC1006" s="21"/>
      <c r="BD1006" s="21"/>
      <c r="BE1006" s="24"/>
      <c r="BF1006" s="24"/>
      <c r="BG1006" s="21"/>
      <c r="BH1006" s="21"/>
      <c r="BI1006" s="130"/>
      <c r="BJ1006" s="131"/>
      <c r="BK1006" s="21"/>
      <c r="BL1006" s="132"/>
      <c r="BM1006" s="132"/>
      <c r="BN1006" s="132"/>
      <c r="BO1006" s="132"/>
      <c r="BP1006" s="133"/>
      <c r="BQ1006" s="133"/>
      <c r="BR1006" s="133"/>
    </row>
    <row r="1007" spans="18:70" x14ac:dyDescent="0.25"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P1007" s="21"/>
      <c r="AQ1007" s="21"/>
      <c r="AR1007" s="21"/>
      <c r="AS1007" s="21"/>
      <c r="AT1007" s="21"/>
      <c r="AU1007" s="21"/>
      <c r="AV1007" s="24"/>
      <c r="AW1007" s="24"/>
      <c r="AX1007" s="24"/>
      <c r="AY1007" s="24"/>
      <c r="BA1007" s="21"/>
      <c r="BB1007" s="21"/>
      <c r="BC1007" s="21"/>
      <c r="BD1007" s="21"/>
      <c r="BE1007" s="24"/>
      <c r="BF1007" s="24"/>
      <c r="BG1007" s="21"/>
      <c r="BH1007" s="21"/>
      <c r="BI1007" s="130"/>
      <c r="BJ1007" s="131"/>
      <c r="BK1007" s="21"/>
      <c r="BL1007" s="132"/>
      <c r="BM1007" s="132"/>
      <c r="BN1007" s="132"/>
      <c r="BO1007" s="132"/>
      <c r="BP1007" s="133"/>
      <c r="BQ1007" s="133"/>
      <c r="BR1007" s="133"/>
    </row>
    <row r="1008" spans="18:70" x14ac:dyDescent="0.25"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P1008" s="21"/>
      <c r="AQ1008" s="21"/>
      <c r="AR1008" s="21"/>
      <c r="AS1008" s="21"/>
      <c r="AT1008" s="21"/>
      <c r="AU1008" s="21"/>
      <c r="AV1008" s="24"/>
      <c r="AW1008" s="24"/>
      <c r="AX1008" s="24"/>
      <c r="AY1008" s="24"/>
      <c r="BA1008" s="21"/>
      <c r="BB1008" s="21"/>
      <c r="BC1008" s="21"/>
      <c r="BD1008" s="21"/>
      <c r="BE1008" s="24"/>
      <c r="BF1008" s="24"/>
      <c r="BG1008" s="21"/>
      <c r="BH1008" s="21"/>
      <c r="BI1008" s="130"/>
      <c r="BJ1008" s="131"/>
      <c r="BK1008" s="21"/>
      <c r="BL1008" s="132"/>
      <c r="BM1008" s="132"/>
      <c r="BN1008" s="132"/>
      <c r="BO1008" s="132"/>
      <c r="BP1008" s="133"/>
      <c r="BQ1008" s="133"/>
      <c r="BR1008" s="133"/>
    </row>
    <row r="1009" spans="18:70" x14ac:dyDescent="0.25"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P1009" s="21"/>
      <c r="AQ1009" s="21"/>
      <c r="AR1009" s="21"/>
      <c r="AS1009" s="21"/>
      <c r="AT1009" s="21"/>
      <c r="AU1009" s="21"/>
      <c r="AV1009" s="24"/>
      <c r="AW1009" s="24"/>
      <c r="AX1009" s="24"/>
      <c r="AY1009" s="24"/>
      <c r="BA1009" s="21"/>
      <c r="BB1009" s="21"/>
      <c r="BC1009" s="21"/>
      <c r="BD1009" s="21"/>
      <c r="BE1009" s="24"/>
      <c r="BF1009" s="24"/>
      <c r="BG1009" s="21"/>
      <c r="BH1009" s="21"/>
      <c r="BI1009" s="130"/>
      <c r="BJ1009" s="131"/>
      <c r="BK1009" s="21"/>
      <c r="BL1009" s="132"/>
      <c r="BM1009" s="132"/>
      <c r="BN1009" s="132"/>
      <c r="BO1009" s="132"/>
      <c r="BP1009" s="133"/>
      <c r="BQ1009" s="133"/>
      <c r="BR1009" s="133"/>
    </row>
    <row r="1010" spans="18:70" x14ac:dyDescent="0.25"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P1010" s="21"/>
      <c r="AQ1010" s="21"/>
      <c r="AR1010" s="21"/>
      <c r="AS1010" s="21"/>
      <c r="AT1010" s="21"/>
      <c r="AU1010" s="21"/>
      <c r="AV1010" s="24"/>
      <c r="AW1010" s="24"/>
      <c r="AX1010" s="24"/>
      <c r="AY1010" s="24"/>
      <c r="BA1010" s="21"/>
      <c r="BB1010" s="21"/>
      <c r="BC1010" s="21"/>
      <c r="BD1010" s="21"/>
      <c r="BE1010" s="24"/>
      <c r="BF1010" s="24"/>
      <c r="BG1010" s="21"/>
      <c r="BH1010" s="21"/>
      <c r="BI1010" s="130"/>
      <c r="BJ1010" s="131"/>
      <c r="BK1010" s="21"/>
      <c r="BL1010" s="132"/>
      <c r="BM1010" s="132"/>
      <c r="BN1010" s="132"/>
      <c r="BO1010" s="132"/>
      <c r="BP1010" s="133"/>
      <c r="BQ1010" s="133"/>
      <c r="BR1010" s="133"/>
    </row>
    <row r="1011" spans="18:70" x14ac:dyDescent="0.25"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P1011" s="21"/>
      <c r="AQ1011" s="21"/>
      <c r="AR1011" s="21"/>
      <c r="AS1011" s="21"/>
      <c r="AT1011" s="21"/>
      <c r="AU1011" s="21"/>
      <c r="AV1011" s="24"/>
      <c r="AW1011" s="24"/>
      <c r="AX1011" s="24"/>
      <c r="AY1011" s="24"/>
      <c r="BA1011" s="21"/>
      <c r="BB1011" s="21"/>
      <c r="BC1011" s="21"/>
      <c r="BD1011" s="21"/>
      <c r="BE1011" s="24"/>
      <c r="BF1011" s="24"/>
      <c r="BG1011" s="21"/>
      <c r="BH1011" s="21"/>
      <c r="BI1011" s="130"/>
      <c r="BJ1011" s="131"/>
      <c r="BK1011" s="21"/>
      <c r="BL1011" s="132"/>
      <c r="BM1011" s="132"/>
      <c r="BN1011" s="132"/>
      <c r="BO1011" s="132"/>
      <c r="BP1011" s="133"/>
      <c r="BQ1011" s="133"/>
      <c r="BR1011" s="133"/>
    </row>
    <row r="1012" spans="18:70" x14ac:dyDescent="0.25"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P1012" s="21"/>
      <c r="AQ1012" s="21"/>
      <c r="AR1012" s="21"/>
      <c r="AS1012" s="21"/>
      <c r="AT1012" s="21"/>
      <c r="AU1012" s="21"/>
      <c r="AV1012" s="24"/>
      <c r="AW1012" s="24"/>
      <c r="AX1012" s="24"/>
      <c r="AY1012" s="24"/>
      <c r="BA1012" s="21"/>
      <c r="BB1012" s="21"/>
      <c r="BC1012" s="21"/>
      <c r="BD1012" s="21"/>
      <c r="BE1012" s="24"/>
      <c r="BF1012" s="24"/>
      <c r="BG1012" s="21"/>
      <c r="BH1012" s="21"/>
      <c r="BI1012" s="130"/>
      <c r="BJ1012" s="131"/>
      <c r="BK1012" s="21"/>
      <c r="BL1012" s="132"/>
      <c r="BM1012" s="132"/>
      <c r="BN1012" s="132"/>
      <c r="BO1012" s="132"/>
      <c r="BP1012" s="133"/>
      <c r="BQ1012" s="133"/>
      <c r="BR1012" s="133"/>
    </row>
    <row r="1013" spans="18:70" x14ac:dyDescent="0.25"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P1013" s="21"/>
      <c r="AQ1013" s="21"/>
      <c r="AR1013" s="21"/>
      <c r="AS1013" s="21"/>
      <c r="AT1013" s="21"/>
      <c r="AU1013" s="21"/>
      <c r="AV1013" s="24"/>
      <c r="AW1013" s="24"/>
      <c r="AX1013" s="24"/>
      <c r="AY1013" s="24"/>
      <c r="BA1013" s="21"/>
      <c r="BB1013" s="21"/>
      <c r="BC1013" s="21"/>
      <c r="BD1013" s="21"/>
      <c r="BE1013" s="24"/>
      <c r="BF1013" s="24"/>
      <c r="BG1013" s="21"/>
      <c r="BH1013" s="21"/>
      <c r="BI1013" s="130"/>
      <c r="BJ1013" s="131"/>
      <c r="BK1013" s="21"/>
      <c r="BL1013" s="132"/>
      <c r="BM1013" s="132"/>
      <c r="BN1013" s="132"/>
      <c r="BO1013" s="132"/>
      <c r="BP1013" s="133"/>
      <c r="BQ1013" s="133"/>
      <c r="BR1013" s="133"/>
    </row>
    <row r="1014" spans="18:70" x14ac:dyDescent="0.25"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P1014" s="21"/>
      <c r="AQ1014" s="21"/>
      <c r="AR1014" s="21"/>
      <c r="AS1014" s="21"/>
      <c r="AT1014" s="21"/>
      <c r="AU1014" s="21"/>
      <c r="AV1014" s="24"/>
      <c r="AW1014" s="24"/>
      <c r="AX1014" s="24"/>
      <c r="AY1014" s="24"/>
      <c r="BA1014" s="21"/>
      <c r="BB1014" s="21"/>
      <c r="BC1014" s="21"/>
      <c r="BD1014" s="21"/>
      <c r="BE1014" s="24"/>
      <c r="BF1014" s="24"/>
      <c r="BG1014" s="21"/>
      <c r="BH1014" s="21"/>
      <c r="BI1014" s="130"/>
      <c r="BJ1014" s="131"/>
      <c r="BK1014" s="21"/>
      <c r="BL1014" s="132"/>
      <c r="BM1014" s="132"/>
      <c r="BN1014" s="132"/>
      <c r="BO1014" s="132"/>
      <c r="BP1014" s="133"/>
      <c r="BQ1014" s="133"/>
      <c r="BR1014" s="133"/>
    </row>
    <row r="1015" spans="18:70" x14ac:dyDescent="0.25"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P1015" s="21"/>
      <c r="AQ1015" s="21"/>
      <c r="AR1015" s="21"/>
      <c r="AS1015" s="21"/>
      <c r="AT1015" s="21"/>
      <c r="AU1015" s="21"/>
      <c r="AV1015" s="24"/>
      <c r="AW1015" s="24"/>
      <c r="AX1015" s="24"/>
      <c r="AY1015" s="24"/>
      <c r="BA1015" s="21"/>
      <c r="BB1015" s="21"/>
      <c r="BC1015" s="21"/>
      <c r="BD1015" s="21"/>
      <c r="BE1015" s="24"/>
      <c r="BF1015" s="24"/>
      <c r="BG1015" s="21"/>
      <c r="BH1015" s="21"/>
      <c r="BI1015" s="130"/>
      <c r="BJ1015" s="131"/>
      <c r="BK1015" s="21"/>
      <c r="BL1015" s="132"/>
      <c r="BM1015" s="132"/>
      <c r="BN1015" s="132"/>
      <c r="BO1015" s="132"/>
      <c r="BP1015" s="133"/>
      <c r="BQ1015" s="133"/>
      <c r="BR1015" s="133"/>
    </row>
    <row r="1016" spans="18:70" x14ac:dyDescent="0.25"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P1016" s="21"/>
      <c r="AQ1016" s="21"/>
      <c r="AR1016" s="21"/>
      <c r="AS1016" s="21"/>
      <c r="AT1016" s="21"/>
      <c r="AU1016" s="21"/>
      <c r="AV1016" s="24"/>
      <c r="AW1016" s="24"/>
      <c r="AX1016" s="24"/>
      <c r="AY1016" s="24"/>
      <c r="BA1016" s="21"/>
      <c r="BB1016" s="21"/>
      <c r="BC1016" s="21"/>
      <c r="BD1016" s="21"/>
      <c r="BE1016" s="24"/>
      <c r="BF1016" s="24"/>
      <c r="BG1016" s="21"/>
      <c r="BH1016" s="21"/>
      <c r="BI1016" s="130"/>
      <c r="BJ1016" s="131"/>
      <c r="BK1016" s="21"/>
      <c r="BL1016" s="132"/>
      <c r="BM1016" s="132"/>
      <c r="BN1016" s="132"/>
      <c r="BO1016" s="132"/>
      <c r="BP1016" s="133"/>
      <c r="BQ1016" s="133"/>
      <c r="BR1016" s="133"/>
    </row>
    <row r="1017" spans="18:70" x14ac:dyDescent="0.25"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P1017" s="21"/>
      <c r="AQ1017" s="21"/>
      <c r="AR1017" s="21"/>
      <c r="AS1017" s="21"/>
      <c r="AT1017" s="21"/>
      <c r="AU1017" s="21"/>
      <c r="AV1017" s="24"/>
      <c r="AW1017" s="24"/>
      <c r="AX1017" s="24"/>
      <c r="AY1017" s="24"/>
      <c r="BA1017" s="21"/>
      <c r="BB1017" s="21"/>
      <c r="BC1017" s="21"/>
      <c r="BD1017" s="21"/>
      <c r="BE1017" s="24"/>
      <c r="BF1017" s="24"/>
      <c r="BG1017" s="21"/>
      <c r="BH1017" s="21"/>
      <c r="BI1017" s="130"/>
      <c r="BJ1017" s="131"/>
      <c r="BK1017" s="21"/>
      <c r="BL1017" s="132"/>
      <c r="BM1017" s="132"/>
      <c r="BN1017" s="132"/>
      <c r="BO1017" s="132"/>
      <c r="BP1017" s="133"/>
      <c r="BQ1017" s="133"/>
      <c r="BR1017" s="133"/>
    </row>
    <row r="1018" spans="18:70" x14ac:dyDescent="0.25"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P1018" s="21"/>
      <c r="AQ1018" s="21"/>
      <c r="AR1018" s="21"/>
      <c r="AS1018" s="21"/>
      <c r="AT1018" s="21"/>
      <c r="AU1018" s="21"/>
      <c r="AV1018" s="24"/>
      <c r="AW1018" s="24"/>
      <c r="AX1018" s="24"/>
      <c r="AY1018" s="24"/>
      <c r="BA1018" s="21"/>
      <c r="BB1018" s="21"/>
      <c r="BC1018" s="21"/>
      <c r="BD1018" s="21"/>
      <c r="BE1018" s="24"/>
      <c r="BF1018" s="24"/>
      <c r="BG1018" s="21"/>
      <c r="BH1018" s="21"/>
      <c r="BI1018" s="130"/>
      <c r="BJ1018" s="131"/>
      <c r="BK1018" s="21"/>
      <c r="BL1018" s="132"/>
      <c r="BM1018" s="132"/>
      <c r="BN1018" s="132"/>
      <c r="BO1018" s="132"/>
      <c r="BP1018" s="133"/>
      <c r="BQ1018" s="133"/>
      <c r="BR1018" s="133"/>
    </row>
    <row r="1019" spans="18:70" x14ac:dyDescent="0.25"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P1019" s="21"/>
      <c r="AQ1019" s="21"/>
      <c r="AR1019" s="21"/>
      <c r="AS1019" s="21"/>
      <c r="AT1019" s="21"/>
      <c r="AU1019" s="21"/>
      <c r="AV1019" s="24"/>
      <c r="AW1019" s="24"/>
      <c r="AX1019" s="24"/>
      <c r="AY1019" s="24"/>
      <c r="BA1019" s="21"/>
      <c r="BB1019" s="21"/>
      <c r="BC1019" s="21"/>
      <c r="BD1019" s="21"/>
      <c r="BE1019" s="24"/>
      <c r="BF1019" s="24"/>
      <c r="BG1019" s="21"/>
      <c r="BH1019" s="21"/>
      <c r="BI1019" s="130"/>
      <c r="BJ1019" s="131"/>
      <c r="BK1019" s="21"/>
      <c r="BL1019" s="132"/>
      <c r="BM1019" s="132"/>
      <c r="BN1019" s="132"/>
      <c r="BO1019" s="132"/>
      <c r="BP1019" s="133"/>
      <c r="BQ1019" s="133"/>
      <c r="BR1019" s="133"/>
    </row>
    <row r="1020" spans="18:70" x14ac:dyDescent="0.25"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P1020" s="21"/>
      <c r="AQ1020" s="21"/>
      <c r="AR1020" s="21"/>
      <c r="AS1020" s="21"/>
      <c r="AT1020" s="21"/>
      <c r="AU1020" s="21"/>
      <c r="AV1020" s="24"/>
      <c r="AW1020" s="24"/>
      <c r="AX1020" s="24"/>
      <c r="AY1020" s="24"/>
      <c r="BA1020" s="21"/>
      <c r="BB1020" s="21"/>
      <c r="BC1020" s="21"/>
      <c r="BD1020" s="21"/>
      <c r="BE1020" s="24"/>
      <c r="BF1020" s="24"/>
      <c r="BG1020" s="21"/>
      <c r="BH1020" s="21"/>
      <c r="BI1020" s="130"/>
      <c r="BJ1020" s="131"/>
      <c r="BK1020" s="21"/>
      <c r="BL1020" s="132"/>
      <c r="BM1020" s="132"/>
      <c r="BN1020" s="132"/>
      <c r="BO1020" s="132"/>
      <c r="BP1020" s="133"/>
      <c r="BQ1020" s="133"/>
      <c r="BR1020" s="133"/>
    </row>
    <row r="1021" spans="18:70" x14ac:dyDescent="0.25"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P1021" s="21"/>
      <c r="AQ1021" s="21"/>
      <c r="AR1021" s="21"/>
      <c r="AS1021" s="21"/>
      <c r="AT1021" s="21"/>
      <c r="AU1021" s="21"/>
      <c r="AV1021" s="24"/>
      <c r="AW1021" s="24"/>
      <c r="AX1021" s="24"/>
      <c r="AY1021" s="24"/>
      <c r="BA1021" s="21"/>
      <c r="BB1021" s="21"/>
      <c r="BC1021" s="21"/>
      <c r="BD1021" s="21"/>
      <c r="BE1021" s="24"/>
      <c r="BF1021" s="24"/>
      <c r="BG1021" s="21"/>
      <c r="BH1021" s="21"/>
      <c r="BI1021" s="130"/>
      <c r="BJ1021" s="131"/>
      <c r="BK1021" s="21"/>
      <c r="BL1021" s="132"/>
      <c r="BM1021" s="132"/>
      <c r="BN1021" s="132"/>
      <c r="BO1021" s="132"/>
      <c r="BP1021" s="133"/>
      <c r="BQ1021" s="133"/>
      <c r="BR1021" s="133"/>
    </row>
    <row r="1022" spans="18:70" x14ac:dyDescent="0.25"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P1022" s="21"/>
      <c r="AQ1022" s="21"/>
      <c r="AR1022" s="21"/>
      <c r="AS1022" s="21"/>
      <c r="AT1022" s="21"/>
      <c r="AU1022" s="21"/>
      <c r="AV1022" s="24"/>
      <c r="AW1022" s="24"/>
      <c r="AX1022" s="24"/>
      <c r="AY1022" s="24"/>
      <c r="BA1022" s="21"/>
      <c r="BB1022" s="21"/>
      <c r="BC1022" s="21"/>
      <c r="BD1022" s="21"/>
      <c r="BE1022" s="24"/>
      <c r="BF1022" s="24"/>
      <c r="BG1022" s="21"/>
      <c r="BH1022" s="21"/>
      <c r="BI1022" s="130"/>
      <c r="BJ1022" s="131"/>
      <c r="BK1022" s="21"/>
      <c r="BL1022" s="132"/>
      <c r="BM1022" s="132"/>
      <c r="BN1022" s="132"/>
      <c r="BO1022" s="132"/>
      <c r="BP1022" s="133"/>
      <c r="BQ1022" s="133"/>
      <c r="BR1022" s="133"/>
    </row>
    <row r="1023" spans="18:70" x14ac:dyDescent="0.25"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P1023" s="21"/>
      <c r="AQ1023" s="21"/>
      <c r="AR1023" s="21"/>
      <c r="AS1023" s="21"/>
      <c r="AT1023" s="21"/>
      <c r="AU1023" s="21"/>
      <c r="AV1023" s="24"/>
      <c r="AW1023" s="24"/>
      <c r="AX1023" s="24"/>
      <c r="AY1023" s="24"/>
      <c r="BA1023" s="21"/>
      <c r="BB1023" s="21"/>
      <c r="BC1023" s="21"/>
      <c r="BD1023" s="21"/>
      <c r="BE1023" s="24"/>
      <c r="BF1023" s="24"/>
      <c r="BG1023" s="21"/>
      <c r="BH1023" s="21"/>
      <c r="BI1023" s="130"/>
      <c r="BJ1023" s="131"/>
      <c r="BK1023" s="21"/>
      <c r="BL1023" s="132"/>
      <c r="BM1023" s="132"/>
      <c r="BN1023" s="132"/>
      <c r="BO1023" s="132"/>
      <c r="BP1023" s="133"/>
      <c r="BQ1023" s="133"/>
      <c r="BR1023" s="133"/>
    </row>
    <row r="1024" spans="18:70" x14ac:dyDescent="0.25"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P1024" s="21"/>
      <c r="AQ1024" s="21"/>
      <c r="AR1024" s="21"/>
      <c r="AS1024" s="21"/>
      <c r="AT1024" s="21"/>
      <c r="AU1024" s="21"/>
      <c r="AV1024" s="24"/>
      <c r="AW1024" s="24"/>
      <c r="AX1024" s="24"/>
      <c r="AY1024" s="24"/>
      <c r="BA1024" s="21"/>
      <c r="BB1024" s="21"/>
      <c r="BC1024" s="21"/>
      <c r="BD1024" s="21"/>
      <c r="BE1024" s="24"/>
      <c r="BF1024" s="24"/>
      <c r="BG1024" s="21"/>
      <c r="BH1024" s="21"/>
      <c r="BI1024" s="130"/>
      <c r="BJ1024" s="131"/>
      <c r="BK1024" s="21"/>
      <c r="BL1024" s="132"/>
      <c r="BM1024" s="132"/>
      <c r="BN1024" s="132"/>
      <c r="BO1024" s="132"/>
      <c r="BP1024" s="133"/>
      <c r="BQ1024" s="133"/>
      <c r="BR1024" s="133"/>
    </row>
    <row r="1025" spans="18:70" x14ac:dyDescent="0.25"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P1025" s="21"/>
      <c r="AQ1025" s="21"/>
      <c r="AR1025" s="21"/>
      <c r="AS1025" s="21"/>
      <c r="AT1025" s="21"/>
      <c r="AU1025" s="21"/>
      <c r="AV1025" s="24"/>
      <c r="AW1025" s="24"/>
      <c r="AX1025" s="24"/>
      <c r="AY1025" s="24"/>
      <c r="BA1025" s="21"/>
      <c r="BB1025" s="21"/>
      <c r="BC1025" s="21"/>
      <c r="BD1025" s="21"/>
      <c r="BE1025" s="24"/>
      <c r="BF1025" s="24"/>
      <c r="BG1025" s="21"/>
      <c r="BH1025" s="21"/>
      <c r="BI1025" s="130"/>
      <c r="BJ1025" s="131"/>
      <c r="BK1025" s="21"/>
      <c r="BL1025" s="132"/>
      <c r="BM1025" s="132"/>
      <c r="BN1025" s="132"/>
      <c r="BO1025" s="132"/>
      <c r="BP1025" s="133"/>
      <c r="BQ1025" s="133"/>
      <c r="BR1025" s="133"/>
    </row>
    <row r="1026" spans="18:70" x14ac:dyDescent="0.25"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P1026" s="21"/>
      <c r="AQ1026" s="21"/>
      <c r="AR1026" s="21"/>
      <c r="AS1026" s="21"/>
      <c r="AT1026" s="21"/>
      <c r="AU1026" s="21"/>
      <c r="AV1026" s="24"/>
      <c r="AW1026" s="24"/>
      <c r="AX1026" s="24"/>
      <c r="AY1026" s="24"/>
      <c r="BA1026" s="21"/>
      <c r="BB1026" s="21"/>
      <c r="BC1026" s="21"/>
      <c r="BD1026" s="21"/>
      <c r="BE1026" s="24"/>
      <c r="BF1026" s="24"/>
      <c r="BG1026" s="21"/>
      <c r="BH1026" s="21"/>
      <c r="BI1026" s="130"/>
      <c r="BJ1026" s="131"/>
      <c r="BK1026" s="21"/>
      <c r="BL1026" s="132"/>
      <c r="BM1026" s="132"/>
      <c r="BN1026" s="132"/>
      <c r="BO1026" s="132"/>
      <c r="BP1026" s="133"/>
      <c r="BQ1026" s="133"/>
      <c r="BR1026" s="133"/>
    </row>
    <row r="1027" spans="18:70" x14ac:dyDescent="0.25"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P1027" s="21"/>
      <c r="AQ1027" s="21"/>
      <c r="AR1027" s="21"/>
      <c r="AS1027" s="21"/>
      <c r="AT1027" s="21"/>
      <c r="AU1027" s="21"/>
      <c r="AV1027" s="24"/>
      <c r="AW1027" s="24"/>
      <c r="AX1027" s="24"/>
      <c r="AY1027" s="24"/>
      <c r="BA1027" s="21"/>
      <c r="BB1027" s="21"/>
      <c r="BC1027" s="21"/>
      <c r="BD1027" s="21"/>
      <c r="BE1027" s="24"/>
      <c r="BF1027" s="24"/>
      <c r="BG1027" s="21"/>
      <c r="BH1027" s="21"/>
      <c r="BI1027" s="130"/>
      <c r="BJ1027" s="131"/>
      <c r="BK1027" s="21"/>
      <c r="BL1027" s="132"/>
      <c r="BM1027" s="132"/>
      <c r="BN1027" s="132"/>
      <c r="BO1027" s="132"/>
      <c r="BP1027" s="133"/>
      <c r="BQ1027" s="133"/>
      <c r="BR1027" s="133"/>
    </row>
    <row r="1028" spans="18:70" x14ac:dyDescent="0.25"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P1028" s="21"/>
      <c r="AQ1028" s="21"/>
      <c r="AR1028" s="21"/>
      <c r="AS1028" s="21"/>
      <c r="AT1028" s="21"/>
      <c r="AU1028" s="21"/>
      <c r="AV1028" s="24"/>
      <c r="AW1028" s="24"/>
      <c r="AX1028" s="24"/>
      <c r="AY1028" s="24"/>
      <c r="BA1028" s="21"/>
      <c r="BB1028" s="21"/>
      <c r="BC1028" s="21"/>
      <c r="BD1028" s="21"/>
      <c r="BE1028" s="24"/>
      <c r="BF1028" s="24"/>
      <c r="BG1028" s="21"/>
      <c r="BH1028" s="21"/>
      <c r="BI1028" s="130"/>
      <c r="BJ1028" s="131"/>
      <c r="BK1028" s="21"/>
      <c r="BL1028" s="132"/>
      <c r="BM1028" s="132"/>
      <c r="BN1028" s="132"/>
      <c r="BO1028" s="132"/>
      <c r="BP1028" s="133"/>
      <c r="BQ1028" s="133"/>
      <c r="BR1028" s="133"/>
    </row>
    <row r="1029" spans="18:70" x14ac:dyDescent="0.25"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P1029" s="21"/>
      <c r="AQ1029" s="21"/>
      <c r="AR1029" s="21"/>
      <c r="AS1029" s="21"/>
      <c r="AT1029" s="21"/>
      <c r="AU1029" s="21"/>
      <c r="AV1029" s="24"/>
      <c r="AW1029" s="24"/>
      <c r="AX1029" s="24"/>
      <c r="AY1029" s="24"/>
      <c r="BA1029" s="21"/>
      <c r="BB1029" s="21"/>
      <c r="BC1029" s="21"/>
      <c r="BD1029" s="21"/>
      <c r="BE1029" s="24"/>
      <c r="BF1029" s="24"/>
      <c r="BG1029" s="21"/>
      <c r="BH1029" s="21"/>
      <c r="BI1029" s="130"/>
      <c r="BJ1029" s="131"/>
      <c r="BK1029" s="21"/>
      <c r="BL1029" s="132"/>
      <c r="BM1029" s="132"/>
      <c r="BN1029" s="132"/>
      <c r="BO1029" s="132"/>
      <c r="BP1029" s="133"/>
      <c r="BQ1029" s="133"/>
      <c r="BR1029" s="133"/>
    </row>
    <row r="1030" spans="18:70" x14ac:dyDescent="0.25"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P1030" s="21"/>
      <c r="AQ1030" s="21"/>
      <c r="AR1030" s="21"/>
      <c r="AS1030" s="21"/>
      <c r="AT1030" s="21"/>
      <c r="AU1030" s="21"/>
      <c r="AV1030" s="24"/>
      <c r="AW1030" s="24"/>
      <c r="AX1030" s="24"/>
      <c r="AY1030" s="24"/>
      <c r="BA1030" s="21"/>
      <c r="BB1030" s="21"/>
      <c r="BC1030" s="21"/>
      <c r="BD1030" s="21"/>
      <c r="BE1030" s="24"/>
      <c r="BF1030" s="24"/>
      <c r="BG1030" s="21"/>
      <c r="BH1030" s="21"/>
      <c r="BI1030" s="130"/>
      <c r="BJ1030" s="131"/>
      <c r="BK1030" s="21"/>
      <c r="BL1030" s="132"/>
      <c r="BM1030" s="132"/>
      <c r="BN1030" s="132"/>
      <c r="BO1030" s="132"/>
      <c r="BP1030" s="133"/>
      <c r="BQ1030" s="133"/>
      <c r="BR1030" s="133"/>
    </row>
    <row r="1031" spans="18:70" x14ac:dyDescent="0.25"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P1031" s="21"/>
      <c r="AQ1031" s="21"/>
      <c r="AR1031" s="21"/>
      <c r="AS1031" s="21"/>
      <c r="AT1031" s="21"/>
      <c r="AU1031" s="21"/>
      <c r="AV1031" s="24"/>
      <c r="AW1031" s="24"/>
      <c r="AX1031" s="24"/>
      <c r="AY1031" s="24"/>
      <c r="BA1031" s="21"/>
      <c r="BB1031" s="21"/>
      <c r="BC1031" s="21"/>
      <c r="BD1031" s="21"/>
      <c r="BE1031" s="24"/>
      <c r="BF1031" s="24"/>
      <c r="BG1031" s="21"/>
      <c r="BH1031" s="21"/>
      <c r="BI1031" s="130"/>
      <c r="BJ1031" s="131"/>
      <c r="BK1031" s="21"/>
      <c r="BL1031" s="132"/>
      <c r="BM1031" s="132"/>
      <c r="BN1031" s="132"/>
      <c r="BO1031" s="132"/>
      <c r="BP1031" s="133"/>
      <c r="BQ1031" s="133"/>
      <c r="BR1031" s="133"/>
    </row>
    <row r="1032" spans="18:70" x14ac:dyDescent="0.25"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P1032" s="21"/>
      <c r="AQ1032" s="21"/>
      <c r="AR1032" s="21"/>
      <c r="AS1032" s="21"/>
      <c r="AT1032" s="21"/>
      <c r="AU1032" s="21"/>
      <c r="AV1032" s="24"/>
      <c r="AW1032" s="24"/>
      <c r="AX1032" s="24"/>
      <c r="AY1032" s="24"/>
      <c r="BA1032" s="21"/>
      <c r="BB1032" s="21"/>
      <c r="BC1032" s="21"/>
      <c r="BD1032" s="21"/>
      <c r="BE1032" s="24"/>
      <c r="BF1032" s="24"/>
      <c r="BG1032" s="21"/>
      <c r="BH1032" s="21"/>
      <c r="BI1032" s="130"/>
      <c r="BJ1032" s="131"/>
      <c r="BK1032" s="21"/>
      <c r="BL1032" s="132"/>
      <c r="BM1032" s="132"/>
      <c r="BN1032" s="132"/>
      <c r="BO1032" s="132"/>
      <c r="BP1032" s="133"/>
      <c r="BQ1032" s="133"/>
      <c r="BR1032" s="133"/>
    </row>
    <row r="1033" spans="18:70" x14ac:dyDescent="0.25"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P1033" s="21"/>
      <c r="AQ1033" s="21"/>
      <c r="AR1033" s="21"/>
      <c r="AS1033" s="21"/>
      <c r="AT1033" s="21"/>
      <c r="AU1033" s="21"/>
      <c r="AV1033" s="24"/>
      <c r="AW1033" s="24"/>
      <c r="AX1033" s="24"/>
      <c r="AY1033" s="24"/>
      <c r="BA1033" s="21"/>
      <c r="BB1033" s="21"/>
      <c r="BC1033" s="21"/>
      <c r="BD1033" s="21"/>
      <c r="BE1033" s="24"/>
      <c r="BF1033" s="24"/>
      <c r="BG1033" s="21"/>
      <c r="BH1033" s="21"/>
      <c r="BI1033" s="130"/>
      <c r="BJ1033" s="131"/>
      <c r="BK1033" s="21"/>
      <c r="BL1033" s="132"/>
      <c r="BM1033" s="132"/>
      <c r="BN1033" s="132"/>
      <c r="BO1033" s="132"/>
      <c r="BP1033" s="133"/>
      <c r="BQ1033" s="133"/>
      <c r="BR1033" s="133"/>
    </row>
    <row r="1034" spans="18:70" x14ac:dyDescent="0.25"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P1034" s="21"/>
      <c r="AQ1034" s="21"/>
      <c r="AR1034" s="21"/>
      <c r="AS1034" s="21"/>
      <c r="AT1034" s="21"/>
      <c r="AU1034" s="21"/>
      <c r="AV1034" s="24"/>
      <c r="AW1034" s="24"/>
      <c r="AX1034" s="24"/>
      <c r="AY1034" s="24"/>
      <c r="BA1034" s="21"/>
      <c r="BB1034" s="21"/>
      <c r="BC1034" s="21"/>
      <c r="BD1034" s="21"/>
      <c r="BE1034" s="24"/>
      <c r="BF1034" s="24"/>
      <c r="BG1034" s="21"/>
      <c r="BH1034" s="21"/>
      <c r="BI1034" s="130"/>
      <c r="BJ1034" s="131"/>
      <c r="BK1034" s="21"/>
      <c r="BL1034" s="132"/>
      <c r="BM1034" s="132"/>
      <c r="BN1034" s="132"/>
      <c r="BO1034" s="132"/>
      <c r="BP1034" s="133"/>
      <c r="BQ1034" s="133"/>
      <c r="BR1034" s="133"/>
    </row>
    <row r="1035" spans="18:70" x14ac:dyDescent="0.25"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P1035" s="21"/>
      <c r="AQ1035" s="21"/>
      <c r="AR1035" s="21"/>
      <c r="AS1035" s="21"/>
      <c r="AT1035" s="21"/>
      <c r="AU1035" s="21"/>
      <c r="AV1035" s="24"/>
      <c r="AW1035" s="24"/>
      <c r="AX1035" s="24"/>
      <c r="AY1035" s="24"/>
      <c r="BA1035" s="21"/>
      <c r="BB1035" s="21"/>
      <c r="BC1035" s="21"/>
      <c r="BD1035" s="21"/>
      <c r="BE1035" s="24"/>
      <c r="BF1035" s="24"/>
      <c r="BG1035" s="21"/>
      <c r="BH1035" s="21"/>
      <c r="BI1035" s="130"/>
      <c r="BJ1035" s="131"/>
      <c r="BK1035" s="21"/>
      <c r="BL1035" s="132"/>
      <c r="BM1035" s="132"/>
      <c r="BN1035" s="132"/>
      <c r="BO1035" s="132"/>
      <c r="BP1035" s="133"/>
      <c r="BQ1035" s="133"/>
      <c r="BR1035" s="133"/>
    </row>
    <row r="1036" spans="18:70" x14ac:dyDescent="0.25"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P1036" s="21"/>
      <c r="AQ1036" s="21"/>
      <c r="AR1036" s="21"/>
      <c r="AS1036" s="21"/>
      <c r="AT1036" s="21"/>
      <c r="AU1036" s="21"/>
      <c r="AV1036" s="24"/>
      <c r="AW1036" s="24"/>
      <c r="AX1036" s="24"/>
      <c r="AY1036" s="24"/>
      <c r="BA1036" s="21"/>
      <c r="BB1036" s="21"/>
      <c r="BC1036" s="21"/>
      <c r="BD1036" s="21"/>
      <c r="BE1036" s="24"/>
      <c r="BF1036" s="24"/>
      <c r="BG1036" s="21"/>
      <c r="BH1036" s="21"/>
      <c r="BI1036" s="130"/>
      <c r="BJ1036" s="131"/>
      <c r="BK1036" s="21"/>
      <c r="BL1036" s="132"/>
      <c r="BM1036" s="132"/>
      <c r="BN1036" s="132"/>
      <c r="BO1036" s="132"/>
      <c r="BP1036" s="133"/>
      <c r="BQ1036" s="133"/>
      <c r="BR1036" s="133"/>
    </row>
    <row r="1037" spans="18:70" x14ac:dyDescent="0.25"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P1037" s="21"/>
      <c r="AQ1037" s="21"/>
      <c r="AR1037" s="21"/>
      <c r="AS1037" s="21"/>
      <c r="AT1037" s="21"/>
      <c r="AU1037" s="21"/>
      <c r="AV1037" s="24"/>
      <c r="AW1037" s="24"/>
      <c r="AX1037" s="24"/>
      <c r="AY1037" s="24"/>
      <c r="BA1037" s="21"/>
      <c r="BB1037" s="21"/>
      <c r="BC1037" s="21"/>
      <c r="BD1037" s="21"/>
      <c r="BE1037" s="24"/>
      <c r="BF1037" s="24"/>
      <c r="BG1037" s="21"/>
      <c r="BH1037" s="21"/>
      <c r="BI1037" s="130"/>
      <c r="BJ1037" s="131"/>
      <c r="BK1037" s="21"/>
      <c r="BL1037" s="132"/>
      <c r="BM1037" s="132"/>
      <c r="BN1037" s="132"/>
      <c r="BO1037" s="132"/>
      <c r="BP1037" s="133"/>
      <c r="BQ1037" s="133"/>
      <c r="BR1037" s="133"/>
    </row>
    <row r="1038" spans="18:70" x14ac:dyDescent="0.25"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P1038" s="21"/>
      <c r="AQ1038" s="21"/>
      <c r="AR1038" s="21"/>
      <c r="AS1038" s="21"/>
      <c r="AT1038" s="21"/>
      <c r="AU1038" s="21"/>
      <c r="AV1038" s="24"/>
      <c r="AW1038" s="24"/>
      <c r="AX1038" s="24"/>
      <c r="AY1038" s="24"/>
      <c r="BA1038" s="21"/>
      <c r="BB1038" s="21"/>
      <c r="BC1038" s="21"/>
      <c r="BD1038" s="21"/>
      <c r="BE1038" s="24"/>
      <c r="BF1038" s="24"/>
      <c r="BG1038" s="21"/>
      <c r="BH1038" s="21"/>
      <c r="BI1038" s="130"/>
      <c r="BJ1038" s="131"/>
      <c r="BK1038" s="21"/>
      <c r="BL1038" s="132"/>
      <c r="BM1038" s="132"/>
      <c r="BN1038" s="132"/>
      <c r="BO1038" s="132"/>
      <c r="BP1038" s="133"/>
      <c r="BQ1038" s="133"/>
      <c r="BR1038" s="133"/>
    </row>
    <row r="1039" spans="18:70" x14ac:dyDescent="0.25"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P1039" s="21"/>
      <c r="AQ1039" s="21"/>
      <c r="AR1039" s="21"/>
      <c r="AS1039" s="21"/>
      <c r="AT1039" s="21"/>
      <c r="AU1039" s="21"/>
      <c r="AV1039" s="24"/>
      <c r="AW1039" s="24"/>
      <c r="AX1039" s="24"/>
      <c r="AY1039" s="24"/>
      <c r="BA1039" s="21"/>
      <c r="BB1039" s="21"/>
      <c r="BC1039" s="21"/>
      <c r="BD1039" s="21"/>
      <c r="BE1039" s="24"/>
      <c r="BF1039" s="24"/>
      <c r="BG1039" s="21"/>
      <c r="BH1039" s="21"/>
      <c r="BI1039" s="130"/>
      <c r="BJ1039" s="131"/>
      <c r="BK1039" s="21"/>
      <c r="BL1039" s="132"/>
      <c r="BM1039" s="132"/>
      <c r="BN1039" s="132"/>
      <c r="BO1039" s="132"/>
      <c r="BP1039" s="133"/>
      <c r="BQ1039" s="133"/>
      <c r="BR1039" s="133"/>
    </row>
    <row r="1040" spans="18:70" x14ac:dyDescent="0.25"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P1040" s="21"/>
      <c r="AQ1040" s="21"/>
      <c r="AR1040" s="21"/>
      <c r="AS1040" s="21"/>
      <c r="AT1040" s="21"/>
      <c r="AU1040" s="21"/>
      <c r="AV1040" s="24"/>
      <c r="AW1040" s="24"/>
      <c r="AX1040" s="24"/>
      <c r="AY1040" s="24"/>
      <c r="BA1040" s="21"/>
      <c r="BB1040" s="21"/>
      <c r="BC1040" s="21"/>
      <c r="BD1040" s="21"/>
      <c r="BE1040" s="24"/>
      <c r="BF1040" s="24"/>
      <c r="BG1040" s="21"/>
      <c r="BH1040" s="21"/>
      <c r="BI1040" s="130"/>
      <c r="BJ1040" s="131"/>
      <c r="BK1040" s="21"/>
      <c r="BL1040" s="132"/>
      <c r="BM1040" s="132"/>
      <c r="BN1040" s="132"/>
      <c r="BO1040" s="132"/>
      <c r="BP1040" s="133"/>
      <c r="BQ1040" s="133"/>
      <c r="BR1040" s="133"/>
    </row>
    <row r="1041" spans="18:70" x14ac:dyDescent="0.25"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P1041" s="21"/>
      <c r="AQ1041" s="21"/>
      <c r="AR1041" s="21"/>
      <c r="AS1041" s="21"/>
      <c r="AT1041" s="21"/>
      <c r="AU1041" s="21"/>
      <c r="AV1041" s="24"/>
      <c r="AW1041" s="24"/>
      <c r="AX1041" s="24"/>
      <c r="AY1041" s="24"/>
      <c r="BA1041" s="21"/>
      <c r="BB1041" s="21"/>
      <c r="BC1041" s="21"/>
      <c r="BD1041" s="21"/>
      <c r="BE1041" s="24"/>
      <c r="BF1041" s="24"/>
      <c r="BG1041" s="21"/>
      <c r="BH1041" s="21"/>
      <c r="BI1041" s="130"/>
      <c r="BJ1041" s="131"/>
      <c r="BK1041" s="21"/>
      <c r="BL1041" s="132"/>
      <c r="BM1041" s="132"/>
      <c r="BN1041" s="132"/>
      <c r="BO1041" s="132"/>
      <c r="BP1041" s="133"/>
      <c r="BQ1041" s="133"/>
      <c r="BR1041" s="133"/>
    </row>
    <row r="1042" spans="18:70" x14ac:dyDescent="0.25"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P1042" s="21"/>
      <c r="AQ1042" s="21"/>
      <c r="AR1042" s="21"/>
      <c r="AS1042" s="21"/>
      <c r="AT1042" s="21"/>
      <c r="AU1042" s="21"/>
      <c r="AV1042" s="24"/>
      <c r="AW1042" s="24"/>
      <c r="AX1042" s="24"/>
      <c r="AY1042" s="24"/>
      <c r="BA1042" s="21"/>
      <c r="BB1042" s="21"/>
      <c r="BC1042" s="21"/>
      <c r="BD1042" s="21"/>
      <c r="BE1042" s="24"/>
      <c r="BF1042" s="24"/>
      <c r="BG1042" s="21"/>
      <c r="BH1042" s="21"/>
      <c r="BI1042" s="130"/>
      <c r="BJ1042" s="131"/>
      <c r="BK1042" s="21"/>
      <c r="BL1042" s="132"/>
      <c r="BM1042" s="132"/>
      <c r="BN1042" s="132"/>
      <c r="BO1042" s="132"/>
      <c r="BP1042" s="133"/>
      <c r="BQ1042" s="133"/>
      <c r="BR1042" s="133"/>
    </row>
    <row r="1043" spans="18:70" x14ac:dyDescent="0.25"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P1043" s="21"/>
      <c r="AQ1043" s="21"/>
      <c r="AR1043" s="21"/>
      <c r="AS1043" s="21"/>
      <c r="AT1043" s="21"/>
      <c r="AU1043" s="21"/>
      <c r="AV1043" s="24"/>
      <c r="AW1043" s="24"/>
      <c r="AX1043" s="24"/>
      <c r="AY1043" s="24"/>
      <c r="BA1043" s="21"/>
      <c r="BB1043" s="21"/>
      <c r="BC1043" s="21"/>
      <c r="BD1043" s="21"/>
      <c r="BE1043" s="24"/>
      <c r="BF1043" s="24"/>
      <c r="BG1043" s="21"/>
      <c r="BH1043" s="21"/>
      <c r="BI1043" s="130"/>
      <c r="BJ1043" s="131"/>
      <c r="BK1043" s="21"/>
      <c r="BL1043" s="132"/>
      <c r="BM1043" s="132"/>
      <c r="BN1043" s="132"/>
      <c r="BO1043" s="132"/>
      <c r="BP1043" s="133"/>
      <c r="BQ1043" s="133"/>
      <c r="BR1043" s="133"/>
    </row>
    <row r="1044" spans="18:70" x14ac:dyDescent="0.25"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P1044" s="21"/>
      <c r="AQ1044" s="21"/>
      <c r="AR1044" s="21"/>
      <c r="AS1044" s="21"/>
      <c r="AT1044" s="21"/>
      <c r="AU1044" s="21"/>
      <c r="AV1044" s="24"/>
      <c r="AW1044" s="24"/>
      <c r="AX1044" s="24"/>
      <c r="AY1044" s="24"/>
      <c r="BA1044" s="21"/>
      <c r="BB1044" s="21"/>
      <c r="BC1044" s="21"/>
      <c r="BD1044" s="21"/>
      <c r="BE1044" s="24"/>
      <c r="BF1044" s="24"/>
      <c r="BG1044" s="21"/>
      <c r="BH1044" s="21"/>
      <c r="BI1044" s="130"/>
      <c r="BJ1044" s="131"/>
      <c r="BK1044" s="21"/>
      <c r="BL1044" s="132"/>
      <c r="BM1044" s="132"/>
      <c r="BN1044" s="132"/>
      <c r="BO1044" s="132"/>
      <c r="BP1044" s="133"/>
      <c r="BQ1044" s="133"/>
      <c r="BR1044" s="133"/>
    </row>
    <row r="1045" spans="18:70" x14ac:dyDescent="0.25"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P1045" s="21"/>
      <c r="AQ1045" s="21"/>
      <c r="AR1045" s="21"/>
      <c r="AS1045" s="21"/>
      <c r="AT1045" s="21"/>
      <c r="AU1045" s="21"/>
      <c r="AV1045" s="24"/>
      <c r="AW1045" s="24"/>
      <c r="AX1045" s="24"/>
      <c r="AY1045" s="24"/>
      <c r="BA1045" s="21"/>
      <c r="BB1045" s="21"/>
      <c r="BC1045" s="21"/>
      <c r="BD1045" s="21"/>
      <c r="BE1045" s="24"/>
      <c r="BF1045" s="24"/>
      <c r="BG1045" s="21"/>
      <c r="BH1045" s="21"/>
      <c r="BI1045" s="130"/>
      <c r="BJ1045" s="131"/>
      <c r="BK1045" s="21"/>
      <c r="BL1045" s="132"/>
      <c r="BM1045" s="132"/>
      <c r="BN1045" s="132"/>
      <c r="BO1045" s="132"/>
      <c r="BP1045" s="133"/>
      <c r="BQ1045" s="133"/>
      <c r="BR1045" s="133"/>
    </row>
    <row r="1046" spans="18:70" x14ac:dyDescent="0.25"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P1046" s="21"/>
      <c r="AQ1046" s="21"/>
      <c r="AR1046" s="21"/>
      <c r="AS1046" s="21"/>
      <c r="AT1046" s="21"/>
      <c r="AU1046" s="21"/>
      <c r="AV1046" s="24"/>
      <c r="AW1046" s="24"/>
      <c r="AX1046" s="24"/>
      <c r="AY1046" s="24"/>
      <c r="BA1046" s="21"/>
      <c r="BB1046" s="21"/>
      <c r="BC1046" s="21"/>
      <c r="BD1046" s="21"/>
      <c r="BE1046" s="24"/>
      <c r="BF1046" s="24"/>
      <c r="BG1046" s="21"/>
      <c r="BH1046" s="21"/>
      <c r="BI1046" s="130"/>
      <c r="BJ1046" s="131"/>
      <c r="BK1046" s="21"/>
      <c r="BL1046" s="132"/>
      <c r="BM1046" s="132"/>
      <c r="BN1046" s="132"/>
      <c r="BO1046" s="132"/>
      <c r="BP1046" s="133"/>
      <c r="BQ1046" s="133"/>
      <c r="BR1046" s="133"/>
    </row>
    <row r="1047" spans="18:70" x14ac:dyDescent="0.25"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P1047" s="21"/>
      <c r="AQ1047" s="21"/>
      <c r="AR1047" s="21"/>
      <c r="AS1047" s="21"/>
      <c r="AT1047" s="21"/>
      <c r="AU1047" s="21"/>
      <c r="AV1047" s="24"/>
      <c r="AW1047" s="24"/>
      <c r="AX1047" s="24"/>
      <c r="AY1047" s="24"/>
      <c r="BA1047" s="21"/>
      <c r="BB1047" s="21"/>
      <c r="BC1047" s="21"/>
      <c r="BD1047" s="21"/>
      <c r="BE1047" s="24"/>
      <c r="BF1047" s="24"/>
      <c r="BG1047" s="21"/>
      <c r="BH1047" s="21"/>
      <c r="BI1047" s="130"/>
      <c r="BJ1047" s="131"/>
      <c r="BK1047" s="21"/>
      <c r="BL1047" s="132"/>
      <c r="BM1047" s="132"/>
      <c r="BN1047" s="132"/>
      <c r="BO1047" s="132"/>
      <c r="BP1047" s="133"/>
      <c r="BQ1047" s="133"/>
      <c r="BR1047" s="133"/>
    </row>
    <row r="1048" spans="18:70" x14ac:dyDescent="0.25"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P1048" s="21"/>
      <c r="AQ1048" s="21"/>
      <c r="AR1048" s="21"/>
      <c r="AS1048" s="21"/>
      <c r="AT1048" s="21"/>
      <c r="AU1048" s="21"/>
      <c r="AV1048" s="24"/>
      <c r="AW1048" s="24"/>
      <c r="AX1048" s="24"/>
      <c r="AY1048" s="24"/>
      <c r="BA1048" s="21"/>
      <c r="BB1048" s="21"/>
      <c r="BC1048" s="21"/>
      <c r="BD1048" s="21"/>
      <c r="BE1048" s="24"/>
      <c r="BF1048" s="24"/>
      <c r="BG1048" s="21"/>
      <c r="BH1048" s="21"/>
      <c r="BI1048" s="130"/>
      <c r="BJ1048" s="131"/>
      <c r="BK1048" s="21"/>
      <c r="BL1048" s="132"/>
      <c r="BM1048" s="132"/>
      <c r="BN1048" s="132"/>
      <c r="BO1048" s="132"/>
      <c r="BP1048" s="133"/>
      <c r="BQ1048" s="133"/>
      <c r="BR1048" s="133"/>
    </row>
    <row r="1049" spans="18:70" x14ac:dyDescent="0.25"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P1049" s="21"/>
      <c r="AQ1049" s="21"/>
      <c r="AR1049" s="21"/>
      <c r="AS1049" s="21"/>
      <c r="AT1049" s="21"/>
      <c r="AU1049" s="21"/>
      <c r="AV1049" s="24"/>
      <c r="AW1049" s="24"/>
      <c r="AX1049" s="24"/>
      <c r="AY1049" s="24"/>
      <c r="BA1049" s="21"/>
      <c r="BB1049" s="21"/>
      <c r="BC1049" s="21"/>
      <c r="BD1049" s="21"/>
      <c r="BE1049" s="24"/>
      <c r="BF1049" s="24"/>
      <c r="BG1049" s="21"/>
      <c r="BH1049" s="21"/>
      <c r="BI1049" s="130"/>
      <c r="BJ1049" s="131"/>
      <c r="BK1049" s="21"/>
      <c r="BL1049" s="132"/>
      <c r="BM1049" s="132"/>
      <c r="BN1049" s="132"/>
      <c r="BO1049" s="132"/>
      <c r="BP1049" s="133"/>
      <c r="BQ1049" s="133"/>
      <c r="BR1049" s="133"/>
    </row>
    <row r="1050" spans="18:70" x14ac:dyDescent="0.25"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P1050" s="21"/>
      <c r="AQ1050" s="21"/>
      <c r="AR1050" s="21"/>
      <c r="AS1050" s="21"/>
      <c r="AT1050" s="21"/>
      <c r="AU1050" s="21"/>
      <c r="AV1050" s="24"/>
      <c r="AW1050" s="24"/>
      <c r="AX1050" s="24"/>
      <c r="AY1050" s="24"/>
      <c r="BA1050" s="21"/>
      <c r="BB1050" s="21"/>
      <c r="BC1050" s="21"/>
      <c r="BD1050" s="21"/>
      <c r="BE1050" s="24"/>
      <c r="BF1050" s="24"/>
      <c r="BG1050" s="21"/>
      <c r="BH1050" s="21"/>
      <c r="BI1050" s="130"/>
      <c r="BJ1050" s="131"/>
      <c r="BK1050" s="21"/>
      <c r="BL1050" s="132"/>
      <c r="BM1050" s="132"/>
      <c r="BN1050" s="132"/>
      <c r="BO1050" s="132"/>
      <c r="BP1050" s="133"/>
      <c r="BQ1050" s="133"/>
      <c r="BR1050" s="133"/>
    </row>
    <row r="1051" spans="18:70" x14ac:dyDescent="0.25"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P1051" s="21"/>
      <c r="AQ1051" s="21"/>
      <c r="AR1051" s="21"/>
      <c r="AS1051" s="21"/>
      <c r="AT1051" s="21"/>
      <c r="AU1051" s="21"/>
      <c r="AV1051" s="24"/>
      <c r="AW1051" s="24"/>
      <c r="AX1051" s="24"/>
      <c r="AY1051" s="24"/>
      <c r="BA1051" s="21"/>
      <c r="BB1051" s="21"/>
      <c r="BC1051" s="21"/>
      <c r="BD1051" s="21"/>
      <c r="BE1051" s="24"/>
      <c r="BF1051" s="24"/>
      <c r="BG1051" s="21"/>
      <c r="BH1051" s="21"/>
      <c r="BI1051" s="130"/>
      <c r="BJ1051" s="131"/>
      <c r="BK1051" s="21"/>
      <c r="BL1051" s="132"/>
      <c r="BM1051" s="132"/>
      <c r="BN1051" s="132"/>
      <c r="BO1051" s="132"/>
      <c r="BP1051" s="133"/>
      <c r="BQ1051" s="133"/>
      <c r="BR1051" s="133"/>
    </row>
    <row r="1052" spans="18:70" x14ac:dyDescent="0.25"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P1052" s="21"/>
      <c r="AQ1052" s="21"/>
      <c r="AR1052" s="21"/>
      <c r="AS1052" s="21"/>
      <c r="AT1052" s="21"/>
      <c r="AU1052" s="21"/>
      <c r="AV1052" s="24"/>
      <c r="AW1052" s="24"/>
      <c r="AX1052" s="24"/>
      <c r="AY1052" s="24"/>
      <c r="BA1052" s="21"/>
      <c r="BB1052" s="21"/>
      <c r="BC1052" s="21"/>
      <c r="BD1052" s="21"/>
      <c r="BE1052" s="24"/>
      <c r="BF1052" s="24"/>
      <c r="BG1052" s="21"/>
      <c r="BH1052" s="21"/>
      <c r="BI1052" s="130"/>
      <c r="BJ1052" s="131"/>
      <c r="BK1052" s="21"/>
      <c r="BL1052" s="132"/>
      <c r="BM1052" s="132"/>
      <c r="BN1052" s="132"/>
      <c r="BO1052" s="132"/>
      <c r="BP1052" s="133"/>
      <c r="BQ1052" s="133"/>
      <c r="BR1052" s="133"/>
    </row>
    <row r="1053" spans="18:70" x14ac:dyDescent="0.25"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P1053" s="21"/>
      <c r="AQ1053" s="21"/>
      <c r="AR1053" s="21"/>
      <c r="AS1053" s="21"/>
      <c r="AT1053" s="21"/>
      <c r="AU1053" s="21"/>
      <c r="AV1053" s="24"/>
      <c r="AW1053" s="24"/>
      <c r="AX1053" s="24"/>
      <c r="AY1053" s="24"/>
      <c r="BA1053" s="21"/>
      <c r="BB1053" s="21"/>
      <c r="BC1053" s="21"/>
      <c r="BD1053" s="21"/>
      <c r="BE1053" s="24"/>
      <c r="BF1053" s="24"/>
      <c r="BG1053" s="21"/>
      <c r="BH1053" s="21"/>
      <c r="BI1053" s="130"/>
      <c r="BJ1053" s="131"/>
      <c r="BK1053" s="21"/>
      <c r="BL1053" s="132"/>
      <c r="BM1053" s="132"/>
      <c r="BN1053" s="132"/>
      <c r="BO1053" s="132"/>
      <c r="BP1053" s="133"/>
      <c r="BQ1053" s="133"/>
      <c r="BR1053" s="133"/>
    </row>
    <row r="1054" spans="18:70" x14ac:dyDescent="0.25"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P1054" s="21"/>
      <c r="AQ1054" s="21"/>
      <c r="AR1054" s="21"/>
      <c r="AS1054" s="21"/>
      <c r="AT1054" s="21"/>
      <c r="AU1054" s="21"/>
      <c r="AV1054" s="24"/>
      <c r="AW1054" s="24"/>
      <c r="AX1054" s="24"/>
      <c r="AY1054" s="24"/>
      <c r="BA1054" s="21"/>
      <c r="BB1054" s="21"/>
      <c r="BC1054" s="21"/>
      <c r="BD1054" s="21"/>
      <c r="BE1054" s="24"/>
      <c r="BF1054" s="24"/>
      <c r="BG1054" s="21"/>
      <c r="BH1054" s="21"/>
      <c r="BI1054" s="130"/>
      <c r="BJ1054" s="131"/>
      <c r="BK1054" s="21"/>
      <c r="BL1054" s="132"/>
      <c r="BM1054" s="132"/>
      <c r="BN1054" s="132"/>
      <c r="BO1054" s="132"/>
      <c r="BP1054" s="133"/>
      <c r="BQ1054" s="133"/>
      <c r="BR1054" s="133"/>
    </row>
    <row r="1055" spans="18:70" x14ac:dyDescent="0.25"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P1055" s="21"/>
      <c r="AQ1055" s="21"/>
      <c r="AR1055" s="21"/>
      <c r="AS1055" s="21"/>
      <c r="AT1055" s="21"/>
      <c r="AU1055" s="21"/>
      <c r="AV1055" s="24"/>
      <c r="AW1055" s="24"/>
      <c r="AX1055" s="24"/>
      <c r="AY1055" s="24"/>
      <c r="BA1055" s="21"/>
      <c r="BB1055" s="21"/>
      <c r="BC1055" s="21"/>
      <c r="BD1055" s="21"/>
      <c r="BE1055" s="24"/>
      <c r="BF1055" s="24"/>
      <c r="BG1055" s="21"/>
      <c r="BH1055" s="21"/>
      <c r="BI1055" s="130"/>
      <c r="BJ1055" s="131"/>
      <c r="BK1055" s="21"/>
      <c r="BL1055" s="132"/>
      <c r="BM1055" s="132"/>
      <c r="BN1055" s="132"/>
      <c r="BO1055" s="132"/>
      <c r="BP1055" s="133"/>
      <c r="BQ1055" s="133"/>
      <c r="BR1055" s="133"/>
    </row>
    <row r="1056" spans="18:70" x14ac:dyDescent="0.25"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P1056" s="21"/>
      <c r="AQ1056" s="21"/>
      <c r="AR1056" s="21"/>
      <c r="AS1056" s="21"/>
      <c r="AT1056" s="21"/>
      <c r="AU1056" s="21"/>
      <c r="AV1056" s="24"/>
      <c r="AW1056" s="24"/>
      <c r="AX1056" s="24"/>
      <c r="AY1056" s="24"/>
      <c r="BA1056" s="21"/>
      <c r="BB1056" s="21"/>
      <c r="BC1056" s="21"/>
      <c r="BD1056" s="21"/>
      <c r="BE1056" s="24"/>
      <c r="BF1056" s="24"/>
      <c r="BG1056" s="21"/>
      <c r="BH1056" s="21"/>
      <c r="BI1056" s="130"/>
      <c r="BJ1056" s="131"/>
      <c r="BK1056" s="21"/>
      <c r="BL1056" s="132"/>
      <c r="BM1056" s="132"/>
      <c r="BN1056" s="132"/>
      <c r="BO1056" s="132"/>
      <c r="BP1056" s="133"/>
      <c r="BQ1056" s="133"/>
      <c r="BR1056" s="133"/>
    </row>
    <row r="1057" spans="18:70" x14ac:dyDescent="0.25"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P1057" s="21"/>
      <c r="AQ1057" s="21"/>
      <c r="AR1057" s="21"/>
      <c r="AS1057" s="21"/>
      <c r="AT1057" s="21"/>
      <c r="AU1057" s="21"/>
      <c r="AV1057" s="24"/>
      <c r="AW1057" s="24"/>
      <c r="AX1057" s="24"/>
      <c r="AY1057" s="24"/>
      <c r="BA1057" s="21"/>
      <c r="BB1057" s="21"/>
      <c r="BC1057" s="21"/>
      <c r="BD1057" s="21"/>
      <c r="BE1057" s="24"/>
      <c r="BF1057" s="24"/>
      <c r="BG1057" s="21"/>
      <c r="BH1057" s="21"/>
      <c r="BI1057" s="130"/>
      <c r="BJ1057" s="131"/>
      <c r="BK1057" s="21"/>
      <c r="BL1057" s="132"/>
      <c r="BM1057" s="132"/>
      <c r="BN1057" s="132"/>
      <c r="BO1057" s="132"/>
      <c r="BP1057" s="133"/>
      <c r="BQ1057" s="133"/>
      <c r="BR1057" s="133"/>
    </row>
    <row r="1058" spans="18:70" x14ac:dyDescent="0.25"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P1058" s="21"/>
      <c r="AQ1058" s="21"/>
      <c r="AR1058" s="21"/>
      <c r="AS1058" s="21"/>
      <c r="AT1058" s="21"/>
      <c r="AU1058" s="21"/>
      <c r="AV1058" s="24"/>
      <c r="AW1058" s="24"/>
      <c r="AX1058" s="24"/>
      <c r="AY1058" s="24"/>
      <c r="BA1058" s="21"/>
      <c r="BB1058" s="21"/>
      <c r="BC1058" s="21"/>
      <c r="BD1058" s="21"/>
      <c r="BE1058" s="24"/>
      <c r="BF1058" s="24"/>
      <c r="BG1058" s="21"/>
      <c r="BH1058" s="21"/>
      <c r="BI1058" s="130"/>
      <c r="BJ1058" s="131"/>
      <c r="BK1058" s="21"/>
      <c r="BL1058" s="132"/>
      <c r="BM1058" s="132"/>
      <c r="BN1058" s="132"/>
      <c r="BO1058" s="132"/>
      <c r="BP1058" s="133"/>
      <c r="BQ1058" s="133"/>
      <c r="BR1058" s="133"/>
    </row>
    <row r="1059" spans="18:70" x14ac:dyDescent="0.25"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P1059" s="21"/>
      <c r="AQ1059" s="21"/>
      <c r="AR1059" s="21"/>
      <c r="AS1059" s="21"/>
      <c r="AT1059" s="21"/>
      <c r="AU1059" s="21"/>
      <c r="AV1059" s="24"/>
      <c r="AW1059" s="24"/>
      <c r="AX1059" s="24"/>
      <c r="AY1059" s="24"/>
      <c r="BA1059" s="21"/>
      <c r="BB1059" s="21"/>
      <c r="BC1059" s="21"/>
      <c r="BD1059" s="21"/>
      <c r="BE1059" s="24"/>
      <c r="BF1059" s="24"/>
      <c r="BG1059" s="21"/>
      <c r="BH1059" s="21"/>
      <c r="BI1059" s="130"/>
      <c r="BJ1059" s="131"/>
      <c r="BK1059" s="21"/>
      <c r="BL1059" s="132"/>
      <c r="BM1059" s="132"/>
      <c r="BN1059" s="132"/>
      <c r="BO1059" s="132"/>
      <c r="BP1059" s="133"/>
      <c r="BQ1059" s="133"/>
      <c r="BR1059" s="133"/>
    </row>
    <row r="1060" spans="18:70" x14ac:dyDescent="0.25"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P1060" s="21"/>
      <c r="AQ1060" s="21"/>
      <c r="AR1060" s="21"/>
      <c r="AS1060" s="21"/>
      <c r="AT1060" s="21"/>
      <c r="AU1060" s="21"/>
      <c r="AV1060" s="24"/>
      <c r="AW1060" s="24"/>
      <c r="AX1060" s="24"/>
      <c r="AY1060" s="24"/>
      <c r="BA1060" s="21"/>
      <c r="BB1060" s="21"/>
      <c r="BC1060" s="21"/>
      <c r="BD1060" s="21"/>
      <c r="BE1060" s="24"/>
      <c r="BF1060" s="24"/>
      <c r="BG1060" s="21"/>
      <c r="BH1060" s="21"/>
      <c r="BI1060" s="130"/>
      <c r="BJ1060" s="131"/>
      <c r="BK1060" s="21"/>
      <c r="BL1060" s="132"/>
      <c r="BM1060" s="132"/>
      <c r="BN1060" s="132"/>
      <c r="BO1060" s="132"/>
      <c r="BP1060" s="133"/>
      <c r="BQ1060" s="133"/>
      <c r="BR1060" s="133"/>
    </row>
    <row r="1061" spans="18:70" x14ac:dyDescent="0.25"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P1061" s="21"/>
      <c r="AQ1061" s="21"/>
      <c r="AR1061" s="21"/>
      <c r="AS1061" s="21"/>
      <c r="AT1061" s="21"/>
      <c r="AU1061" s="21"/>
      <c r="AV1061" s="24"/>
      <c r="AW1061" s="24"/>
      <c r="AX1061" s="24"/>
      <c r="AY1061" s="24"/>
      <c r="BA1061" s="21"/>
      <c r="BB1061" s="21"/>
      <c r="BC1061" s="21"/>
      <c r="BD1061" s="21"/>
      <c r="BE1061" s="24"/>
      <c r="BF1061" s="24"/>
      <c r="BG1061" s="21"/>
      <c r="BH1061" s="21"/>
      <c r="BI1061" s="130"/>
      <c r="BJ1061" s="131"/>
      <c r="BK1061" s="21"/>
      <c r="BL1061" s="132"/>
      <c r="BM1061" s="132"/>
      <c r="BN1061" s="132"/>
      <c r="BO1061" s="132"/>
      <c r="BP1061" s="133"/>
      <c r="BQ1061" s="133"/>
      <c r="BR1061" s="133"/>
    </row>
    <row r="1062" spans="18:70" x14ac:dyDescent="0.25"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P1062" s="21"/>
      <c r="AQ1062" s="21"/>
      <c r="AR1062" s="21"/>
      <c r="AS1062" s="21"/>
      <c r="AT1062" s="21"/>
      <c r="AU1062" s="21"/>
      <c r="AV1062" s="24"/>
      <c r="AW1062" s="24"/>
      <c r="AX1062" s="24"/>
      <c r="AY1062" s="24"/>
      <c r="BA1062" s="21"/>
      <c r="BB1062" s="21"/>
      <c r="BC1062" s="21"/>
      <c r="BD1062" s="21"/>
      <c r="BE1062" s="24"/>
      <c r="BF1062" s="24"/>
      <c r="BG1062" s="21"/>
      <c r="BH1062" s="21"/>
      <c r="BI1062" s="130"/>
      <c r="BJ1062" s="131"/>
      <c r="BK1062" s="21"/>
      <c r="BL1062" s="132"/>
      <c r="BM1062" s="132"/>
      <c r="BN1062" s="132"/>
      <c r="BO1062" s="132"/>
      <c r="BP1062" s="133"/>
      <c r="BQ1062" s="133"/>
      <c r="BR1062" s="133"/>
    </row>
    <row r="1063" spans="18:70" x14ac:dyDescent="0.25"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P1063" s="21"/>
      <c r="AQ1063" s="21"/>
      <c r="AR1063" s="21"/>
      <c r="AS1063" s="21"/>
      <c r="AT1063" s="21"/>
      <c r="AU1063" s="21"/>
      <c r="AV1063" s="24"/>
      <c r="AW1063" s="24"/>
      <c r="AX1063" s="24"/>
      <c r="AY1063" s="24"/>
      <c r="BA1063" s="21"/>
      <c r="BB1063" s="21"/>
      <c r="BC1063" s="21"/>
      <c r="BD1063" s="21"/>
      <c r="BE1063" s="24"/>
      <c r="BF1063" s="24"/>
      <c r="BG1063" s="21"/>
      <c r="BH1063" s="21"/>
      <c r="BI1063" s="130"/>
      <c r="BJ1063" s="131"/>
      <c r="BK1063" s="21"/>
      <c r="BL1063" s="132"/>
      <c r="BM1063" s="132"/>
      <c r="BN1063" s="132"/>
      <c r="BO1063" s="132"/>
      <c r="BP1063" s="133"/>
      <c r="BQ1063" s="133"/>
      <c r="BR1063" s="133"/>
    </row>
    <row r="1064" spans="18:70" x14ac:dyDescent="0.25"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P1064" s="21"/>
      <c r="AQ1064" s="21"/>
      <c r="AR1064" s="21"/>
      <c r="AS1064" s="21"/>
      <c r="AT1064" s="21"/>
      <c r="AU1064" s="21"/>
      <c r="AV1064" s="24"/>
      <c r="AW1064" s="24"/>
      <c r="AX1064" s="24"/>
      <c r="AY1064" s="24"/>
      <c r="BA1064" s="21"/>
      <c r="BB1064" s="21"/>
      <c r="BC1064" s="21"/>
      <c r="BD1064" s="21"/>
      <c r="BE1064" s="24"/>
      <c r="BF1064" s="24"/>
      <c r="BG1064" s="21"/>
      <c r="BH1064" s="21"/>
      <c r="BI1064" s="130"/>
      <c r="BJ1064" s="131"/>
      <c r="BK1064" s="21"/>
      <c r="BL1064" s="132"/>
      <c r="BM1064" s="132"/>
      <c r="BN1064" s="132"/>
      <c r="BO1064" s="132"/>
      <c r="BP1064" s="133"/>
      <c r="BQ1064" s="133"/>
      <c r="BR1064" s="133"/>
    </row>
    <row r="1065" spans="18:70" x14ac:dyDescent="0.25"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P1065" s="21"/>
      <c r="AQ1065" s="21"/>
      <c r="AR1065" s="21"/>
      <c r="AS1065" s="21"/>
      <c r="AT1065" s="21"/>
      <c r="AU1065" s="21"/>
      <c r="AV1065" s="24"/>
      <c r="AW1065" s="24"/>
      <c r="AX1065" s="24"/>
      <c r="AY1065" s="24"/>
      <c r="BA1065" s="21"/>
      <c r="BB1065" s="21"/>
      <c r="BC1065" s="21"/>
      <c r="BD1065" s="21"/>
      <c r="BE1065" s="24"/>
      <c r="BF1065" s="24"/>
      <c r="BG1065" s="21"/>
      <c r="BH1065" s="21"/>
      <c r="BI1065" s="130"/>
      <c r="BJ1065" s="131"/>
      <c r="BK1065" s="21"/>
      <c r="BL1065" s="132"/>
      <c r="BM1065" s="132"/>
      <c r="BN1065" s="132"/>
      <c r="BO1065" s="132"/>
      <c r="BP1065" s="133"/>
      <c r="BQ1065" s="133"/>
      <c r="BR1065" s="133"/>
    </row>
    <row r="1066" spans="18:70" x14ac:dyDescent="0.25"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P1066" s="21"/>
      <c r="AQ1066" s="21"/>
      <c r="AR1066" s="21"/>
      <c r="AS1066" s="21"/>
      <c r="AT1066" s="21"/>
      <c r="AU1066" s="21"/>
      <c r="AV1066" s="24"/>
      <c r="AW1066" s="24"/>
      <c r="AX1066" s="24"/>
      <c r="AY1066" s="24"/>
      <c r="BA1066" s="21"/>
      <c r="BB1066" s="21"/>
      <c r="BC1066" s="21"/>
      <c r="BD1066" s="21"/>
      <c r="BE1066" s="24"/>
      <c r="BF1066" s="24"/>
      <c r="BG1066" s="21"/>
      <c r="BH1066" s="21"/>
      <c r="BI1066" s="130"/>
      <c r="BJ1066" s="131"/>
      <c r="BK1066" s="21"/>
      <c r="BL1066" s="132"/>
      <c r="BM1066" s="132"/>
      <c r="BN1066" s="132"/>
      <c r="BO1066" s="132"/>
      <c r="BP1066" s="133"/>
      <c r="BQ1066" s="133"/>
      <c r="BR1066" s="133"/>
    </row>
    <row r="1067" spans="18:70" x14ac:dyDescent="0.25"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P1067" s="21"/>
      <c r="AQ1067" s="21"/>
      <c r="AR1067" s="21"/>
      <c r="AS1067" s="21"/>
      <c r="AT1067" s="21"/>
      <c r="AU1067" s="21"/>
      <c r="AV1067" s="24"/>
      <c r="AW1067" s="24"/>
      <c r="AX1067" s="24"/>
      <c r="AY1067" s="24"/>
      <c r="BA1067" s="21"/>
      <c r="BB1067" s="21"/>
      <c r="BC1067" s="21"/>
      <c r="BD1067" s="21"/>
      <c r="BE1067" s="24"/>
      <c r="BF1067" s="24"/>
      <c r="BG1067" s="21"/>
      <c r="BH1067" s="21"/>
      <c r="BI1067" s="130"/>
      <c r="BJ1067" s="131"/>
      <c r="BK1067" s="21"/>
      <c r="BL1067" s="132"/>
      <c r="BM1067" s="132"/>
      <c r="BN1067" s="132"/>
      <c r="BO1067" s="132"/>
      <c r="BP1067" s="133"/>
      <c r="BQ1067" s="133"/>
      <c r="BR1067" s="133"/>
    </row>
    <row r="1068" spans="18:70" x14ac:dyDescent="0.25"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P1068" s="21"/>
      <c r="AQ1068" s="21"/>
      <c r="AR1068" s="21"/>
      <c r="AS1068" s="21"/>
      <c r="AT1068" s="21"/>
      <c r="AU1068" s="21"/>
      <c r="AV1068" s="24"/>
      <c r="AW1068" s="24"/>
      <c r="AX1068" s="24"/>
      <c r="AY1068" s="24"/>
      <c r="BA1068" s="21"/>
      <c r="BB1068" s="21"/>
      <c r="BC1068" s="21"/>
      <c r="BD1068" s="21"/>
      <c r="BE1068" s="24"/>
      <c r="BF1068" s="24"/>
      <c r="BG1068" s="21"/>
      <c r="BH1068" s="21"/>
      <c r="BI1068" s="130"/>
      <c r="BJ1068" s="131"/>
      <c r="BK1068" s="21"/>
      <c r="BL1068" s="132"/>
      <c r="BM1068" s="132"/>
      <c r="BN1068" s="132"/>
      <c r="BO1068" s="132"/>
      <c r="BP1068" s="133"/>
      <c r="BQ1068" s="133"/>
      <c r="BR1068" s="133"/>
    </row>
    <row r="1069" spans="18:70" x14ac:dyDescent="0.25"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P1069" s="21"/>
      <c r="AQ1069" s="21"/>
      <c r="AR1069" s="21"/>
      <c r="AS1069" s="21"/>
      <c r="AT1069" s="21"/>
      <c r="AU1069" s="21"/>
      <c r="AV1069" s="24"/>
      <c r="AW1069" s="24"/>
      <c r="AX1069" s="24"/>
      <c r="AY1069" s="24"/>
      <c r="BA1069" s="21"/>
      <c r="BB1069" s="21"/>
      <c r="BC1069" s="21"/>
      <c r="BD1069" s="21"/>
      <c r="BE1069" s="24"/>
      <c r="BF1069" s="24"/>
      <c r="BG1069" s="21"/>
      <c r="BH1069" s="21"/>
      <c r="BI1069" s="130"/>
      <c r="BJ1069" s="131"/>
      <c r="BK1069" s="21"/>
      <c r="BL1069" s="132"/>
      <c r="BM1069" s="132"/>
      <c r="BN1069" s="132"/>
      <c r="BO1069" s="132"/>
      <c r="BP1069" s="133"/>
      <c r="BQ1069" s="133"/>
      <c r="BR1069" s="133"/>
    </row>
    <row r="1070" spans="18:70" x14ac:dyDescent="0.25"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P1070" s="21"/>
      <c r="AQ1070" s="21"/>
      <c r="AR1070" s="21"/>
      <c r="AS1070" s="21"/>
      <c r="AT1070" s="21"/>
      <c r="AU1070" s="21"/>
      <c r="AV1070" s="24"/>
      <c r="AW1070" s="24"/>
      <c r="AX1070" s="24"/>
      <c r="AY1070" s="24"/>
      <c r="BA1070" s="21"/>
      <c r="BB1070" s="21"/>
      <c r="BC1070" s="21"/>
      <c r="BD1070" s="21"/>
      <c r="BE1070" s="24"/>
      <c r="BF1070" s="24"/>
      <c r="BG1070" s="21"/>
      <c r="BH1070" s="21"/>
      <c r="BI1070" s="130"/>
      <c r="BJ1070" s="131"/>
      <c r="BK1070" s="21"/>
      <c r="BL1070" s="132"/>
      <c r="BM1070" s="132"/>
      <c r="BN1070" s="132"/>
      <c r="BO1070" s="132"/>
      <c r="BP1070" s="133"/>
      <c r="BQ1070" s="133"/>
      <c r="BR1070" s="133"/>
    </row>
    <row r="1071" spans="18:70" x14ac:dyDescent="0.25"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P1071" s="21"/>
      <c r="AQ1071" s="21"/>
      <c r="AR1071" s="21"/>
      <c r="AS1071" s="21"/>
      <c r="AT1071" s="21"/>
      <c r="AU1071" s="21"/>
      <c r="AV1071" s="24"/>
      <c r="AW1071" s="24"/>
      <c r="AX1071" s="24"/>
      <c r="AY1071" s="24"/>
      <c r="BA1071" s="21"/>
      <c r="BB1071" s="21"/>
      <c r="BC1071" s="21"/>
      <c r="BD1071" s="21"/>
      <c r="BE1071" s="24"/>
      <c r="BF1071" s="24"/>
      <c r="BG1071" s="21"/>
      <c r="BH1071" s="21"/>
      <c r="BI1071" s="130"/>
      <c r="BJ1071" s="131"/>
      <c r="BK1071" s="21"/>
      <c r="BL1071" s="132"/>
      <c r="BM1071" s="132"/>
      <c r="BN1071" s="132"/>
      <c r="BO1071" s="132"/>
      <c r="BP1071" s="133"/>
      <c r="BQ1071" s="133"/>
      <c r="BR1071" s="133"/>
    </row>
    <row r="1072" spans="18:70" x14ac:dyDescent="0.25"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P1072" s="21"/>
      <c r="AQ1072" s="21"/>
      <c r="AR1072" s="21"/>
      <c r="AS1072" s="21"/>
      <c r="AT1072" s="21"/>
      <c r="AU1072" s="21"/>
      <c r="AV1072" s="24"/>
      <c r="AW1072" s="24"/>
      <c r="AX1072" s="24"/>
      <c r="AY1072" s="24"/>
      <c r="BA1072" s="21"/>
      <c r="BB1072" s="21"/>
      <c r="BC1072" s="21"/>
      <c r="BD1072" s="21"/>
      <c r="BE1072" s="24"/>
      <c r="BF1072" s="24"/>
      <c r="BG1072" s="21"/>
      <c r="BH1072" s="21"/>
      <c r="BI1072" s="130"/>
      <c r="BJ1072" s="131"/>
      <c r="BK1072" s="21"/>
      <c r="BL1072" s="132"/>
      <c r="BM1072" s="132"/>
      <c r="BN1072" s="132"/>
      <c r="BO1072" s="132"/>
      <c r="BP1072" s="133"/>
      <c r="BQ1072" s="133"/>
      <c r="BR1072" s="133"/>
    </row>
    <row r="1073" spans="18:70" x14ac:dyDescent="0.25"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P1073" s="21"/>
      <c r="AQ1073" s="21"/>
      <c r="AR1073" s="21"/>
      <c r="AS1073" s="21"/>
      <c r="AT1073" s="21"/>
      <c r="AU1073" s="21"/>
      <c r="AV1073" s="24"/>
      <c r="AW1073" s="24"/>
      <c r="AX1073" s="24"/>
      <c r="AY1073" s="24"/>
      <c r="BA1073" s="21"/>
      <c r="BB1073" s="21"/>
      <c r="BC1073" s="21"/>
      <c r="BD1073" s="21"/>
      <c r="BE1073" s="24"/>
      <c r="BF1073" s="24"/>
      <c r="BG1073" s="21"/>
      <c r="BH1073" s="21"/>
      <c r="BI1073" s="130"/>
      <c r="BJ1073" s="131"/>
      <c r="BK1073" s="21"/>
      <c r="BL1073" s="132"/>
      <c r="BM1073" s="132"/>
      <c r="BN1073" s="132"/>
      <c r="BO1073" s="132"/>
      <c r="BP1073" s="133"/>
      <c r="BQ1073" s="133"/>
      <c r="BR1073" s="133"/>
    </row>
    <row r="1074" spans="18:70" x14ac:dyDescent="0.25"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P1074" s="21"/>
      <c r="AQ1074" s="21"/>
      <c r="AR1074" s="21"/>
      <c r="AS1074" s="21"/>
      <c r="AT1074" s="21"/>
      <c r="AU1074" s="21"/>
      <c r="AV1074" s="24"/>
      <c r="AW1074" s="24"/>
      <c r="AX1074" s="24"/>
      <c r="AY1074" s="24"/>
      <c r="BA1074" s="21"/>
      <c r="BB1074" s="21"/>
      <c r="BC1074" s="21"/>
      <c r="BD1074" s="21"/>
      <c r="BE1074" s="24"/>
      <c r="BF1074" s="24"/>
      <c r="BG1074" s="21"/>
      <c r="BH1074" s="21"/>
      <c r="BI1074" s="130"/>
      <c r="BJ1074" s="131"/>
      <c r="BK1074" s="21"/>
      <c r="BL1074" s="132"/>
      <c r="BM1074" s="132"/>
      <c r="BN1074" s="132"/>
      <c r="BO1074" s="132"/>
      <c r="BP1074" s="133"/>
      <c r="BQ1074" s="133"/>
      <c r="BR1074" s="133"/>
    </row>
    <row r="1075" spans="18:70" x14ac:dyDescent="0.25"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P1075" s="21"/>
      <c r="AQ1075" s="21"/>
      <c r="AR1075" s="21"/>
      <c r="AS1075" s="21"/>
      <c r="AT1075" s="21"/>
      <c r="AU1075" s="21"/>
      <c r="AV1075" s="24"/>
      <c r="AW1075" s="24"/>
      <c r="AX1075" s="24"/>
      <c r="AY1075" s="24"/>
      <c r="BA1075" s="21"/>
      <c r="BB1075" s="21"/>
      <c r="BC1075" s="21"/>
      <c r="BD1075" s="21"/>
      <c r="BE1075" s="24"/>
      <c r="BF1075" s="24"/>
      <c r="BG1075" s="21"/>
      <c r="BH1075" s="21"/>
      <c r="BI1075" s="130"/>
      <c r="BJ1075" s="131"/>
      <c r="BK1075" s="21"/>
      <c r="BL1075" s="132"/>
      <c r="BM1075" s="132"/>
      <c r="BN1075" s="132"/>
      <c r="BO1075" s="132"/>
      <c r="BP1075" s="133"/>
      <c r="BQ1075" s="133"/>
      <c r="BR1075" s="133"/>
    </row>
    <row r="1076" spans="18:70" x14ac:dyDescent="0.25"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P1076" s="21"/>
      <c r="AQ1076" s="21"/>
      <c r="AR1076" s="21"/>
      <c r="AS1076" s="21"/>
      <c r="AT1076" s="21"/>
      <c r="AU1076" s="21"/>
      <c r="AV1076" s="24"/>
      <c r="AW1076" s="24"/>
      <c r="AX1076" s="24"/>
      <c r="AY1076" s="24"/>
      <c r="BA1076" s="21"/>
      <c r="BB1076" s="21"/>
      <c r="BC1076" s="21"/>
      <c r="BD1076" s="21"/>
      <c r="BE1076" s="24"/>
      <c r="BF1076" s="24"/>
      <c r="BG1076" s="21"/>
      <c r="BH1076" s="21"/>
      <c r="BI1076" s="130"/>
      <c r="BJ1076" s="131"/>
      <c r="BK1076" s="21"/>
      <c r="BL1076" s="132"/>
      <c r="BM1076" s="132"/>
      <c r="BN1076" s="132"/>
      <c r="BO1076" s="132"/>
      <c r="BP1076" s="133"/>
      <c r="BQ1076" s="133"/>
      <c r="BR1076" s="133"/>
    </row>
    <row r="1077" spans="18:70" x14ac:dyDescent="0.25"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P1077" s="21"/>
      <c r="AQ1077" s="21"/>
      <c r="AR1077" s="21"/>
      <c r="AS1077" s="21"/>
      <c r="AT1077" s="21"/>
      <c r="AU1077" s="21"/>
      <c r="AV1077" s="24"/>
      <c r="AW1077" s="24"/>
      <c r="AX1077" s="24"/>
      <c r="AY1077" s="24"/>
      <c r="BA1077" s="21"/>
      <c r="BB1077" s="21"/>
      <c r="BC1077" s="21"/>
      <c r="BD1077" s="21"/>
      <c r="BE1077" s="24"/>
      <c r="BF1077" s="24"/>
      <c r="BG1077" s="21"/>
      <c r="BH1077" s="21"/>
      <c r="BI1077" s="130"/>
      <c r="BJ1077" s="131"/>
      <c r="BK1077" s="21"/>
      <c r="BL1077" s="132"/>
      <c r="BM1077" s="132"/>
      <c r="BN1077" s="132"/>
      <c r="BO1077" s="132"/>
      <c r="BP1077" s="133"/>
      <c r="BQ1077" s="133"/>
      <c r="BR1077" s="133"/>
    </row>
    <row r="1078" spans="18:70" x14ac:dyDescent="0.25"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P1078" s="21"/>
      <c r="AQ1078" s="21"/>
      <c r="AR1078" s="21"/>
      <c r="AS1078" s="21"/>
      <c r="AT1078" s="21"/>
      <c r="AU1078" s="21"/>
      <c r="AV1078" s="24"/>
      <c r="AW1078" s="24"/>
      <c r="AX1078" s="24"/>
      <c r="AY1078" s="24"/>
      <c r="BA1078" s="21"/>
      <c r="BB1078" s="21"/>
      <c r="BC1078" s="21"/>
      <c r="BD1078" s="21"/>
      <c r="BE1078" s="24"/>
      <c r="BF1078" s="24"/>
      <c r="BG1078" s="21"/>
      <c r="BH1078" s="21"/>
      <c r="BI1078" s="130"/>
      <c r="BJ1078" s="131"/>
      <c r="BK1078" s="21"/>
      <c r="BL1078" s="132"/>
      <c r="BM1078" s="132"/>
      <c r="BN1078" s="132"/>
      <c r="BO1078" s="132"/>
      <c r="BP1078" s="133"/>
      <c r="BQ1078" s="133"/>
      <c r="BR1078" s="133"/>
    </row>
    <row r="1079" spans="18:70" x14ac:dyDescent="0.25"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P1079" s="21"/>
      <c r="AQ1079" s="21"/>
      <c r="AR1079" s="21"/>
      <c r="AS1079" s="21"/>
      <c r="AT1079" s="21"/>
      <c r="AU1079" s="21"/>
      <c r="AV1079" s="24"/>
      <c r="AW1079" s="24"/>
      <c r="AX1079" s="24"/>
      <c r="AY1079" s="24"/>
      <c r="BA1079" s="21"/>
      <c r="BB1079" s="21"/>
      <c r="BC1079" s="21"/>
      <c r="BD1079" s="21"/>
      <c r="BE1079" s="24"/>
      <c r="BF1079" s="24"/>
      <c r="BG1079" s="21"/>
      <c r="BH1079" s="21"/>
      <c r="BI1079" s="130"/>
      <c r="BJ1079" s="131"/>
      <c r="BK1079" s="21"/>
      <c r="BL1079" s="132"/>
      <c r="BM1079" s="132"/>
      <c r="BN1079" s="132"/>
      <c r="BO1079" s="132"/>
      <c r="BP1079" s="133"/>
      <c r="BQ1079" s="133"/>
      <c r="BR1079" s="133"/>
    </row>
    <row r="1080" spans="18:70" x14ac:dyDescent="0.25"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P1080" s="21"/>
      <c r="AQ1080" s="21"/>
      <c r="AR1080" s="21"/>
      <c r="AS1080" s="21"/>
      <c r="AT1080" s="21"/>
      <c r="AU1080" s="21"/>
      <c r="AV1080" s="24"/>
      <c r="AW1080" s="24"/>
      <c r="AX1080" s="24"/>
      <c r="AY1080" s="24"/>
      <c r="BA1080" s="21"/>
      <c r="BB1080" s="21"/>
      <c r="BC1080" s="21"/>
      <c r="BD1080" s="21"/>
      <c r="BE1080" s="24"/>
      <c r="BF1080" s="24"/>
      <c r="BG1080" s="21"/>
      <c r="BH1080" s="21"/>
      <c r="BI1080" s="130"/>
      <c r="BJ1080" s="131"/>
      <c r="BK1080" s="21"/>
      <c r="BL1080" s="132"/>
      <c r="BM1080" s="132"/>
      <c r="BN1080" s="132"/>
      <c r="BO1080" s="132"/>
      <c r="BP1080" s="133"/>
      <c r="BQ1080" s="133"/>
      <c r="BR1080" s="133"/>
    </row>
    <row r="1081" spans="18:70" x14ac:dyDescent="0.25"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P1081" s="21"/>
      <c r="AQ1081" s="21"/>
      <c r="AR1081" s="21"/>
      <c r="AS1081" s="21"/>
      <c r="AT1081" s="21"/>
      <c r="AU1081" s="21"/>
      <c r="AV1081" s="24"/>
      <c r="AW1081" s="24"/>
      <c r="AX1081" s="24"/>
      <c r="AY1081" s="24"/>
      <c r="BA1081" s="21"/>
      <c r="BB1081" s="21"/>
      <c r="BC1081" s="21"/>
      <c r="BD1081" s="21"/>
      <c r="BE1081" s="24"/>
      <c r="BF1081" s="24"/>
      <c r="BG1081" s="21"/>
      <c r="BH1081" s="21"/>
      <c r="BI1081" s="130"/>
      <c r="BJ1081" s="131"/>
      <c r="BK1081" s="21"/>
      <c r="BL1081" s="132"/>
      <c r="BM1081" s="132"/>
      <c r="BN1081" s="132"/>
      <c r="BO1081" s="132"/>
      <c r="BP1081" s="133"/>
      <c r="BQ1081" s="133"/>
      <c r="BR1081" s="133"/>
    </row>
    <row r="1082" spans="18:70" x14ac:dyDescent="0.25"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P1082" s="21"/>
      <c r="AQ1082" s="21"/>
      <c r="AR1082" s="21"/>
      <c r="AS1082" s="21"/>
      <c r="AT1082" s="21"/>
      <c r="AU1082" s="21"/>
      <c r="AV1082" s="24"/>
      <c r="AW1082" s="24"/>
      <c r="AX1082" s="24"/>
      <c r="AY1082" s="24"/>
      <c r="BA1082" s="21"/>
      <c r="BB1082" s="21"/>
      <c r="BC1082" s="21"/>
      <c r="BD1082" s="21"/>
      <c r="BE1082" s="24"/>
      <c r="BF1082" s="24"/>
      <c r="BG1082" s="21"/>
      <c r="BH1082" s="21"/>
      <c r="BI1082" s="130"/>
      <c r="BJ1082" s="131"/>
      <c r="BK1082" s="21"/>
      <c r="BL1082" s="132"/>
      <c r="BM1082" s="132"/>
      <c r="BN1082" s="132"/>
      <c r="BO1082" s="132"/>
      <c r="BP1082" s="133"/>
      <c r="BQ1082" s="133"/>
      <c r="BR1082" s="133"/>
    </row>
    <row r="1083" spans="18:70" x14ac:dyDescent="0.25"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P1083" s="21"/>
      <c r="AQ1083" s="21"/>
      <c r="AR1083" s="21"/>
      <c r="AS1083" s="21"/>
      <c r="AT1083" s="21"/>
      <c r="AU1083" s="21"/>
      <c r="AV1083" s="24"/>
      <c r="AW1083" s="24"/>
      <c r="AX1083" s="24"/>
      <c r="AY1083" s="24"/>
      <c r="BA1083" s="21"/>
      <c r="BB1083" s="21"/>
      <c r="BC1083" s="21"/>
      <c r="BD1083" s="21"/>
      <c r="BE1083" s="24"/>
      <c r="BF1083" s="24"/>
      <c r="BG1083" s="21"/>
      <c r="BH1083" s="21"/>
      <c r="BI1083" s="130"/>
      <c r="BJ1083" s="131"/>
      <c r="BK1083" s="21"/>
      <c r="BL1083" s="132"/>
      <c r="BM1083" s="132"/>
      <c r="BN1083" s="132"/>
      <c r="BO1083" s="132"/>
      <c r="BP1083" s="133"/>
      <c r="BQ1083" s="133"/>
      <c r="BR1083" s="133"/>
    </row>
    <row r="1084" spans="18:70" x14ac:dyDescent="0.25"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P1084" s="21"/>
      <c r="AQ1084" s="21"/>
      <c r="AR1084" s="21"/>
      <c r="AS1084" s="21"/>
      <c r="AT1084" s="21"/>
      <c r="AU1084" s="21"/>
      <c r="AV1084" s="24"/>
      <c r="AW1084" s="24"/>
      <c r="AX1084" s="24"/>
      <c r="AY1084" s="24"/>
      <c r="BA1084" s="21"/>
      <c r="BB1084" s="21"/>
      <c r="BC1084" s="21"/>
      <c r="BD1084" s="21"/>
      <c r="BE1084" s="24"/>
      <c r="BF1084" s="24"/>
      <c r="BG1084" s="21"/>
      <c r="BH1084" s="21"/>
      <c r="BI1084" s="130"/>
      <c r="BJ1084" s="131"/>
      <c r="BK1084" s="21"/>
      <c r="BL1084" s="132"/>
      <c r="BM1084" s="132"/>
      <c r="BN1084" s="132"/>
      <c r="BO1084" s="132"/>
      <c r="BP1084" s="133"/>
      <c r="BQ1084" s="133"/>
      <c r="BR1084" s="133"/>
    </row>
    <row r="1085" spans="18:70" x14ac:dyDescent="0.25"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P1085" s="21"/>
      <c r="AQ1085" s="21"/>
      <c r="AR1085" s="21"/>
      <c r="AS1085" s="21"/>
      <c r="AT1085" s="21"/>
      <c r="AU1085" s="21"/>
      <c r="AV1085" s="24"/>
      <c r="AW1085" s="24"/>
      <c r="AX1085" s="24"/>
      <c r="AY1085" s="24"/>
      <c r="BA1085" s="21"/>
      <c r="BB1085" s="21"/>
      <c r="BC1085" s="21"/>
      <c r="BD1085" s="21"/>
      <c r="BE1085" s="24"/>
      <c r="BF1085" s="24"/>
      <c r="BG1085" s="21"/>
      <c r="BH1085" s="21"/>
      <c r="BI1085" s="130"/>
      <c r="BJ1085" s="131"/>
      <c r="BK1085" s="21"/>
      <c r="BL1085" s="132"/>
      <c r="BM1085" s="132"/>
      <c r="BN1085" s="132"/>
      <c r="BO1085" s="132"/>
      <c r="BP1085" s="133"/>
      <c r="BQ1085" s="133"/>
      <c r="BR1085" s="133"/>
    </row>
    <row r="1086" spans="18:70" x14ac:dyDescent="0.25"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P1086" s="21"/>
      <c r="AQ1086" s="21"/>
      <c r="AR1086" s="21"/>
      <c r="AS1086" s="21"/>
      <c r="AT1086" s="21"/>
      <c r="AU1086" s="21"/>
      <c r="AV1086" s="24"/>
      <c r="AW1086" s="24"/>
      <c r="AX1086" s="24"/>
      <c r="AY1086" s="24"/>
      <c r="BA1086" s="21"/>
      <c r="BB1086" s="21"/>
      <c r="BC1086" s="21"/>
      <c r="BD1086" s="21"/>
      <c r="BE1086" s="24"/>
      <c r="BF1086" s="24"/>
      <c r="BG1086" s="21"/>
      <c r="BH1086" s="21"/>
      <c r="BI1086" s="130"/>
      <c r="BJ1086" s="131"/>
      <c r="BK1086" s="21"/>
      <c r="BL1086" s="132"/>
      <c r="BM1086" s="132"/>
      <c r="BN1086" s="132"/>
      <c r="BO1086" s="132"/>
      <c r="BP1086" s="133"/>
      <c r="BQ1086" s="133"/>
      <c r="BR1086" s="133"/>
    </row>
    <row r="1087" spans="18:70" x14ac:dyDescent="0.25"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P1087" s="21"/>
      <c r="AQ1087" s="21"/>
      <c r="AR1087" s="21"/>
      <c r="AS1087" s="21"/>
      <c r="AT1087" s="21"/>
      <c r="AU1087" s="21"/>
      <c r="AV1087" s="24"/>
      <c r="AW1087" s="24"/>
      <c r="AX1087" s="24"/>
      <c r="AY1087" s="24"/>
      <c r="BA1087" s="21"/>
      <c r="BB1087" s="21"/>
      <c r="BC1087" s="21"/>
      <c r="BD1087" s="21"/>
      <c r="BE1087" s="24"/>
      <c r="BF1087" s="24"/>
      <c r="BG1087" s="21"/>
      <c r="BH1087" s="21"/>
      <c r="BI1087" s="130"/>
      <c r="BJ1087" s="131"/>
      <c r="BK1087" s="21"/>
      <c r="BL1087" s="132"/>
      <c r="BM1087" s="132"/>
      <c r="BN1087" s="132"/>
      <c r="BO1087" s="132"/>
      <c r="BP1087" s="133"/>
      <c r="BQ1087" s="133"/>
      <c r="BR1087" s="133"/>
    </row>
    <row r="1088" spans="18:70" x14ac:dyDescent="0.25"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P1088" s="21"/>
      <c r="AQ1088" s="21"/>
      <c r="AR1088" s="21"/>
      <c r="AS1088" s="21"/>
      <c r="AT1088" s="21"/>
      <c r="AU1088" s="21"/>
      <c r="AV1088" s="24"/>
      <c r="AW1088" s="24"/>
      <c r="AX1088" s="24"/>
      <c r="AY1088" s="24"/>
      <c r="BA1088" s="21"/>
      <c r="BB1088" s="21"/>
      <c r="BC1088" s="21"/>
      <c r="BD1088" s="21"/>
      <c r="BE1088" s="24"/>
      <c r="BF1088" s="24"/>
      <c r="BG1088" s="21"/>
      <c r="BH1088" s="21"/>
      <c r="BI1088" s="130"/>
      <c r="BJ1088" s="131"/>
      <c r="BK1088" s="21"/>
      <c r="BL1088" s="132"/>
      <c r="BM1088" s="132"/>
      <c r="BN1088" s="132"/>
      <c r="BO1088" s="132"/>
      <c r="BP1088" s="133"/>
      <c r="BQ1088" s="133"/>
      <c r="BR1088" s="133"/>
    </row>
    <row r="1089" spans="18:70" x14ac:dyDescent="0.25"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P1089" s="21"/>
      <c r="AQ1089" s="21"/>
      <c r="AR1089" s="21"/>
      <c r="AS1089" s="21"/>
      <c r="AT1089" s="21"/>
      <c r="AU1089" s="21"/>
      <c r="AV1089" s="24"/>
      <c r="AW1089" s="24"/>
      <c r="AX1089" s="24"/>
      <c r="AY1089" s="24"/>
      <c r="BA1089" s="21"/>
      <c r="BB1089" s="21"/>
      <c r="BC1089" s="21"/>
      <c r="BD1089" s="21"/>
      <c r="BE1089" s="24"/>
      <c r="BF1089" s="24"/>
      <c r="BG1089" s="21"/>
      <c r="BH1089" s="21"/>
      <c r="BI1089" s="130"/>
      <c r="BJ1089" s="131"/>
      <c r="BK1089" s="21"/>
      <c r="BL1089" s="132"/>
      <c r="BM1089" s="132"/>
      <c r="BN1089" s="132"/>
      <c r="BO1089" s="132"/>
      <c r="BP1089" s="133"/>
      <c r="BQ1089" s="133"/>
      <c r="BR1089" s="133"/>
    </row>
    <row r="1090" spans="18:70" x14ac:dyDescent="0.25"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P1090" s="21"/>
      <c r="AQ1090" s="21"/>
      <c r="AR1090" s="21"/>
      <c r="AS1090" s="21"/>
      <c r="AT1090" s="21"/>
      <c r="AU1090" s="21"/>
      <c r="AV1090" s="24"/>
      <c r="AW1090" s="24"/>
      <c r="AX1090" s="24"/>
      <c r="AY1090" s="24"/>
      <c r="BA1090" s="21"/>
      <c r="BB1090" s="21"/>
      <c r="BC1090" s="21"/>
      <c r="BD1090" s="21"/>
      <c r="BE1090" s="24"/>
      <c r="BF1090" s="24"/>
      <c r="BG1090" s="21"/>
      <c r="BH1090" s="21"/>
      <c r="BI1090" s="130"/>
      <c r="BJ1090" s="131"/>
      <c r="BK1090" s="21"/>
      <c r="BL1090" s="132"/>
      <c r="BM1090" s="132"/>
      <c r="BN1090" s="132"/>
      <c r="BO1090" s="132"/>
      <c r="BP1090" s="133"/>
      <c r="BQ1090" s="133"/>
      <c r="BR1090" s="133"/>
    </row>
    <row r="1091" spans="18:70" x14ac:dyDescent="0.25"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P1091" s="21"/>
      <c r="AQ1091" s="21"/>
      <c r="AR1091" s="21"/>
      <c r="AS1091" s="21"/>
      <c r="AT1091" s="21"/>
      <c r="AU1091" s="21"/>
      <c r="AV1091" s="24"/>
      <c r="AW1091" s="24"/>
      <c r="AX1091" s="24"/>
      <c r="AY1091" s="24"/>
      <c r="BA1091" s="21"/>
      <c r="BB1091" s="21"/>
      <c r="BC1091" s="21"/>
      <c r="BD1091" s="21"/>
      <c r="BE1091" s="24"/>
      <c r="BF1091" s="24"/>
      <c r="BG1091" s="21"/>
      <c r="BH1091" s="21"/>
      <c r="BI1091" s="130"/>
      <c r="BJ1091" s="131"/>
      <c r="BK1091" s="21"/>
      <c r="BL1091" s="132"/>
      <c r="BM1091" s="132"/>
      <c r="BN1091" s="132"/>
      <c r="BO1091" s="132"/>
      <c r="BP1091" s="133"/>
      <c r="BQ1091" s="133"/>
      <c r="BR1091" s="133"/>
    </row>
    <row r="1092" spans="18:70" x14ac:dyDescent="0.25"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P1092" s="21"/>
      <c r="AQ1092" s="21"/>
      <c r="AR1092" s="21"/>
      <c r="AS1092" s="21"/>
      <c r="AT1092" s="21"/>
      <c r="AU1092" s="21"/>
      <c r="AV1092" s="24"/>
      <c r="AW1092" s="24"/>
      <c r="AX1092" s="24"/>
      <c r="AY1092" s="24"/>
      <c r="BA1092" s="21"/>
      <c r="BB1092" s="21"/>
      <c r="BC1092" s="21"/>
      <c r="BD1092" s="21"/>
      <c r="BE1092" s="24"/>
      <c r="BF1092" s="24"/>
      <c r="BG1092" s="21"/>
      <c r="BH1092" s="21"/>
      <c r="BI1092" s="130"/>
      <c r="BJ1092" s="131"/>
      <c r="BK1092" s="21"/>
      <c r="BL1092" s="132"/>
      <c r="BM1092" s="132"/>
      <c r="BN1092" s="132"/>
      <c r="BO1092" s="132"/>
      <c r="BP1092" s="133"/>
      <c r="BQ1092" s="133"/>
      <c r="BR1092" s="133"/>
    </row>
    <row r="1093" spans="18:70" x14ac:dyDescent="0.25"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P1093" s="21"/>
      <c r="AQ1093" s="21"/>
      <c r="AR1093" s="21"/>
      <c r="AS1093" s="21"/>
      <c r="AT1093" s="21"/>
      <c r="AU1093" s="21"/>
      <c r="AV1093" s="24"/>
      <c r="AW1093" s="24"/>
      <c r="AX1093" s="24"/>
      <c r="AY1093" s="24"/>
      <c r="BA1093" s="21"/>
      <c r="BB1093" s="21"/>
      <c r="BC1093" s="21"/>
      <c r="BD1093" s="21"/>
      <c r="BE1093" s="24"/>
      <c r="BF1093" s="24"/>
      <c r="BG1093" s="21"/>
      <c r="BH1093" s="21"/>
      <c r="BI1093" s="130"/>
      <c r="BJ1093" s="131"/>
      <c r="BK1093" s="21"/>
      <c r="BL1093" s="132"/>
      <c r="BM1093" s="132"/>
      <c r="BN1093" s="132"/>
      <c r="BO1093" s="132"/>
      <c r="BP1093" s="133"/>
      <c r="BQ1093" s="133"/>
      <c r="BR1093" s="133"/>
    </row>
    <row r="1094" spans="18:70" x14ac:dyDescent="0.25"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P1094" s="21"/>
      <c r="AQ1094" s="21"/>
      <c r="AR1094" s="21"/>
      <c r="AS1094" s="21"/>
      <c r="AT1094" s="21"/>
      <c r="AU1094" s="21"/>
      <c r="AV1094" s="24"/>
      <c r="AW1094" s="24"/>
      <c r="AX1094" s="24"/>
      <c r="AY1094" s="24"/>
      <c r="BA1094" s="21"/>
      <c r="BB1094" s="21"/>
      <c r="BC1094" s="21"/>
      <c r="BD1094" s="21"/>
      <c r="BE1094" s="24"/>
      <c r="BF1094" s="24"/>
      <c r="BG1094" s="21"/>
      <c r="BH1094" s="21"/>
      <c r="BI1094" s="130"/>
      <c r="BJ1094" s="131"/>
      <c r="BK1094" s="21"/>
      <c r="BL1094" s="132"/>
      <c r="BM1094" s="132"/>
      <c r="BN1094" s="132"/>
      <c r="BO1094" s="132"/>
      <c r="BP1094" s="133"/>
      <c r="BQ1094" s="133"/>
      <c r="BR1094" s="133"/>
    </row>
    <row r="1095" spans="18:70" x14ac:dyDescent="0.25"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P1095" s="21"/>
      <c r="AQ1095" s="21"/>
      <c r="AR1095" s="21"/>
      <c r="AS1095" s="21"/>
      <c r="AT1095" s="21"/>
      <c r="AU1095" s="21"/>
      <c r="AV1095" s="24"/>
      <c r="AW1095" s="24"/>
      <c r="AX1095" s="24"/>
      <c r="AY1095" s="24"/>
      <c r="BA1095" s="21"/>
      <c r="BB1095" s="21"/>
      <c r="BC1095" s="21"/>
      <c r="BD1095" s="21"/>
      <c r="BE1095" s="24"/>
      <c r="BF1095" s="24"/>
      <c r="BG1095" s="21"/>
      <c r="BH1095" s="21"/>
      <c r="BI1095" s="130"/>
      <c r="BJ1095" s="131"/>
      <c r="BK1095" s="21"/>
      <c r="BL1095" s="132"/>
      <c r="BM1095" s="132"/>
      <c r="BN1095" s="132"/>
      <c r="BO1095" s="132"/>
      <c r="BP1095" s="133"/>
      <c r="BQ1095" s="133"/>
      <c r="BR1095" s="133"/>
    </row>
    <row r="1096" spans="18:70" x14ac:dyDescent="0.25"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P1096" s="21"/>
      <c r="AQ1096" s="21"/>
      <c r="AR1096" s="21"/>
      <c r="AS1096" s="21"/>
      <c r="AT1096" s="21"/>
      <c r="AU1096" s="21"/>
      <c r="AV1096" s="24"/>
      <c r="AW1096" s="24"/>
      <c r="AX1096" s="24"/>
      <c r="AY1096" s="24"/>
      <c r="BA1096" s="21"/>
      <c r="BB1096" s="21"/>
      <c r="BC1096" s="21"/>
      <c r="BD1096" s="21"/>
      <c r="BE1096" s="24"/>
      <c r="BF1096" s="24"/>
      <c r="BG1096" s="21"/>
      <c r="BH1096" s="21"/>
      <c r="BI1096" s="130"/>
      <c r="BJ1096" s="131"/>
      <c r="BK1096" s="21"/>
      <c r="BL1096" s="132"/>
      <c r="BM1096" s="132"/>
      <c r="BN1096" s="132"/>
      <c r="BO1096" s="132"/>
      <c r="BP1096" s="133"/>
      <c r="BQ1096" s="133"/>
      <c r="BR1096" s="133"/>
    </row>
    <row r="1097" spans="18:70" x14ac:dyDescent="0.25"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P1097" s="21"/>
      <c r="AQ1097" s="21"/>
      <c r="AR1097" s="21"/>
      <c r="AS1097" s="21"/>
      <c r="AT1097" s="21"/>
      <c r="AU1097" s="21"/>
      <c r="AV1097" s="24"/>
      <c r="AW1097" s="24"/>
      <c r="AX1097" s="24"/>
      <c r="AY1097" s="24"/>
      <c r="BA1097" s="21"/>
      <c r="BB1097" s="21"/>
      <c r="BC1097" s="21"/>
      <c r="BD1097" s="21"/>
      <c r="BE1097" s="24"/>
      <c r="BF1097" s="24"/>
      <c r="BG1097" s="21"/>
      <c r="BH1097" s="21"/>
      <c r="BI1097" s="130"/>
      <c r="BJ1097" s="131"/>
      <c r="BK1097" s="21"/>
      <c r="BL1097" s="132"/>
      <c r="BM1097" s="132"/>
      <c r="BN1097" s="132"/>
      <c r="BO1097" s="132"/>
      <c r="BP1097" s="133"/>
      <c r="BQ1097" s="133"/>
      <c r="BR1097" s="133"/>
    </row>
    <row r="1098" spans="18:70" x14ac:dyDescent="0.25"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P1098" s="21"/>
      <c r="AQ1098" s="21"/>
      <c r="AR1098" s="21"/>
      <c r="AS1098" s="21"/>
      <c r="AT1098" s="21"/>
      <c r="AU1098" s="21"/>
      <c r="AV1098" s="24"/>
      <c r="AW1098" s="24"/>
      <c r="AX1098" s="24"/>
      <c r="AY1098" s="24"/>
      <c r="BA1098" s="21"/>
      <c r="BB1098" s="21"/>
      <c r="BC1098" s="21"/>
      <c r="BD1098" s="21"/>
      <c r="BE1098" s="24"/>
      <c r="BF1098" s="24"/>
      <c r="BG1098" s="21"/>
      <c r="BH1098" s="21"/>
      <c r="BI1098" s="130"/>
      <c r="BJ1098" s="131"/>
      <c r="BK1098" s="21"/>
      <c r="BL1098" s="132"/>
      <c r="BM1098" s="132"/>
      <c r="BN1098" s="132"/>
      <c r="BO1098" s="132"/>
      <c r="BP1098" s="133"/>
      <c r="BQ1098" s="133"/>
      <c r="BR1098" s="133"/>
    </row>
    <row r="1099" spans="18:70" x14ac:dyDescent="0.25"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P1099" s="21"/>
      <c r="AQ1099" s="21"/>
      <c r="AR1099" s="21"/>
      <c r="AS1099" s="21"/>
      <c r="AT1099" s="21"/>
      <c r="AU1099" s="21"/>
      <c r="AV1099" s="24"/>
      <c r="AW1099" s="24"/>
      <c r="AX1099" s="24"/>
      <c r="AY1099" s="24"/>
      <c r="BA1099" s="21"/>
      <c r="BB1099" s="21"/>
      <c r="BC1099" s="21"/>
      <c r="BD1099" s="21"/>
      <c r="BE1099" s="24"/>
      <c r="BF1099" s="24"/>
      <c r="BG1099" s="21"/>
      <c r="BH1099" s="21"/>
      <c r="BI1099" s="130"/>
      <c r="BJ1099" s="131"/>
      <c r="BK1099" s="21"/>
      <c r="BL1099" s="132"/>
      <c r="BM1099" s="132"/>
      <c r="BN1099" s="132"/>
      <c r="BO1099" s="132"/>
      <c r="BP1099" s="133"/>
      <c r="BQ1099" s="133"/>
      <c r="BR1099" s="133"/>
    </row>
    <row r="1100" spans="18:70" x14ac:dyDescent="0.25"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P1100" s="21"/>
      <c r="AQ1100" s="21"/>
      <c r="AR1100" s="21"/>
      <c r="AS1100" s="21"/>
      <c r="AT1100" s="21"/>
      <c r="AU1100" s="21"/>
      <c r="AV1100" s="24"/>
      <c r="AW1100" s="24"/>
      <c r="AX1100" s="24"/>
      <c r="AY1100" s="24"/>
      <c r="BA1100" s="21"/>
      <c r="BB1100" s="21"/>
      <c r="BC1100" s="21"/>
      <c r="BD1100" s="21"/>
      <c r="BE1100" s="24"/>
      <c r="BF1100" s="24"/>
      <c r="BG1100" s="21"/>
      <c r="BH1100" s="21"/>
      <c r="BI1100" s="130"/>
      <c r="BJ1100" s="131"/>
      <c r="BK1100" s="21"/>
      <c r="BL1100" s="132"/>
      <c r="BM1100" s="132"/>
      <c r="BN1100" s="132"/>
      <c r="BO1100" s="132"/>
      <c r="BP1100" s="133"/>
      <c r="BQ1100" s="133"/>
      <c r="BR1100" s="133"/>
    </row>
    <row r="1101" spans="18:70" x14ac:dyDescent="0.25"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P1101" s="21"/>
      <c r="AQ1101" s="21"/>
      <c r="AR1101" s="21"/>
      <c r="AS1101" s="21"/>
      <c r="AT1101" s="21"/>
      <c r="AU1101" s="21"/>
      <c r="AV1101" s="24"/>
      <c r="AW1101" s="24"/>
      <c r="AX1101" s="24"/>
      <c r="AY1101" s="24"/>
      <c r="BA1101" s="21"/>
      <c r="BB1101" s="21"/>
      <c r="BC1101" s="21"/>
      <c r="BD1101" s="21"/>
      <c r="BE1101" s="24"/>
      <c r="BF1101" s="24"/>
      <c r="BG1101" s="21"/>
      <c r="BH1101" s="21"/>
      <c r="BI1101" s="130"/>
      <c r="BJ1101" s="131"/>
      <c r="BK1101" s="21"/>
      <c r="BL1101" s="132"/>
      <c r="BM1101" s="132"/>
      <c r="BN1101" s="132"/>
      <c r="BO1101" s="132"/>
      <c r="BP1101" s="133"/>
      <c r="BQ1101" s="133"/>
      <c r="BR1101" s="133"/>
    </row>
    <row r="1102" spans="18:70" x14ac:dyDescent="0.25"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P1102" s="21"/>
      <c r="AQ1102" s="21"/>
      <c r="AR1102" s="21"/>
      <c r="AS1102" s="21"/>
      <c r="AT1102" s="21"/>
      <c r="AU1102" s="21"/>
      <c r="AV1102" s="24"/>
      <c r="AW1102" s="24"/>
      <c r="AX1102" s="24"/>
      <c r="AY1102" s="24"/>
      <c r="BA1102" s="21"/>
      <c r="BB1102" s="21"/>
      <c r="BC1102" s="21"/>
      <c r="BD1102" s="21"/>
      <c r="BE1102" s="24"/>
      <c r="BF1102" s="24"/>
      <c r="BG1102" s="21"/>
      <c r="BH1102" s="21"/>
      <c r="BI1102" s="130"/>
      <c r="BJ1102" s="131"/>
      <c r="BK1102" s="21"/>
      <c r="BL1102" s="132"/>
      <c r="BM1102" s="132"/>
      <c r="BN1102" s="132"/>
      <c r="BO1102" s="132"/>
      <c r="BP1102" s="133"/>
      <c r="BQ1102" s="133"/>
      <c r="BR1102" s="133"/>
    </row>
    <row r="1103" spans="18:70" x14ac:dyDescent="0.25"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P1103" s="21"/>
      <c r="AQ1103" s="21"/>
      <c r="AR1103" s="21"/>
      <c r="AS1103" s="21"/>
      <c r="AT1103" s="21"/>
      <c r="AU1103" s="21"/>
      <c r="AV1103" s="24"/>
      <c r="AW1103" s="24"/>
      <c r="AX1103" s="24"/>
      <c r="AY1103" s="24"/>
      <c r="BA1103" s="21"/>
      <c r="BB1103" s="21"/>
      <c r="BC1103" s="21"/>
      <c r="BD1103" s="21"/>
      <c r="BE1103" s="24"/>
      <c r="BF1103" s="24"/>
      <c r="BG1103" s="21"/>
      <c r="BH1103" s="21"/>
      <c r="BI1103" s="130"/>
      <c r="BJ1103" s="131"/>
      <c r="BK1103" s="21"/>
      <c r="BL1103" s="132"/>
      <c r="BM1103" s="132"/>
      <c r="BN1103" s="132"/>
      <c r="BO1103" s="132"/>
      <c r="BP1103" s="133"/>
      <c r="BQ1103" s="133"/>
      <c r="BR1103" s="133"/>
    </row>
    <row r="1104" spans="18:70" x14ac:dyDescent="0.25"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P1104" s="21"/>
      <c r="AQ1104" s="21"/>
      <c r="AR1104" s="21"/>
      <c r="AS1104" s="21"/>
      <c r="AT1104" s="21"/>
      <c r="AU1104" s="21"/>
      <c r="AV1104" s="24"/>
      <c r="AW1104" s="24"/>
      <c r="AX1104" s="24"/>
      <c r="AY1104" s="24"/>
      <c r="BA1104" s="21"/>
      <c r="BB1104" s="21"/>
      <c r="BC1104" s="21"/>
      <c r="BD1104" s="21"/>
      <c r="BE1104" s="24"/>
      <c r="BF1104" s="24"/>
      <c r="BG1104" s="21"/>
      <c r="BH1104" s="21"/>
      <c r="BI1104" s="130"/>
      <c r="BJ1104" s="131"/>
      <c r="BK1104" s="21"/>
      <c r="BL1104" s="132"/>
      <c r="BM1104" s="132"/>
      <c r="BN1104" s="132"/>
      <c r="BO1104" s="132"/>
      <c r="BP1104" s="133"/>
      <c r="BQ1104" s="133"/>
      <c r="BR1104" s="133"/>
    </row>
    <row r="1105" spans="18:70" x14ac:dyDescent="0.25"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P1105" s="21"/>
      <c r="AQ1105" s="21"/>
      <c r="AR1105" s="21"/>
      <c r="AS1105" s="21"/>
      <c r="AT1105" s="21"/>
      <c r="AU1105" s="21"/>
      <c r="AV1105" s="24"/>
      <c r="AW1105" s="24"/>
      <c r="AX1105" s="24"/>
      <c r="AY1105" s="24"/>
      <c r="BA1105" s="21"/>
      <c r="BB1105" s="21"/>
      <c r="BC1105" s="21"/>
      <c r="BD1105" s="21"/>
      <c r="BE1105" s="24"/>
      <c r="BF1105" s="24"/>
      <c r="BG1105" s="21"/>
      <c r="BH1105" s="21"/>
      <c r="BI1105" s="130"/>
      <c r="BJ1105" s="131"/>
      <c r="BK1105" s="21"/>
      <c r="BL1105" s="132"/>
      <c r="BM1105" s="132"/>
      <c r="BN1105" s="132"/>
      <c r="BO1105" s="132"/>
      <c r="BP1105" s="133"/>
      <c r="BQ1105" s="133"/>
      <c r="BR1105" s="133"/>
    </row>
    <row r="1106" spans="18:70" x14ac:dyDescent="0.25"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P1106" s="21"/>
      <c r="AQ1106" s="21"/>
      <c r="AR1106" s="21"/>
      <c r="AS1106" s="21"/>
      <c r="AT1106" s="21"/>
      <c r="AU1106" s="21"/>
      <c r="AV1106" s="24"/>
      <c r="AW1106" s="24"/>
      <c r="AX1106" s="24"/>
      <c r="AY1106" s="24"/>
      <c r="BA1106" s="21"/>
      <c r="BB1106" s="21"/>
      <c r="BC1106" s="21"/>
      <c r="BD1106" s="21"/>
      <c r="BE1106" s="24"/>
      <c r="BF1106" s="24"/>
      <c r="BG1106" s="21"/>
      <c r="BH1106" s="21"/>
      <c r="BI1106" s="130"/>
      <c r="BJ1106" s="131"/>
      <c r="BK1106" s="21"/>
      <c r="BL1106" s="132"/>
      <c r="BM1106" s="132"/>
      <c r="BN1106" s="132"/>
      <c r="BO1106" s="132"/>
      <c r="BP1106" s="133"/>
      <c r="BQ1106" s="133"/>
      <c r="BR1106" s="133"/>
    </row>
    <row r="1107" spans="18:70" x14ac:dyDescent="0.25"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P1107" s="21"/>
      <c r="AQ1107" s="21"/>
      <c r="AR1107" s="21"/>
      <c r="AS1107" s="21"/>
      <c r="AT1107" s="21"/>
      <c r="AU1107" s="21"/>
      <c r="AV1107" s="24"/>
      <c r="AW1107" s="24"/>
      <c r="AX1107" s="24"/>
      <c r="AY1107" s="24"/>
      <c r="BA1107" s="21"/>
      <c r="BB1107" s="21"/>
      <c r="BC1107" s="21"/>
      <c r="BD1107" s="21"/>
      <c r="BE1107" s="24"/>
      <c r="BF1107" s="24"/>
      <c r="BG1107" s="21"/>
      <c r="BH1107" s="21"/>
      <c r="BI1107" s="130"/>
      <c r="BJ1107" s="131"/>
      <c r="BK1107" s="21"/>
      <c r="BL1107" s="132"/>
      <c r="BM1107" s="132"/>
      <c r="BN1107" s="132"/>
      <c r="BO1107" s="132"/>
      <c r="BP1107" s="133"/>
      <c r="BQ1107" s="133"/>
      <c r="BR1107" s="133"/>
    </row>
    <row r="1108" spans="18:70" x14ac:dyDescent="0.25"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P1108" s="21"/>
      <c r="AQ1108" s="21"/>
      <c r="AR1108" s="21"/>
      <c r="AS1108" s="21"/>
      <c r="AT1108" s="21"/>
      <c r="AU1108" s="21"/>
      <c r="AV1108" s="24"/>
      <c r="AW1108" s="24"/>
      <c r="AX1108" s="24"/>
      <c r="AY1108" s="24"/>
      <c r="BA1108" s="21"/>
      <c r="BB1108" s="21"/>
      <c r="BC1108" s="21"/>
      <c r="BD1108" s="21"/>
      <c r="BE1108" s="24"/>
      <c r="BF1108" s="24"/>
      <c r="BG1108" s="21"/>
      <c r="BH1108" s="21"/>
      <c r="BI1108" s="130"/>
      <c r="BJ1108" s="131"/>
      <c r="BK1108" s="21"/>
      <c r="BL1108" s="132"/>
      <c r="BM1108" s="132"/>
      <c r="BN1108" s="132"/>
      <c r="BO1108" s="132"/>
      <c r="BP1108" s="133"/>
      <c r="BQ1108" s="133"/>
      <c r="BR1108" s="133"/>
    </row>
    <row r="1109" spans="18:70" x14ac:dyDescent="0.25"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P1109" s="21"/>
      <c r="AQ1109" s="21"/>
      <c r="AR1109" s="21"/>
      <c r="AS1109" s="21"/>
      <c r="AT1109" s="21"/>
      <c r="AU1109" s="21"/>
      <c r="AV1109" s="24"/>
      <c r="AW1109" s="24"/>
      <c r="AX1109" s="24"/>
      <c r="AY1109" s="24"/>
      <c r="BA1109" s="21"/>
      <c r="BB1109" s="21"/>
      <c r="BC1109" s="21"/>
      <c r="BD1109" s="21"/>
      <c r="BE1109" s="24"/>
      <c r="BF1109" s="24"/>
      <c r="BG1109" s="21"/>
      <c r="BH1109" s="21"/>
      <c r="BI1109" s="130"/>
      <c r="BJ1109" s="131"/>
      <c r="BK1109" s="21"/>
      <c r="BL1109" s="132"/>
      <c r="BM1109" s="132"/>
      <c r="BN1109" s="132"/>
      <c r="BO1109" s="132"/>
      <c r="BP1109" s="133"/>
      <c r="BQ1109" s="133"/>
      <c r="BR1109" s="133"/>
    </row>
    <row r="1110" spans="18:70" x14ac:dyDescent="0.25"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P1110" s="21"/>
      <c r="AQ1110" s="21"/>
      <c r="AR1110" s="21"/>
      <c r="AS1110" s="21"/>
      <c r="AT1110" s="21"/>
      <c r="AU1110" s="21"/>
      <c r="AV1110" s="24"/>
      <c r="AW1110" s="24"/>
      <c r="AX1110" s="24"/>
      <c r="AY1110" s="24"/>
      <c r="BA1110" s="21"/>
      <c r="BB1110" s="21"/>
      <c r="BC1110" s="21"/>
      <c r="BD1110" s="21"/>
      <c r="BE1110" s="24"/>
      <c r="BF1110" s="24"/>
      <c r="BG1110" s="21"/>
      <c r="BH1110" s="21"/>
      <c r="BI1110" s="130"/>
      <c r="BJ1110" s="131"/>
      <c r="BK1110" s="21"/>
      <c r="BL1110" s="132"/>
      <c r="BM1110" s="132"/>
      <c r="BN1110" s="132"/>
      <c r="BO1110" s="132"/>
      <c r="BP1110" s="133"/>
      <c r="BQ1110" s="133"/>
      <c r="BR1110" s="133"/>
    </row>
    <row r="1111" spans="18:70" x14ac:dyDescent="0.25"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P1111" s="21"/>
      <c r="AQ1111" s="21"/>
      <c r="AR1111" s="21"/>
      <c r="AS1111" s="21"/>
      <c r="AT1111" s="21"/>
      <c r="AU1111" s="21"/>
      <c r="AV1111" s="24"/>
      <c r="AW1111" s="24"/>
      <c r="AX1111" s="24"/>
      <c r="AY1111" s="24"/>
      <c r="BA1111" s="21"/>
      <c r="BB1111" s="21"/>
      <c r="BC1111" s="21"/>
      <c r="BD1111" s="21"/>
      <c r="BE1111" s="24"/>
      <c r="BF1111" s="24"/>
      <c r="BG1111" s="21"/>
      <c r="BH1111" s="21"/>
      <c r="BI1111" s="130"/>
      <c r="BJ1111" s="131"/>
      <c r="BK1111" s="21"/>
      <c r="BL1111" s="132"/>
      <c r="BM1111" s="132"/>
      <c r="BN1111" s="132"/>
      <c r="BO1111" s="132"/>
      <c r="BP1111" s="133"/>
      <c r="BQ1111" s="133"/>
      <c r="BR1111" s="133"/>
    </row>
    <row r="1112" spans="18:70" x14ac:dyDescent="0.25"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P1112" s="21"/>
      <c r="AQ1112" s="21"/>
      <c r="AR1112" s="21"/>
      <c r="AS1112" s="21"/>
      <c r="AT1112" s="21"/>
      <c r="AU1112" s="21"/>
      <c r="AV1112" s="24"/>
      <c r="AW1112" s="24"/>
      <c r="AX1112" s="24"/>
      <c r="AY1112" s="24"/>
      <c r="BA1112" s="21"/>
      <c r="BB1112" s="21"/>
      <c r="BC1112" s="21"/>
      <c r="BD1112" s="21"/>
      <c r="BE1112" s="24"/>
      <c r="BF1112" s="24"/>
      <c r="BG1112" s="21"/>
      <c r="BH1112" s="21"/>
      <c r="BI1112" s="130"/>
      <c r="BJ1112" s="131"/>
      <c r="BK1112" s="21"/>
      <c r="BL1112" s="132"/>
      <c r="BM1112" s="132"/>
      <c r="BN1112" s="132"/>
      <c r="BO1112" s="132"/>
      <c r="BP1112" s="133"/>
      <c r="BQ1112" s="133"/>
      <c r="BR1112" s="133"/>
    </row>
    <row r="1113" spans="18:70" x14ac:dyDescent="0.25"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P1113" s="21"/>
      <c r="AQ1113" s="21"/>
      <c r="AR1113" s="21"/>
      <c r="AS1113" s="21"/>
      <c r="AT1113" s="21"/>
      <c r="AU1113" s="21"/>
      <c r="AV1113" s="24"/>
      <c r="AW1113" s="24"/>
      <c r="AX1113" s="24"/>
      <c r="AY1113" s="24"/>
      <c r="BA1113" s="21"/>
      <c r="BB1113" s="21"/>
      <c r="BC1113" s="21"/>
      <c r="BD1113" s="21"/>
      <c r="BE1113" s="24"/>
      <c r="BF1113" s="24"/>
      <c r="BG1113" s="21"/>
      <c r="BH1113" s="21"/>
      <c r="BI1113" s="130"/>
      <c r="BJ1113" s="131"/>
      <c r="BK1113" s="21"/>
      <c r="BL1113" s="132"/>
      <c r="BM1113" s="132"/>
      <c r="BN1113" s="132"/>
      <c r="BO1113" s="132"/>
      <c r="BP1113" s="133"/>
      <c r="BQ1113" s="133"/>
      <c r="BR1113" s="133"/>
    </row>
    <row r="1114" spans="18:70" x14ac:dyDescent="0.25"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P1114" s="21"/>
      <c r="AQ1114" s="21"/>
      <c r="AR1114" s="21"/>
      <c r="AS1114" s="21"/>
      <c r="AT1114" s="21"/>
      <c r="AU1114" s="21"/>
      <c r="AV1114" s="24"/>
      <c r="AW1114" s="24"/>
      <c r="AX1114" s="24"/>
      <c r="AY1114" s="24"/>
      <c r="BA1114" s="21"/>
      <c r="BB1114" s="21"/>
      <c r="BC1114" s="21"/>
      <c r="BD1114" s="21"/>
      <c r="BE1114" s="24"/>
      <c r="BF1114" s="24"/>
      <c r="BG1114" s="21"/>
      <c r="BH1114" s="21"/>
      <c r="BI1114" s="130"/>
      <c r="BJ1114" s="131"/>
      <c r="BK1114" s="21"/>
      <c r="BL1114" s="132"/>
      <c r="BM1114" s="132"/>
      <c r="BN1114" s="132"/>
      <c r="BO1114" s="132"/>
      <c r="BP1114" s="133"/>
      <c r="BQ1114" s="133"/>
      <c r="BR1114" s="133"/>
    </row>
    <row r="1115" spans="18:70" x14ac:dyDescent="0.25"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P1115" s="21"/>
      <c r="AQ1115" s="21"/>
      <c r="AR1115" s="21"/>
      <c r="AS1115" s="21"/>
      <c r="AT1115" s="21"/>
      <c r="AU1115" s="21"/>
      <c r="AV1115" s="24"/>
      <c r="AW1115" s="24"/>
      <c r="AX1115" s="24"/>
      <c r="AY1115" s="24"/>
      <c r="BA1115" s="21"/>
      <c r="BB1115" s="21"/>
      <c r="BC1115" s="21"/>
      <c r="BD1115" s="21"/>
      <c r="BE1115" s="24"/>
      <c r="BF1115" s="24"/>
      <c r="BG1115" s="21"/>
      <c r="BH1115" s="21"/>
      <c r="BI1115" s="130"/>
      <c r="BJ1115" s="131"/>
      <c r="BK1115" s="21"/>
      <c r="BL1115" s="132"/>
      <c r="BM1115" s="132"/>
      <c r="BN1115" s="132"/>
      <c r="BO1115" s="132"/>
      <c r="BP1115" s="133"/>
      <c r="BQ1115" s="133"/>
      <c r="BR1115" s="133"/>
    </row>
    <row r="1116" spans="18:70" x14ac:dyDescent="0.25"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P1116" s="21"/>
      <c r="AQ1116" s="21"/>
      <c r="AR1116" s="21"/>
      <c r="AS1116" s="21"/>
      <c r="AT1116" s="21"/>
      <c r="AU1116" s="21"/>
      <c r="AV1116" s="24"/>
      <c r="AW1116" s="24"/>
      <c r="AX1116" s="24"/>
      <c r="AY1116" s="24"/>
      <c r="BA1116" s="21"/>
      <c r="BB1116" s="21"/>
      <c r="BC1116" s="21"/>
      <c r="BD1116" s="21"/>
      <c r="BE1116" s="24"/>
      <c r="BF1116" s="24"/>
      <c r="BG1116" s="21"/>
      <c r="BH1116" s="21"/>
      <c r="BI1116" s="130"/>
      <c r="BJ1116" s="131"/>
      <c r="BK1116" s="21"/>
      <c r="BL1116" s="132"/>
      <c r="BM1116" s="132"/>
      <c r="BN1116" s="132"/>
      <c r="BO1116" s="132"/>
      <c r="BP1116" s="133"/>
      <c r="BQ1116" s="133"/>
      <c r="BR1116" s="133"/>
    </row>
    <row r="1117" spans="18:70" x14ac:dyDescent="0.25"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P1117" s="21"/>
      <c r="AQ1117" s="21"/>
      <c r="AR1117" s="21"/>
      <c r="AS1117" s="21"/>
      <c r="AT1117" s="21"/>
      <c r="AU1117" s="21"/>
      <c r="AV1117" s="24"/>
      <c r="AW1117" s="24"/>
      <c r="AX1117" s="24"/>
      <c r="AY1117" s="24"/>
      <c r="BA1117" s="21"/>
      <c r="BB1117" s="21"/>
      <c r="BC1117" s="21"/>
      <c r="BD1117" s="21"/>
      <c r="BE1117" s="24"/>
      <c r="BF1117" s="24"/>
      <c r="BG1117" s="21"/>
      <c r="BH1117" s="21"/>
      <c r="BI1117" s="130"/>
      <c r="BJ1117" s="131"/>
      <c r="BK1117" s="21"/>
      <c r="BL1117" s="132"/>
      <c r="BM1117" s="132"/>
      <c r="BN1117" s="132"/>
      <c r="BO1117" s="132"/>
      <c r="BP1117" s="133"/>
      <c r="BQ1117" s="133"/>
      <c r="BR1117" s="133"/>
    </row>
    <row r="1118" spans="18:70" x14ac:dyDescent="0.25"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P1118" s="21"/>
      <c r="AQ1118" s="21"/>
      <c r="AR1118" s="21"/>
      <c r="AS1118" s="21"/>
      <c r="AT1118" s="21"/>
      <c r="AU1118" s="21"/>
      <c r="AV1118" s="24"/>
      <c r="AW1118" s="24"/>
      <c r="AX1118" s="24"/>
      <c r="AY1118" s="24"/>
      <c r="BA1118" s="21"/>
      <c r="BB1118" s="21"/>
      <c r="BC1118" s="21"/>
      <c r="BD1118" s="21"/>
      <c r="BE1118" s="24"/>
      <c r="BF1118" s="24"/>
      <c r="BG1118" s="21"/>
      <c r="BH1118" s="21"/>
      <c r="BI1118" s="130"/>
      <c r="BJ1118" s="131"/>
      <c r="BK1118" s="21"/>
      <c r="BL1118" s="132"/>
      <c r="BM1118" s="132"/>
      <c r="BN1118" s="132"/>
      <c r="BO1118" s="132"/>
      <c r="BP1118" s="133"/>
      <c r="BQ1118" s="133"/>
      <c r="BR1118" s="133"/>
    </row>
    <row r="1119" spans="18:70" x14ac:dyDescent="0.25"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P1119" s="21"/>
      <c r="AQ1119" s="21"/>
      <c r="AR1119" s="21"/>
      <c r="AS1119" s="21"/>
      <c r="AT1119" s="21"/>
      <c r="AU1119" s="21"/>
      <c r="AV1119" s="24"/>
      <c r="AW1119" s="24"/>
      <c r="AX1119" s="24"/>
      <c r="AY1119" s="24"/>
      <c r="BA1119" s="21"/>
      <c r="BB1119" s="21"/>
      <c r="BC1119" s="21"/>
      <c r="BD1119" s="21"/>
      <c r="BE1119" s="24"/>
      <c r="BF1119" s="24"/>
      <c r="BG1119" s="21"/>
      <c r="BH1119" s="21"/>
      <c r="BI1119" s="130"/>
      <c r="BJ1119" s="131"/>
      <c r="BK1119" s="21"/>
      <c r="BL1119" s="132"/>
      <c r="BM1119" s="132"/>
      <c r="BN1119" s="132"/>
      <c r="BO1119" s="132"/>
      <c r="BP1119" s="133"/>
      <c r="BQ1119" s="133"/>
      <c r="BR1119" s="133"/>
    </row>
    <row r="1120" spans="18:70" x14ac:dyDescent="0.25"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P1120" s="21"/>
      <c r="AQ1120" s="21"/>
      <c r="AR1120" s="21"/>
      <c r="AS1120" s="21"/>
      <c r="AT1120" s="21"/>
      <c r="AU1120" s="21"/>
      <c r="AV1120" s="24"/>
      <c r="AW1120" s="24"/>
      <c r="AX1120" s="24"/>
      <c r="AY1120" s="24"/>
      <c r="BA1120" s="21"/>
      <c r="BB1120" s="21"/>
      <c r="BC1120" s="21"/>
      <c r="BD1120" s="21"/>
      <c r="BE1120" s="24"/>
      <c r="BF1120" s="24"/>
      <c r="BG1120" s="21"/>
      <c r="BH1120" s="21"/>
      <c r="BI1120" s="130"/>
      <c r="BJ1120" s="131"/>
      <c r="BK1120" s="21"/>
      <c r="BL1120" s="132"/>
      <c r="BM1120" s="132"/>
      <c r="BN1120" s="132"/>
      <c r="BO1120" s="132"/>
      <c r="BP1120" s="133"/>
      <c r="BQ1120" s="133"/>
      <c r="BR1120" s="133"/>
    </row>
    <row r="1121" spans="18:70" x14ac:dyDescent="0.25"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P1121" s="21"/>
      <c r="AQ1121" s="21"/>
      <c r="AR1121" s="21"/>
      <c r="AS1121" s="21"/>
      <c r="AT1121" s="21"/>
      <c r="AU1121" s="21"/>
      <c r="AV1121" s="24"/>
      <c r="AW1121" s="24"/>
      <c r="AX1121" s="24"/>
      <c r="AY1121" s="24"/>
      <c r="BA1121" s="21"/>
      <c r="BB1121" s="21"/>
      <c r="BC1121" s="21"/>
      <c r="BD1121" s="21"/>
      <c r="BE1121" s="24"/>
      <c r="BF1121" s="24"/>
      <c r="BG1121" s="21"/>
      <c r="BH1121" s="21"/>
      <c r="BI1121" s="130"/>
      <c r="BJ1121" s="131"/>
      <c r="BK1121" s="21"/>
      <c r="BL1121" s="132"/>
      <c r="BM1121" s="132"/>
      <c r="BN1121" s="132"/>
      <c r="BO1121" s="132"/>
      <c r="BP1121" s="133"/>
      <c r="BQ1121" s="133"/>
      <c r="BR1121" s="133"/>
    </row>
    <row r="1122" spans="18:70" x14ac:dyDescent="0.25"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P1122" s="21"/>
      <c r="AQ1122" s="21"/>
      <c r="AR1122" s="21"/>
      <c r="AS1122" s="21"/>
      <c r="AT1122" s="21"/>
      <c r="AU1122" s="21"/>
      <c r="AV1122" s="24"/>
      <c r="AW1122" s="24"/>
      <c r="AX1122" s="24"/>
      <c r="AY1122" s="24"/>
      <c r="BA1122" s="21"/>
      <c r="BB1122" s="21"/>
      <c r="BC1122" s="21"/>
      <c r="BD1122" s="21"/>
      <c r="BE1122" s="24"/>
      <c r="BF1122" s="24"/>
      <c r="BG1122" s="21"/>
      <c r="BH1122" s="21"/>
      <c r="BI1122" s="130"/>
      <c r="BJ1122" s="131"/>
      <c r="BK1122" s="21"/>
      <c r="BL1122" s="132"/>
      <c r="BM1122" s="132"/>
      <c r="BN1122" s="132"/>
      <c r="BO1122" s="132"/>
      <c r="BP1122" s="133"/>
      <c r="BQ1122" s="133"/>
      <c r="BR1122" s="133"/>
    </row>
    <row r="1123" spans="18:70" x14ac:dyDescent="0.25"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P1123" s="21"/>
      <c r="AQ1123" s="21"/>
      <c r="AR1123" s="21"/>
      <c r="AS1123" s="21"/>
      <c r="AT1123" s="21"/>
      <c r="AU1123" s="21"/>
      <c r="AV1123" s="24"/>
      <c r="AW1123" s="24"/>
      <c r="AX1123" s="24"/>
      <c r="AY1123" s="24"/>
      <c r="BA1123" s="21"/>
      <c r="BB1123" s="21"/>
      <c r="BC1123" s="21"/>
      <c r="BD1123" s="21"/>
      <c r="BE1123" s="24"/>
      <c r="BF1123" s="24"/>
      <c r="BG1123" s="21"/>
      <c r="BH1123" s="21"/>
      <c r="BI1123" s="130"/>
      <c r="BJ1123" s="131"/>
      <c r="BK1123" s="21"/>
      <c r="BL1123" s="132"/>
      <c r="BM1123" s="132"/>
      <c r="BN1123" s="132"/>
      <c r="BO1123" s="132"/>
      <c r="BP1123" s="133"/>
      <c r="BQ1123" s="133"/>
      <c r="BR1123" s="133"/>
    </row>
    <row r="1124" spans="18:70" x14ac:dyDescent="0.25"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P1124" s="21"/>
      <c r="AQ1124" s="21"/>
      <c r="AR1124" s="21"/>
      <c r="AS1124" s="21"/>
      <c r="AT1124" s="21"/>
      <c r="AU1124" s="21"/>
      <c r="AV1124" s="24"/>
      <c r="AW1124" s="24"/>
      <c r="AX1124" s="24"/>
      <c r="AY1124" s="24"/>
      <c r="BA1124" s="21"/>
      <c r="BB1124" s="21"/>
      <c r="BC1124" s="21"/>
      <c r="BD1124" s="21"/>
      <c r="BE1124" s="24"/>
      <c r="BF1124" s="24"/>
      <c r="BG1124" s="21"/>
      <c r="BH1124" s="21"/>
      <c r="BI1124" s="130"/>
      <c r="BJ1124" s="131"/>
      <c r="BK1124" s="21"/>
      <c r="BL1124" s="132"/>
      <c r="BM1124" s="132"/>
      <c r="BN1124" s="132"/>
      <c r="BO1124" s="132"/>
      <c r="BP1124" s="133"/>
      <c r="BQ1124" s="133"/>
      <c r="BR1124" s="133"/>
    </row>
    <row r="1125" spans="18:70" x14ac:dyDescent="0.25"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P1125" s="21"/>
      <c r="AQ1125" s="21"/>
      <c r="AR1125" s="21"/>
      <c r="AS1125" s="21"/>
      <c r="AT1125" s="21"/>
      <c r="AU1125" s="21"/>
      <c r="AV1125" s="24"/>
      <c r="AW1125" s="24"/>
      <c r="AX1125" s="24"/>
      <c r="AY1125" s="24"/>
      <c r="BA1125" s="21"/>
      <c r="BB1125" s="21"/>
      <c r="BC1125" s="21"/>
      <c r="BD1125" s="21"/>
      <c r="BE1125" s="24"/>
      <c r="BF1125" s="24"/>
      <c r="BG1125" s="21"/>
      <c r="BH1125" s="21"/>
      <c r="BI1125" s="130"/>
      <c r="BJ1125" s="131"/>
      <c r="BK1125" s="21"/>
      <c r="BL1125" s="132"/>
      <c r="BM1125" s="132"/>
      <c r="BN1125" s="132"/>
      <c r="BO1125" s="132"/>
      <c r="BP1125" s="133"/>
      <c r="BQ1125" s="133"/>
      <c r="BR1125" s="133"/>
    </row>
    <row r="1126" spans="18:70" x14ac:dyDescent="0.25"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P1126" s="21"/>
      <c r="AQ1126" s="21"/>
      <c r="AR1126" s="21"/>
      <c r="AS1126" s="21"/>
      <c r="AT1126" s="21"/>
      <c r="AU1126" s="21"/>
      <c r="AV1126" s="24"/>
      <c r="AW1126" s="24"/>
      <c r="AX1126" s="24"/>
      <c r="AY1126" s="24"/>
      <c r="BA1126" s="21"/>
      <c r="BB1126" s="21"/>
      <c r="BC1126" s="21"/>
      <c r="BD1126" s="21"/>
      <c r="BE1126" s="24"/>
      <c r="BF1126" s="24"/>
      <c r="BG1126" s="21"/>
      <c r="BH1126" s="21"/>
      <c r="BI1126" s="130"/>
      <c r="BJ1126" s="131"/>
      <c r="BK1126" s="21"/>
      <c r="BL1126" s="132"/>
      <c r="BM1126" s="132"/>
      <c r="BN1126" s="132"/>
      <c r="BO1126" s="132"/>
      <c r="BP1126" s="133"/>
      <c r="BQ1126" s="133"/>
      <c r="BR1126" s="133"/>
    </row>
    <row r="1127" spans="18:70" x14ac:dyDescent="0.25"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P1127" s="21"/>
      <c r="AQ1127" s="21"/>
      <c r="AR1127" s="21"/>
      <c r="AS1127" s="21"/>
      <c r="AT1127" s="21"/>
      <c r="AU1127" s="21"/>
      <c r="AV1127" s="24"/>
      <c r="AW1127" s="24"/>
      <c r="AX1127" s="24"/>
      <c r="AY1127" s="24"/>
      <c r="BA1127" s="21"/>
      <c r="BB1127" s="21"/>
      <c r="BC1127" s="21"/>
      <c r="BD1127" s="21"/>
      <c r="BE1127" s="24"/>
      <c r="BF1127" s="24"/>
      <c r="BG1127" s="21"/>
      <c r="BH1127" s="21"/>
      <c r="BI1127" s="130"/>
      <c r="BJ1127" s="131"/>
      <c r="BK1127" s="21"/>
      <c r="BL1127" s="132"/>
      <c r="BM1127" s="132"/>
      <c r="BN1127" s="132"/>
      <c r="BO1127" s="132"/>
      <c r="BP1127" s="133"/>
      <c r="BQ1127" s="133"/>
      <c r="BR1127" s="133"/>
    </row>
    <row r="1128" spans="18:70" x14ac:dyDescent="0.25"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P1128" s="21"/>
      <c r="AQ1128" s="21"/>
      <c r="AR1128" s="21"/>
      <c r="AS1128" s="21"/>
      <c r="AT1128" s="21"/>
      <c r="AU1128" s="21"/>
      <c r="AV1128" s="24"/>
      <c r="AW1128" s="24"/>
      <c r="AX1128" s="24"/>
      <c r="AY1128" s="24"/>
      <c r="BA1128" s="21"/>
      <c r="BB1128" s="21"/>
      <c r="BC1128" s="21"/>
      <c r="BD1128" s="21"/>
      <c r="BE1128" s="24"/>
      <c r="BF1128" s="24"/>
      <c r="BG1128" s="21"/>
      <c r="BH1128" s="21"/>
      <c r="BI1128" s="130"/>
      <c r="BJ1128" s="131"/>
      <c r="BK1128" s="21"/>
      <c r="BL1128" s="132"/>
      <c r="BM1128" s="132"/>
      <c r="BN1128" s="132"/>
      <c r="BO1128" s="132"/>
      <c r="BP1128" s="133"/>
      <c r="BQ1128" s="133"/>
      <c r="BR1128" s="133"/>
    </row>
    <row r="1129" spans="18:70" x14ac:dyDescent="0.25"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P1129" s="21"/>
      <c r="AQ1129" s="21"/>
      <c r="AR1129" s="21"/>
      <c r="AS1129" s="21"/>
      <c r="AT1129" s="21"/>
      <c r="AU1129" s="21"/>
      <c r="AV1129" s="24"/>
      <c r="AW1129" s="24"/>
      <c r="AX1129" s="24"/>
      <c r="AY1129" s="24"/>
      <c r="BA1129" s="21"/>
      <c r="BB1129" s="21"/>
      <c r="BC1129" s="21"/>
      <c r="BD1129" s="21"/>
      <c r="BE1129" s="24"/>
      <c r="BF1129" s="24"/>
      <c r="BG1129" s="21"/>
      <c r="BH1129" s="21"/>
      <c r="BI1129" s="130"/>
      <c r="BJ1129" s="131"/>
      <c r="BK1129" s="21"/>
      <c r="BL1129" s="132"/>
      <c r="BM1129" s="132"/>
      <c r="BN1129" s="132"/>
      <c r="BO1129" s="132"/>
      <c r="BP1129" s="133"/>
      <c r="BQ1129" s="133"/>
      <c r="BR1129" s="133"/>
    </row>
    <row r="1130" spans="18:70" x14ac:dyDescent="0.25"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P1130" s="21"/>
      <c r="AQ1130" s="21"/>
      <c r="AR1130" s="21"/>
      <c r="AS1130" s="21"/>
      <c r="AT1130" s="21"/>
      <c r="AU1130" s="21"/>
      <c r="AV1130" s="24"/>
      <c r="AW1130" s="24"/>
      <c r="AX1130" s="24"/>
      <c r="AY1130" s="24"/>
      <c r="BA1130" s="21"/>
      <c r="BB1130" s="21"/>
      <c r="BC1130" s="21"/>
      <c r="BD1130" s="21"/>
      <c r="BE1130" s="24"/>
      <c r="BF1130" s="24"/>
      <c r="BG1130" s="21"/>
      <c r="BH1130" s="21"/>
      <c r="BI1130" s="130"/>
      <c r="BJ1130" s="131"/>
      <c r="BK1130" s="21"/>
      <c r="BL1130" s="132"/>
      <c r="BM1130" s="132"/>
      <c r="BN1130" s="132"/>
      <c r="BO1130" s="132"/>
      <c r="BP1130" s="133"/>
      <c r="BQ1130" s="133"/>
      <c r="BR1130" s="133"/>
    </row>
    <row r="1131" spans="18:70" x14ac:dyDescent="0.25"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P1131" s="21"/>
      <c r="AQ1131" s="21"/>
      <c r="AR1131" s="21"/>
      <c r="AS1131" s="21"/>
      <c r="AT1131" s="21"/>
      <c r="AU1131" s="21"/>
      <c r="AV1131" s="24"/>
      <c r="AW1131" s="24"/>
      <c r="AX1131" s="24"/>
      <c r="AY1131" s="24"/>
      <c r="BA1131" s="21"/>
      <c r="BB1131" s="21"/>
      <c r="BC1131" s="21"/>
      <c r="BD1131" s="21"/>
      <c r="BE1131" s="24"/>
      <c r="BF1131" s="24"/>
      <c r="BG1131" s="21"/>
      <c r="BH1131" s="21"/>
      <c r="BI1131" s="130"/>
      <c r="BJ1131" s="131"/>
      <c r="BK1131" s="21"/>
      <c r="BL1131" s="132"/>
      <c r="BM1131" s="132"/>
      <c r="BN1131" s="132"/>
      <c r="BO1131" s="132"/>
      <c r="BP1131" s="133"/>
      <c r="BQ1131" s="133"/>
      <c r="BR1131" s="133"/>
    </row>
    <row r="1132" spans="18:70" x14ac:dyDescent="0.25"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P1132" s="21"/>
      <c r="AQ1132" s="21"/>
      <c r="AR1132" s="21"/>
      <c r="AS1132" s="21"/>
      <c r="AT1132" s="21"/>
      <c r="AU1132" s="21"/>
      <c r="AV1132" s="24"/>
      <c r="AW1132" s="24"/>
      <c r="AX1132" s="24"/>
      <c r="AY1132" s="24"/>
      <c r="BA1132" s="21"/>
      <c r="BB1132" s="21"/>
      <c r="BC1132" s="21"/>
      <c r="BD1132" s="21"/>
      <c r="BE1132" s="24"/>
      <c r="BF1132" s="24"/>
      <c r="BG1132" s="21"/>
      <c r="BH1132" s="21"/>
      <c r="BI1132" s="130"/>
      <c r="BJ1132" s="131"/>
      <c r="BK1132" s="21"/>
      <c r="BL1132" s="132"/>
      <c r="BM1132" s="132"/>
      <c r="BN1132" s="132"/>
      <c r="BO1132" s="132"/>
      <c r="BP1132" s="133"/>
      <c r="BQ1132" s="133"/>
      <c r="BR1132" s="133"/>
    </row>
    <row r="1133" spans="18:70" x14ac:dyDescent="0.25"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P1133" s="21"/>
      <c r="AQ1133" s="21"/>
      <c r="AR1133" s="21"/>
      <c r="AS1133" s="21"/>
      <c r="AT1133" s="21"/>
      <c r="AU1133" s="21"/>
      <c r="AV1133" s="24"/>
      <c r="AW1133" s="24"/>
      <c r="AX1133" s="24"/>
      <c r="AY1133" s="24"/>
      <c r="BA1133" s="21"/>
      <c r="BB1133" s="21"/>
      <c r="BC1133" s="21"/>
      <c r="BD1133" s="21"/>
      <c r="BE1133" s="24"/>
      <c r="BF1133" s="24"/>
      <c r="BG1133" s="21"/>
      <c r="BH1133" s="21"/>
      <c r="BI1133" s="130"/>
      <c r="BJ1133" s="131"/>
      <c r="BK1133" s="21"/>
      <c r="BL1133" s="132"/>
      <c r="BM1133" s="132"/>
      <c r="BN1133" s="132"/>
      <c r="BO1133" s="132"/>
      <c r="BP1133" s="133"/>
      <c r="BQ1133" s="133"/>
      <c r="BR1133" s="133"/>
    </row>
    <row r="1134" spans="18:70" x14ac:dyDescent="0.25"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P1134" s="21"/>
      <c r="AQ1134" s="21"/>
      <c r="AR1134" s="21"/>
      <c r="AS1134" s="21"/>
      <c r="AT1134" s="21"/>
      <c r="AU1134" s="21"/>
      <c r="AV1134" s="24"/>
      <c r="AW1134" s="24"/>
      <c r="AX1134" s="24"/>
      <c r="AY1134" s="24"/>
      <c r="BA1134" s="21"/>
      <c r="BB1134" s="21"/>
      <c r="BC1134" s="21"/>
      <c r="BD1134" s="21"/>
      <c r="BE1134" s="24"/>
      <c r="BF1134" s="24"/>
      <c r="BG1134" s="21"/>
      <c r="BH1134" s="21"/>
      <c r="BI1134" s="130"/>
      <c r="BJ1134" s="131"/>
      <c r="BK1134" s="21"/>
      <c r="BL1134" s="132"/>
      <c r="BM1134" s="132"/>
      <c r="BN1134" s="132"/>
      <c r="BO1134" s="132"/>
      <c r="BP1134" s="133"/>
      <c r="BQ1134" s="133"/>
      <c r="BR1134" s="133"/>
    </row>
    <row r="1135" spans="18:70" x14ac:dyDescent="0.25"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P1135" s="21"/>
      <c r="AQ1135" s="21"/>
      <c r="AR1135" s="21"/>
      <c r="AS1135" s="21"/>
      <c r="AT1135" s="21"/>
      <c r="AU1135" s="21"/>
      <c r="AV1135" s="24"/>
      <c r="AW1135" s="24"/>
      <c r="AX1135" s="24"/>
      <c r="AY1135" s="24"/>
      <c r="BA1135" s="21"/>
      <c r="BB1135" s="21"/>
      <c r="BC1135" s="21"/>
      <c r="BD1135" s="21"/>
      <c r="BE1135" s="24"/>
      <c r="BF1135" s="24"/>
      <c r="BG1135" s="21"/>
      <c r="BH1135" s="21"/>
      <c r="BI1135" s="130"/>
      <c r="BJ1135" s="131"/>
      <c r="BK1135" s="21"/>
      <c r="BL1135" s="132"/>
      <c r="BM1135" s="132"/>
      <c r="BN1135" s="132"/>
      <c r="BO1135" s="132"/>
      <c r="BP1135" s="133"/>
      <c r="BQ1135" s="133"/>
      <c r="BR1135" s="133"/>
    </row>
    <row r="1136" spans="18:70" x14ac:dyDescent="0.25"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P1136" s="21"/>
      <c r="AQ1136" s="21"/>
      <c r="AR1136" s="21"/>
      <c r="AS1136" s="21"/>
      <c r="AT1136" s="21"/>
      <c r="AU1136" s="21"/>
      <c r="AV1136" s="24"/>
      <c r="AW1136" s="24"/>
      <c r="AX1136" s="24"/>
      <c r="AY1136" s="24"/>
      <c r="BA1136" s="21"/>
      <c r="BB1136" s="21"/>
      <c r="BC1136" s="21"/>
      <c r="BD1136" s="21"/>
      <c r="BE1136" s="24"/>
      <c r="BF1136" s="24"/>
      <c r="BG1136" s="21"/>
      <c r="BH1136" s="21"/>
      <c r="BI1136" s="130"/>
      <c r="BJ1136" s="131"/>
      <c r="BK1136" s="21"/>
      <c r="BL1136" s="132"/>
      <c r="BM1136" s="132"/>
      <c r="BN1136" s="132"/>
      <c r="BO1136" s="132"/>
      <c r="BP1136" s="133"/>
      <c r="BQ1136" s="133"/>
      <c r="BR1136" s="133"/>
    </row>
    <row r="1137" spans="18:70" x14ac:dyDescent="0.25"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P1137" s="21"/>
      <c r="AQ1137" s="21"/>
      <c r="AR1137" s="21"/>
      <c r="AS1137" s="21"/>
      <c r="AT1137" s="21"/>
      <c r="AU1137" s="21"/>
      <c r="AV1137" s="24"/>
      <c r="AW1137" s="24"/>
      <c r="AX1137" s="24"/>
      <c r="AY1137" s="24"/>
      <c r="BA1137" s="21"/>
      <c r="BB1137" s="21"/>
      <c r="BC1137" s="21"/>
      <c r="BD1137" s="21"/>
      <c r="BE1137" s="24"/>
      <c r="BF1137" s="24"/>
      <c r="BG1137" s="21"/>
      <c r="BH1137" s="21"/>
      <c r="BI1137" s="130"/>
      <c r="BJ1137" s="131"/>
      <c r="BK1137" s="21"/>
      <c r="BL1137" s="132"/>
      <c r="BM1137" s="132"/>
      <c r="BN1137" s="132"/>
      <c r="BO1137" s="132"/>
      <c r="BP1137" s="133"/>
      <c r="BQ1137" s="133"/>
      <c r="BR1137" s="133"/>
    </row>
    <row r="1138" spans="18:70" x14ac:dyDescent="0.25"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P1138" s="21"/>
      <c r="AQ1138" s="21"/>
      <c r="AR1138" s="21"/>
      <c r="AS1138" s="21"/>
      <c r="AT1138" s="21"/>
      <c r="AU1138" s="21"/>
      <c r="AV1138" s="24"/>
      <c r="AW1138" s="24"/>
      <c r="AX1138" s="24"/>
      <c r="AY1138" s="24"/>
      <c r="BA1138" s="21"/>
      <c r="BB1138" s="21"/>
      <c r="BC1138" s="21"/>
      <c r="BD1138" s="21"/>
      <c r="BE1138" s="24"/>
      <c r="BF1138" s="24"/>
      <c r="BG1138" s="21"/>
      <c r="BH1138" s="21"/>
      <c r="BI1138" s="130"/>
      <c r="BJ1138" s="131"/>
      <c r="BK1138" s="21"/>
      <c r="BL1138" s="132"/>
      <c r="BM1138" s="132"/>
      <c r="BN1138" s="132"/>
      <c r="BO1138" s="132"/>
      <c r="BP1138" s="133"/>
      <c r="BQ1138" s="133"/>
      <c r="BR1138" s="133"/>
    </row>
    <row r="1139" spans="18:70" x14ac:dyDescent="0.25"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P1139" s="21"/>
      <c r="AQ1139" s="21"/>
      <c r="AR1139" s="21"/>
      <c r="AS1139" s="21"/>
      <c r="AT1139" s="21"/>
      <c r="AU1139" s="21"/>
      <c r="AV1139" s="24"/>
      <c r="AW1139" s="24"/>
      <c r="AX1139" s="24"/>
      <c r="AY1139" s="24"/>
      <c r="BA1139" s="21"/>
      <c r="BB1139" s="21"/>
      <c r="BC1139" s="21"/>
      <c r="BD1139" s="21"/>
      <c r="BE1139" s="24"/>
      <c r="BF1139" s="24"/>
      <c r="BG1139" s="21"/>
      <c r="BH1139" s="21"/>
      <c r="BI1139" s="130"/>
      <c r="BJ1139" s="131"/>
      <c r="BK1139" s="21"/>
      <c r="BL1139" s="132"/>
      <c r="BM1139" s="132"/>
      <c r="BN1139" s="132"/>
      <c r="BO1139" s="132"/>
      <c r="BP1139" s="133"/>
      <c r="BQ1139" s="133"/>
      <c r="BR1139" s="133"/>
    </row>
    <row r="1140" spans="18:70" x14ac:dyDescent="0.25"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P1140" s="21"/>
      <c r="AQ1140" s="21"/>
      <c r="AR1140" s="21"/>
      <c r="AS1140" s="21"/>
      <c r="AT1140" s="21"/>
      <c r="AU1140" s="21"/>
      <c r="AV1140" s="24"/>
      <c r="AW1140" s="24"/>
      <c r="AX1140" s="24"/>
      <c r="AY1140" s="24"/>
      <c r="BA1140" s="21"/>
      <c r="BB1140" s="21"/>
      <c r="BC1140" s="21"/>
      <c r="BD1140" s="21"/>
      <c r="BE1140" s="24"/>
      <c r="BF1140" s="24"/>
      <c r="BG1140" s="21"/>
      <c r="BH1140" s="21"/>
      <c r="BI1140" s="130"/>
      <c r="BJ1140" s="131"/>
      <c r="BK1140" s="21"/>
      <c r="BL1140" s="132"/>
      <c r="BM1140" s="132"/>
      <c r="BN1140" s="132"/>
      <c r="BO1140" s="132"/>
      <c r="BP1140" s="133"/>
      <c r="BQ1140" s="133"/>
      <c r="BR1140" s="133"/>
    </row>
    <row r="1141" spans="18:70" x14ac:dyDescent="0.25"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P1141" s="21"/>
      <c r="AQ1141" s="21"/>
      <c r="AR1141" s="21"/>
      <c r="AS1141" s="21"/>
      <c r="AT1141" s="21"/>
      <c r="AU1141" s="21"/>
      <c r="AV1141" s="24"/>
      <c r="AW1141" s="24"/>
      <c r="AX1141" s="24"/>
      <c r="AY1141" s="24"/>
      <c r="BA1141" s="21"/>
      <c r="BB1141" s="21"/>
      <c r="BC1141" s="21"/>
      <c r="BD1141" s="21"/>
      <c r="BE1141" s="24"/>
      <c r="BF1141" s="24"/>
      <c r="BG1141" s="21"/>
      <c r="BH1141" s="21"/>
      <c r="BI1141" s="130"/>
      <c r="BJ1141" s="131"/>
      <c r="BK1141" s="21"/>
      <c r="BL1141" s="132"/>
      <c r="BM1141" s="132"/>
      <c r="BN1141" s="132"/>
      <c r="BO1141" s="132"/>
      <c r="BP1141" s="133"/>
      <c r="BQ1141" s="133"/>
      <c r="BR1141" s="133"/>
    </row>
    <row r="1142" spans="18:70" x14ac:dyDescent="0.25"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P1142" s="21"/>
      <c r="AQ1142" s="21"/>
      <c r="AR1142" s="21"/>
      <c r="AS1142" s="21"/>
      <c r="AT1142" s="21"/>
      <c r="AU1142" s="21"/>
      <c r="AV1142" s="24"/>
      <c r="AW1142" s="24"/>
      <c r="AX1142" s="24"/>
      <c r="AY1142" s="24"/>
      <c r="BA1142" s="21"/>
      <c r="BB1142" s="21"/>
      <c r="BC1142" s="21"/>
      <c r="BD1142" s="21"/>
      <c r="BE1142" s="24"/>
      <c r="BF1142" s="24"/>
      <c r="BG1142" s="21"/>
      <c r="BH1142" s="21"/>
      <c r="BI1142" s="130"/>
      <c r="BJ1142" s="131"/>
      <c r="BK1142" s="21"/>
      <c r="BL1142" s="132"/>
      <c r="BM1142" s="132"/>
      <c r="BN1142" s="132"/>
      <c r="BO1142" s="132"/>
      <c r="BP1142" s="133"/>
      <c r="BQ1142" s="133"/>
      <c r="BR1142" s="133"/>
    </row>
    <row r="1143" spans="18:70" x14ac:dyDescent="0.25"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P1143" s="21"/>
      <c r="AQ1143" s="21"/>
      <c r="AR1143" s="21"/>
      <c r="AS1143" s="21"/>
      <c r="AT1143" s="21"/>
      <c r="AU1143" s="21"/>
      <c r="AV1143" s="24"/>
      <c r="AW1143" s="24"/>
      <c r="AX1143" s="24"/>
      <c r="AY1143" s="24"/>
      <c r="BA1143" s="21"/>
      <c r="BB1143" s="21"/>
      <c r="BC1143" s="21"/>
      <c r="BD1143" s="21"/>
      <c r="BE1143" s="24"/>
      <c r="BF1143" s="24"/>
      <c r="BG1143" s="21"/>
      <c r="BH1143" s="21"/>
      <c r="BI1143" s="130"/>
      <c r="BJ1143" s="131"/>
      <c r="BK1143" s="21"/>
      <c r="BL1143" s="132"/>
      <c r="BM1143" s="132"/>
      <c r="BN1143" s="132"/>
      <c r="BO1143" s="132"/>
      <c r="BP1143" s="133"/>
      <c r="BQ1143" s="133"/>
      <c r="BR1143" s="133"/>
    </row>
    <row r="1144" spans="18:70" x14ac:dyDescent="0.25"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P1144" s="21"/>
      <c r="AQ1144" s="21"/>
      <c r="AR1144" s="21"/>
      <c r="AS1144" s="21"/>
      <c r="AT1144" s="21"/>
      <c r="AU1144" s="21"/>
      <c r="AV1144" s="24"/>
      <c r="AW1144" s="24"/>
      <c r="AX1144" s="24"/>
      <c r="AY1144" s="24"/>
      <c r="BA1144" s="21"/>
      <c r="BB1144" s="21"/>
      <c r="BC1144" s="21"/>
      <c r="BD1144" s="21"/>
      <c r="BE1144" s="24"/>
      <c r="BF1144" s="24"/>
      <c r="BG1144" s="21"/>
      <c r="BH1144" s="21"/>
      <c r="BI1144" s="130"/>
      <c r="BJ1144" s="131"/>
      <c r="BK1144" s="21"/>
      <c r="BL1144" s="132"/>
      <c r="BM1144" s="132"/>
      <c r="BN1144" s="132"/>
      <c r="BO1144" s="132"/>
      <c r="BP1144" s="133"/>
      <c r="BQ1144" s="133"/>
      <c r="BR1144" s="133"/>
    </row>
    <row r="1145" spans="18:70" x14ac:dyDescent="0.25"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P1145" s="21"/>
      <c r="AQ1145" s="21"/>
      <c r="AR1145" s="21"/>
      <c r="AS1145" s="21"/>
      <c r="AT1145" s="21"/>
      <c r="AU1145" s="21"/>
      <c r="AV1145" s="24"/>
      <c r="AW1145" s="24"/>
      <c r="AX1145" s="24"/>
      <c r="AY1145" s="24"/>
      <c r="BA1145" s="21"/>
      <c r="BB1145" s="21"/>
      <c r="BC1145" s="21"/>
      <c r="BD1145" s="21"/>
      <c r="BE1145" s="24"/>
      <c r="BF1145" s="24"/>
      <c r="BG1145" s="21"/>
      <c r="BH1145" s="21"/>
      <c r="BI1145" s="130"/>
      <c r="BJ1145" s="131"/>
      <c r="BK1145" s="21"/>
      <c r="BL1145" s="132"/>
      <c r="BM1145" s="132"/>
      <c r="BN1145" s="132"/>
      <c r="BO1145" s="132"/>
      <c r="BP1145" s="133"/>
      <c r="BQ1145" s="133"/>
      <c r="BR1145" s="133"/>
    </row>
    <row r="1146" spans="18:70" x14ac:dyDescent="0.25"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P1146" s="21"/>
      <c r="AQ1146" s="21"/>
      <c r="AR1146" s="21"/>
      <c r="AS1146" s="21"/>
      <c r="AT1146" s="21"/>
      <c r="AU1146" s="21"/>
      <c r="AV1146" s="24"/>
      <c r="AW1146" s="24"/>
      <c r="AX1146" s="24"/>
      <c r="AY1146" s="24"/>
      <c r="BA1146" s="21"/>
      <c r="BB1146" s="21"/>
      <c r="BC1146" s="21"/>
      <c r="BD1146" s="21"/>
      <c r="BE1146" s="24"/>
      <c r="BF1146" s="24"/>
      <c r="BG1146" s="21"/>
      <c r="BH1146" s="21"/>
      <c r="BI1146" s="130"/>
      <c r="BJ1146" s="131"/>
      <c r="BK1146" s="21"/>
      <c r="BL1146" s="132"/>
      <c r="BM1146" s="132"/>
      <c r="BN1146" s="132"/>
      <c r="BO1146" s="132"/>
      <c r="BP1146" s="133"/>
      <c r="BQ1146" s="133"/>
      <c r="BR1146" s="133"/>
    </row>
    <row r="1147" spans="18:70" x14ac:dyDescent="0.25"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P1147" s="21"/>
      <c r="AQ1147" s="21"/>
      <c r="AR1147" s="21"/>
      <c r="AS1147" s="21"/>
      <c r="AT1147" s="21"/>
      <c r="AU1147" s="21"/>
      <c r="AV1147" s="24"/>
      <c r="AW1147" s="24"/>
      <c r="AX1147" s="24"/>
      <c r="AY1147" s="24"/>
      <c r="BA1147" s="21"/>
      <c r="BB1147" s="21"/>
      <c r="BC1147" s="21"/>
      <c r="BD1147" s="21"/>
      <c r="BE1147" s="24"/>
      <c r="BF1147" s="24"/>
      <c r="BG1147" s="21"/>
      <c r="BH1147" s="21"/>
      <c r="BI1147" s="130"/>
      <c r="BJ1147" s="131"/>
      <c r="BK1147" s="21"/>
      <c r="BL1147" s="132"/>
      <c r="BM1147" s="132"/>
      <c r="BN1147" s="132"/>
      <c r="BO1147" s="132"/>
      <c r="BP1147" s="133"/>
      <c r="BQ1147" s="133"/>
      <c r="BR1147" s="133"/>
    </row>
    <row r="1148" spans="18:70" x14ac:dyDescent="0.25"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P1148" s="21"/>
      <c r="AQ1148" s="21"/>
      <c r="AR1148" s="21"/>
      <c r="AS1148" s="21"/>
      <c r="AT1148" s="21"/>
      <c r="AU1148" s="21"/>
      <c r="AV1148" s="24"/>
      <c r="AW1148" s="24"/>
      <c r="AX1148" s="24"/>
      <c r="AY1148" s="24"/>
      <c r="BA1148" s="21"/>
      <c r="BB1148" s="21"/>
      <c r="BC1148" s="21"/>
      <c r="BD1148" s="21"/>
      <c r="BE1148" s="24"/>
      <c r="BF1148" s="24"/>
      <c r="BG1148" s="21"/>
      <c r="BH1148" s="21"/>
      <c r="BI1148" s="130"/>
      <c r="BJ1148" s="131"/>
      <c r="BK1148" s="21"/>
      <c r="BL1148" s="132"/>
      <c r="BM1148" s="132"/>
      <c r="BN1148" s="132"/>
      <c r="BO1148" s="132"/>
      <c r="BP1148" s="133"/>
      <c r="BQ1148" s="133"/>
      <c r="BR1148" s="133"/>
    </row>
    <row r="1149" spans="18:70" x14ac:dyDescent="0.25"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P1149" s="21"/>
      <c r="AQ1149" s="21"/>
      <c r="AR1149" s="21"/>
      <c r="AS1149" s="21"/>
      <c r="AT1149" s="21"/>
      <c r="AU1149" s="21"/>
      <c r="AV1149" s="24"/>
      <c r="AW1149" s="24"/>
      <c r="AX1149" s="24"/>
      <c r="AY1149" s="24"/>
      <c r="BA1149" s="21"/>
      <c r="BB1149" s="21"/>
      <c r="BC1149" s="21"/>
      <c r="BD1149" s="21"/>
      <c r="BE1149" s="24"/>
      <c r="BF1149" s="24"/>
      <c r="BG1149" s="21"/>
      <c r="BH1149" s="21"/>
      <c r="BI1149" s="130"/>
      <c r="BJ1149" s="131"/>
      <c r="BK1149" s="21"/>
      <c r="BL1149" s="132"/>
      <c r="BM1149" s="132"/>
      <c r="BN1149" s="132"/>
      <c r="BO1149" s="132"/>
      <c r="BP1149" s="133"/>
      <c r="BQ1149" s="133"/>
      <c r="BR1149" s="133"/>
    </row>
    <row r="1150" spans="18:70" x14ac:dyDescent="0.25"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P1150" s="21"/>
      <c r="AQ1150" s="21"/>
      <c r="AR1150" s="21"/>
      <c r="AS1150" s="21"/>
      <c r="AT1150" s="21"/>
      <c r="AU1150" s="21"/>
      <c r="AV1150" s="24"/>
      <c r="AW1150" s="24"/>
      <c r="AX1150" s="24"/>
      <c r="AY1150" s="24"/>
      <c r="BA1150" s="21"/>
      <c r="BB1150" s="21"/>
      <c r="BC1150" s="21"/>
      <c r="BD1150" s="21"/>
      <c r="BE1150" s="24"/>
      <c r="BF1150" s="24"/>
      <c r="BG1150" s="21"/>
      <c r="BH1150" s="21"/>
      <c r="BI1150" s="130"/>
      <c r="BJ1150" s="131"/>
      <c r="BK1150" s="21"/>
      <c r="BL1150" s="132"/>
      <c r="BM1150" s="132"/>
      <c r="BN1150" s="132"/>
      <c r="BO1150" s="132"/>
      <c r="BP1150" s="133"/>
      <c r="BQ1150" s="133"/>
      <c r="BR1150" s="133"/>
    </row>
    <row r="1151" spans="18:70" x14ac:dyDescent="0.25"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P1151" s="21"/>
      <c r="AQ1151" s="21"/>
      <c r="AR1151" s="21"/>
      <c r="AS1151" s="21"/>
      <c r="AT1151" s="21"/>
      <c r="AU1151" s="21"/>
      <c r="AV1151" s="24"/>
      <c r="AW1151" s="24"/>
      <c r="AX1151" s="24"/>
      <c r="AY1151" s="24"/>
      <c r="BA1151" s="21"/>
      <c r="BB1151" s="21"/>
      <c r="BC1151" s="21"/>
      <c r="BD1151" s="21"/>
      <c r="BE1151" s="24"/>
      <c r="BF1151" s="24"/>
      <c r="BG1151" s="21"/>
      <c r="BH1151" s="21"/>
      <c r="BI1151" s="130"/>
      <c r="BJ1151" s="131"/>
      <c r="BK1151" s="21"/>
      <c r="BL1151" s="132"/>
      <c r="BM1151" s="132"/>
      <c r="BN1151" s="132"/>
      <c r="BO1151" s="132"/>
      <c r="BP1151" s="133"/>
      <c r="BQ1151" s="133"/>
      <c r="BR1151" s="133"/>
    </row>
    <row r="1152" spans="18:70" x14ac:dyDescent="0.25"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P1152" s="21"/>
      <c r="AQ1152" s="21"/>
      <c r="AR1152" s="21"/>
      <c r="AS1152" s="21"/>
      <c r="AT1152" s="21"/>
      <c r="AU1152" s="21"/>
      <c r="AV1152" s="24"/>
      <c r="AW1152" s="24"/>
      <c r="AX1152" s="24"/>
      <c r="AY1152" s="24"/>
      <c r="BA1152" s="21"/>
      <c r="BB1152" s="21"/>
      <c r="BC1152" s="21"/>
      <c r="BD1152" s="21"/>
      <c r="BE1152" s="24"/>
      <c r="BF1152" s="24"/>
      <c r="BG1152" s="21"/>
      <c r="BH1152" s="21"/>
      <c r="BI1152" s="130"/>
      <c r="BJ1152" s="131"/>
      <c r="BK1152" s="21"/>
      <c r="BL1152" s="132"/>
      <c r="BM1152" s="132"/>
      <c r="BN1152" s="132"/>
      <c r="BO1152" s="132"/>
      <c r="BP1152" s="133"/>
      <c r="BQ1152" s="133"/>
      <c r="BR1152" s="133"/>
    </row>
    <row r="1153" spans="18:70" x14ac:dyDescent="0.25"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P1153" s="21"/>
      <c r="AQ1153" s="21"/>
      <c r="AR1153" s="21"/>
      <c r="AS1153" s="21"/>
      <c r="AT1153" s="21"/>
      <c r="AU1153" s="21"/>
      <c r="AV1153" s="24"/>
      <c r="AW1153" s="24"/>
      <c r="AX1153" s="24"/>
      <c r="AY1153" s="24"/>
      <c r="BA1153" s="21"/>
      <c r="BB1153" s="21"/>
      <c r="BC1153" s="21"/>
      <c r="BD1153" s="21"/>
      <c r="BE1153" s="24"/>
      <c r="BF1153" s="24"/>
      <c r="BG1153" s="21"/>
      <c r="BH1153" s="21"/>
      <c r="BI1153" s="130"/>
      <c r="BJ1153" s="131"/>
      <c r="BK1153" s="21"/>
      <c r="BL1153" s="132"/>
      <c r="BM1153" s="132"/>
      <c r="BN1153" s="132"/>
      <c r="BO1153" s="132"/>
      <c r="BP1153" s="133"/>
      <c r="BQ1153" s="133"/>
      <c r="BR1153" s="133"/>
    </row>
    <row r="1154" spans="18:70" x14ac:dyDescent="0.25"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P1154" s="21"/>
      <c r="AQ1154" s="21"/>
      <c r="AR1154" s="21"/>
      <c r="AS1154" s="21"/>
      <c r="AT1154" s="21"/>
      <c r="AU1154" s="21"/>
      <c r="AV1154" s="24"/>
      <c r="AW1154" s="24"/>
      <c r="AX1154" s="24"/>
      <c r="AY1154" s="24"/>
      <c r="BA1154" s="21"/>
      <c r="BB1154" s="21"/>
      <c r="BC1154" s="21"/>
      <c r="BD1154" s="21"/>
      <c r="BE1154" s="24"/>
      <c r="BF1154" s="24"/>
      <c r="BG1154" s="21"/>
      <c r="BH1154" s="21"/>
      <c r="BI1154" s="130"/>
      <c r="BJ1154" s="131"/>
      <c r="BK1154" s="21"/>
      <c r="BL1154" s="132"/>
      <c r="BM1154" s="132"/>
      <c r="BN1154" s="132"/>
      <c r="BO1154" s="132"/>
      <c r="BP1154" s="133"/>
      <c r="BQ1154" s="133"/>
      <c r="BR1154" s="133"/>
    </row>
    <row r="1155" spans="18:70" x14ac:dyDescent="0.25"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P1155" s="21"/>
      <c r="AQ1155" s="21"/>
      <c r="AR1155" s="21"/>
      <c r="AS1155" s="21"/>
      <c r="AT1155" s="21"/>
      <c r="AU1155" s="21"/>
      <c r="AV1155" s="24"/>
      <c r="AW1155" s="24"/>
      <c r="AX1155" s="24"/>
      <c r="AY1155" s="24"/>
      <c r="BA1155" s="21"/>
      <c r="BB1155" s="21"/>
      <c r="BC1155" s="21"/>
      <c r="BD1155" s="21"/>
      <c r="BE1155" s="24"/>
      <c r="BF1155" s="24"/>
      <c r="BG1155" s="21"/>
      <c r="BH1155" s="21"/>
      <c r="BI1155" s="130"/>
      <c r="BJ1155" s="131"/>
      <c r="BK1155" s="21"/>
      <c r="BL1155" s="132"/>
      <c r="BM1155" s="132"/>
      <c r="BN1155" s="132"/>
      <c r="BO1155" s="132"/>
      <c r="BP1155" s="133"/>
      <c r="BQ1155" s="133"/>
      <c r="BR1155" s="133"/>
    </row>
    <row r="1156" spans="18:70" x14ac:dyDescent="0.25"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P1156" s="21"/>
      <c r="AQ1156" s="21"/>
      <c r="AR1156" s="21"/>
      <c r="AS1156" s="21"/>
      <c r="AT1156" s="21"/>
      <c r="AU1156" s="21"/>
      <c r="AV1156" s="24"/>
      <c r="AW1156" s="24"/>
      <c r="AX1156" s="24"/>
      <c r="AY1156" s="24"/>
      <c r="BA1156" s="21"/>
      <c r="BB1156" s="21"/>
      <c r="BC1156" s="21"/>
      <c r="BD1156" s="21"/>
      <c r="BE1156" s="24"/>
      <c r="BF1156" s="24"/>
      <c r="BG1156" s="21"/>
      <c r="BH1156" s="21"/>
      <c r="BI1156" s="130"/>
      <c r="BJ1156" s="131"/>
      <c r="BK1156" s="21"/>
      <c r="BL1156" s="132"/>
      <c r="BM1156" s="132"/>
      <c r="BN1156" s="132"/>
      <c r="BO1156" s="132"/>
      <c r="BP1156" s="133"/>
      <c r="BQ1156" s="133"/>
      <c r="BR1156" s="133"/>
    </row>
    <row r="1157" spans="18:70" x14ac:dyDescent="0.25"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P1157" s="21"/>
      <c r="AQ1157" s="21"/>
      <c r="AR1157" s="21"/>
      <c r="AS1157" s="21"/>
      <c r="AT1157" s="21"/>
      <c r="AU1157" s="21"/>
      <c r="AV1157" s="24"/>
      <c r="AW1157" s="24"/>
      <c r="AX1157" s="24"/>
      <c r="AY1157" s="24"/>
      <c r="BA1157" s="21"/>
      <c r="BB1157" s="21"/>
      <c r="BC1157" s="21"/>
      <c r="BD1157" s="21"/>
      <c r="BE1157" s="24"/>
      <c r="BF1157" s="24"/>
      <c r="BG1157" s="21"/>
      <c r="BH1157" s="21"/>
      <c r="BI1157" s="130"/>
      <c r="BJ1157" s="131"/>
      <c r="BK1157" s="21"/>
      <c r="BL1157" s="132"/>
      <c r="BM1157" s="132"/>
      <c r="BN1157" s="132"/>
      <c r="BO1157" s="132"/>
      <c r="BP1157" s="133"/>
      <c r="BQ1157" s="133"/>
      <c r="BR1157" s="133"/>
    </row>
    <row r="1158" spans="18:70" x14ac:dyDescent="0.25"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P1158" s="21"/>
      <c r="AQ1158" s="21"/>
      <c r="AR1158" s="21"/>
      <c r="AS1158" s="21"/>
      <c r="AT1158" s="21"/>
      <c r="AU1158" s="21"/>
      <c r="AV1158" s="24"/>
      <c r="AW1158" s="24"/>
      <c r="AX1158" s="24"/>
      <c r="AY1158" s="24"/>
      <c r="BA1158" s="21"/>
      <c r="BB1158" s="21"/>
      <c r="BC1158" s="21"/>
      <c r="BD1158" s="21"/>
      <c r="BE1158" s="24"/>
      <c r="BF1158" s="24"/>
      <c r="BG1158" s="21"/>
      <c r="BH1158" s="21"/>
      <c r="BI1158" s="130"/>
      <c r="BJ1158" s="131"/>
      <c r="BK1158" s="21"/>
      <c r="BL1158" s="132"/>
      <c r="BM1158" s="132"/>
      <c r="BN1158" s="132"/>
      <c r="BO1158" s="132"/>
      <c r="BP1158" s="133"/>
      <c r="BQ1158" s="133"/>
      <c r="BR1158" s="133"/>
    </row>
    <row r="1159" spans="18:70" x14ac:dyDescent="0.25"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P1159" s="21"/>
      <c r="AQ1159" s="21"/>
      <c r="AR1159" s="21"/>
      <c r="AS1159" s="21"/>
      <c r="AT1159" s="21"/>
      <c r="AU1159" s="21"/>
      <c r="AV1159" s="24"/>
      <c r="AW1159" s="24"/>
      <c r="AX1159" s="24"/>
      <c r="AY1159" s="24"/>
      <c r="BA1159" s="21"/>
      <c r="BB1159" s="21"/>
      <c r="BC1159" s="21"/>
      <c r="BD1159" s="21"/>
      <c r="BE1159" s="24"/>
      <c r="BF1159" s="24"/>
      <c r="BG1159" s="21"/>
      <c r="BH1159" s="21"/>
      <c r="BI1159" s="130"/>
      <c r="BJ1159" s="131"/>
      <c r="BK1159" s="21"/>
      <c r="BL1159" s="132"/>
      <c r="BM1159" s="132"/>
      <c r="BN1159" s="132"/>
      <c r="BO1159" s="132"/>
      <c r="BP1159" s="133"/>
      <c r="BQ1159" s="133"/>
      <c r="BR1159" s="133"/>
    </row>
    <row r="1160" spans="18:70" x14ac:dyDescent="0.25"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P1160" s="21"/>
      <c r="AQ1160" s="21"/>
      <c r="AR1160" s="21"/>
      <c r="AS1160" s="21"/>
      <c r="AT1160" s="21"/>
      <c r="AU1160" s="21"/>
      <c r="AV1160" s="24"/>
      <c r="AW1160" s="24"/>
      <c r="AX1160" s="24"/>
      <c r="AY1160" s="24"/>
      <c r="BA1160" s="21"/>
      <c r="BB1160" s="21"/>
      <c r="BC1160" s="21"/>
      <c r="BD1160" s="21"/>
      <c r="BE1160" s="24"/>
      <c r="BF1160" s="24"/>
      <c r="BG1160" s="21"/>
      <c r="BH1160" s="21"/>
      <c r="BI1160" s="130"/>
      <c r="BJ1160" s="131"/>
      <c r="BK1160" s="21"/>
      <c r="BL1160" s="132"/>
      <c r="BM1160" s="132"/>
      <c r="BN1160" s="132"/>
      <c r="BO1160" s="132"/>
      <c r="BP1160" s="133"/>
      <c r="BQ1160" s="133"/>
      <c r="BR1160" s="133"/>
    </row>
    <row r="1161" spans="18:70" x14ac:dyDescent="0.25"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P1161" s="21"/>
      <c r="AQ1161" s="21"/>
      <c r="AR1161" s="21"/>
      <c r="AS1161" s="21"/>
      <c r="AT1161" s="21"/>
      <c r="AU1161" s="21"/>
      <c r="AV1161" s="24"/>
      <c r="AW1161" s="24"/>
      <c r="AX1161" s="24"/>
      <c r="AY1161" s="24"/>
      <c r="BA1161" s="21"/>
      <c r="BB1161" s="21"/>
      <c r="BC1161" s="21"/>
      <c r="BD1161" s="21"/>
      <c r="BE1161" s="24"/>
      <c r="BF1161" s="24"/>
      <c r="BG1161" s="21"/>
      <c r="BH1161" s="21"/>
      <c r="BI1161" s="130"/>
      <c r="BJ1161" s="131"/>
      <c r="BK1161" s="21"/>
      <c r="BL1161" s="132"/>
      <c r="BM1161" s="132"/>
      <c r="BN1161" s="132"/>
      <c r="BO1161" s="132"/>
      <c r="BP1161" s="133"/>
      <c r="BQ1161" s="133"/>
      <c r="BR1161" s="133"/>
    </row>
    <row r="1162" spans="18:70" x14ac:dyDescent="0.25"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P1162" s="21"/>
      <c r="AQ1162" s="21"/>
      <c r="AR1162" s="21"/>
      <c r="AS1162" s="21"/>
      <c r="AT1162" s="21"/>
      <c r="AU1162" s="21"/>
      <c r="AV1162" s="24"/>
      <c r="AW1162" s="24"/>
      <c r="AX1162" s="24"/>
      <c r="AY1162" s="24"/>
      <c r="BA1162" s="21"/>
      <c r="BB1162" s="21"/>
      <c r="BC1162" s="21"/>
      <c r="BD1162" s="21"/>
      <c r="BE1162" s="24"/>
      <c r="BF1162" s="24"/>
      <c r="BG1162" s="21"/>
      <c r="BH1162" s="21"/>
      <c r="BI1162" s="130"/>
      <c r="BJ1162" s="131"/>
      <c r="BK1162" s="21"/>
      <c r="BL1162" s="132"/>
      <c r="BM1162" s="132"/>
      <c r="BN1162" s="132"/>
      <c r="BO1162" s="132"/>
      <c r="BP1162" s="133"/>
      <c r="BQ1162" s="133"/>
      <c r="BR1162" s="133"/>
    </row>
    <row r="1163" spans="18:70" x14ac:dyDescent="0.25"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P1163" s="21"/>
      <c r="AQ1163" s="21"/>
      <c r="AR1163" s="21"/>
      <c r="AS1163" s="21"/>
      <c r="AT1163" s="21"/>
      <c r="AU1163" s="21"/>
      <c r="AV1163" s="24"/>
      <c r="AW1163" s="24"/>
      <c r="AX1163" s="24"/>
      <c r="AY1163" s="24"/>
      <c r="BA1163" s="21"/>
      <c r="BB1163" s="21"/>
      <c r="BC1163" s="21"/>
      <c r="BD1163" s="21"/>
      <c r="BE1163" s="24"/>
      <c r="BF1163" s="24"/>
      <c r="BG1163" s="21"/>
      <c r="BH1163" s="21"/>
      <c r="BI1163" s="130"/>
      <c r="BJ1163" s="131"/>
      <c r="BK1163" s="21"/>
      <c r="BL1163" s="132"/>
      <c r="BM1163" s="132"/>
      <c r="BN1163" s="132"/>
      <c r="BO1163" s="132"/>
      <c r="BP1163" s="133"/>
      <c r="BQ1163" s="133"/>
      <c r="BR1163" s="133"/>
    </row>
    <row r="1164" spans="18:70" x14ac:dyDescent="0.25"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P1164" s="21"/>
      <c r="AQ1164" s="21"/>
      <c r="AR1164" s="21"/>
      <c r="AS1164" s="21"/>
      <c r="AT1164" s="21"/>
      <c r="AU1164" s="21"/>
      <c r="AV1164" s="24"/>
      <c r="AW1164" s="24"/>
      <c r="AX1164" s="24"/>
      <c r="AY1164" s="24"/>
      <c r="BA1164" s="21"/>
      <c r="BB1164" s="21"/>
      <c r="BC1164" s="21"/>
      <c r="BD1164" s="21"/>
      <c r="BE1164" s="24"/>
      <c r="BF1164" s="24"/>
      <c r="BG1164" s="21"/>
      <c r="BH1164" s="21"/>
      <c r="BI1164" s="130"/>
      <c r="BJ1164" s="131"/>
      <c r="BK1164" s="21"/>
      <c r="BL1164" s="132"/>
      <c r="BM1164" s="132"/>
      <c r="BN1164" s="132"/>
      <c r="BO1164" s="132"/>
      <c r="BP1164" s="133"/>
      <c r="BQ1164" s="133"/>
      <c r="BR1164" s="133"/>
    </row>
    <row r="1165" spans="18:70" x14ac:dyDescent="0.25"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P1165" s="21"/>
      <c r="AQ1165" s="21"/>
      <c r="AR1165" s="21"/>
      <c r="AS1165" s="21"/>
      <c r="AT1165" s="21"/>
      <c r="AU1165" s="21"/>
      <c r="AV1165" s="24"/>
      <c r="AW1165" s="24"/>
      <c r="AX1165" s="24"/>
      <c r="AY1165" s="24"/>
      <c r="BA1165" s="21"/>
      <c r="BB1165" s="21"/>
      <c r="BC1165" s="21"/>
      <c r="BD1165" s="21"/>
      <c r="BE1165" s="24"/>
      <c r="BF1165" s="24"/>
      <c r="BG1165" s="21"/>
      <c r="BH1165" s="21"/>
      <c r="BI1165" s="130"/>
      <c r="BJ1165" s="131"/>
      <c r="BK1165" s="21"/>
      <c r="BL1165" s="132"/>
      <c r="BM1165" s="132"/>
      <c r="BN1165" s="132"/>
      <c r="BO1165" s="132"/>
      <c r="BP1165" s="133"/>
      <c r="BQ1165" s="133"/>
      <c r="BR1165" s="133"/>
    </row>
    <row r="1166" spans="18:70" x14ac:dyDescent="0.25"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P1166" s="21"/>
      <c r="AQ1166" s="21"/>
      <c r="AR1166" s="21"/>
      <c r="AS1166" s="21"/>
      <c r="AT1166" s="21"/>
      <c r="AU1166" s="21"/>
      <c r="AV1166" s="24"/>
      <c r="AW1166" s="24"/>
      <c r="AX1166" s="24"/>
      <c r="AY1166" s="24"/>
      <c r="BA1166" s="21"/>
      <c r="BB1166" s="21"/>
      <c r="BC1166" s="21"/>
      <c r="BD1166" s="21"/>
      <c r="BE1166" s="24"/>
      <c r="BF1166" s="24"/>
      <c r="BG1166" s="21"/>
      <c r="BH1166" s="21"/>
      <c r="BI1166" s="130"/>
      <c r="BJ1166" s="131"/>
      <c r="BK1166" s="21"/>
      <c r="BL1166" s="132"/>
      <c r="BM1166" s="132"/>
      <c r="BN1166" s="132"/>
      <c r="BO1166" s="132"/>
      <c r="BP1166" s="133"/>
      <c r="BQ1166" s="133"/>
      <c r="BR1166" s="133"/>
    </row>
    <row r="1167" spans="18:70" x14ac:dyDescent="0.25"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P1167" s="21"/>
      <c r="AQ1167" s="21"/>
      <c r="AR1167" s="21"/>
      <c r="AS1167" s="21"/>
      <c r="AT1167" s="21"/>
      <c r="AU1167" s="21"/>
      <c r="AV1167" s="24"/>
      <c r="AW1167" s="24"/>
      <c r="AX1167" s="24"/>
      <c r="AY1167" s="24"/>
      <c r="BA1167" s="21"/>
      <c r="BB1167" s="21"/>
      <c r="BC1167" s="21"/>
      <c r="BD1167" s="21"/>
      <c r="BE1167" s="24"/>
      <c r="BF1167" s="24"/>
      <c r="BG1167" s="21"/>
      <c r="BH1167" s="21"/>
      <c r="BI1167" s="130"/>
      <c r="BJ1167" s="131"/>
      <c r="BK1167" s="21"/>
      <c r="BL1167" s="132"/>
      <c r="BM1167" s="132"/>
      <c r="BN1167" s="132"/>
      <c r="BO1167" s="132"/>
      <c r="BP1167" s="133"/>
      <c r="BQ1167" s="133"/>
      <c r="BR1167" s="133"/>
    </row>
    <row r="1168" spans="18:70" x14ac:dyDescent="0.25"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P1168" s="21"/>
      <c r="AQ1168" s="21"/>
      <c r="AR1168" s="21"/>
      <c r="AS1168" s="21"/>
      <c r="AT1168" s="21"/>
      <c r="AU1168" s="21"/>
      <c r="AV1168" s="24"/>
      <c r="AW1168" s="24"/>
      <c r="AX1168" s="24"/>
      <c r="AY1168" s="24"/>
      <c r="BA1168" s="21"/>
      <c r="BB1168" s="21"/>
      <c r="BC1168" s="21"/>
      <c r="BD1168" s="21"/>
      <c r="BE1168" s="24"/>
      <c r="BF1168" s="24"/>
      <c r="BG1168" s="21"/>
      <c r="BH1168" s="21"/>
      <c r="BI1168" s="130"/>
      <c r="BJ1168" s="131"/>
      <c r="BK1168" s="21"/>
      <c r="BL1168" s="132"/>
      <c r="BM1168" s="132"/>
      <c r="BN1168" s="132"/>
      <c r="BO1168" s="132"/>
      <c r="BP1168" s="133"/>
      <c r="BQ1168" s="133"/>
      <c r="BR1168" s="133"/>
    </row>
    <row r="1169" spans="18:70" x14ac:dyDescent="0.25"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P1169" s="21"/>
      <c r="AQ1169" s="21"/>
      <c r="AR1169" s="21"/>
      <c r="AS1169" s="21"/>
      <c r="AT1169" s="21"/>
      <c r="AU1169" s="21"/>
      <c r="AV1169" s="24"/>
      <c r="AW1169" s="24"/>
      <c r="AX1169" s="24"/>
      <c r="AY1169" s="24"/>
      <c r="BA1169" s="21"/>
      <c r="BB1169" s="21"/>
      <c r="BC1169" s="21"/>
      <c r="BD1169" s="21"/>
      <c r="BE1169" s="24"/>
      <c r="BF1169" s="24"/>
      <c r="BG1169" s="21"/>
      <c r="BH1169" s="21"/>
      <c r="BI1169" s="130"/>
      <c r="BJ1169" s="131"/>
      <c r="BK1169" s="21"/>
      <c r="BL1169" s="132"/>
      <c r="BM1169" s="132"/>
      <c r="BN1169" s="132"/>
      <c r="BO1169" s="132"/>
      <c r="BP1169" s="133"/>
      <c r="BQ1169" s="133"/>
      <c r="BR1169" s="133"/>
    </row>
    <row r="1170" spans="18:70" x14ac:dyDescent="0.25"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P1170" s="21"/>
      <c r="AQ1170" s="21"/>
      <c r="AR1170" s="21"/>
      <c r="AS1170" s="21"/>
      <c r="AT1170" s="21"/>
      <c r="AU1170" s="21"/>
      <c r="AV1170" s="24"/>
      <c r="AW1170" s="24"/>
      <c r="AX1170" s="24"/>
      <c r="AY1170" s="24"/>
      <c r="BA1170" s="21"/>
      <c r="BB1170" s="21"/>
      <c r="BC1170" s="21"/>
      <c r="BD1170" s="21"/>
      <c r="BE1170" s="24"/>
      <c r="BF1170" s="24"/>
      <c r="BG1170" s="21"/>
      <c r="BH1170" s="21"/>
      <c r="BI1170" s="130"/>
      <c r="BJ1170" s="131"/>
      <c r="BK1170" s="21"/>
      <c r="BL1170" s="132"/>
      <c r="BM1170" s="132"/>
      <c r="BN1170" s="132"/>
      <c r="BO1170" s="132"/>
      <c r="BP1170" s="133"/>
      <c r="BQ1170" s="133"/>
      <c r="BR1170" s="133"/>
    </row>
    <row r="1171" spans="18:70" x14ac:dyDescent="0.25"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P1171" s="21"/>
      <c r="AQ1171" s="21"/>
      <c r="AR1171" s="21"/>
      <c r="AS1171" s="21"/>
      <c r="AT1171" s="21"/>
      <c r="AU1171" s="21"/>
      <c r="AV1171" s="24"/>
      <c r="AW1171" s="24"/>
      <c r="AX1171" s="24"/>
      <c r="AY1171" s="24"/>
      <c r="BA1171" s="21"/>
      <c r="BB1171" s="21"/>
      <c r="BC1171" s="21"/>
      <c r="BD1171" s="21"/>
      <c r="BE1171" s="24"/>
      <c r="BF1171" s="24"/>
      <c r="BG1171" s="21"/>
      <c r="BH1171" s="21"/>
      <c r="BI1171" s="130"/>
      <c r="BJ1171" s="131"/>
      <c r="BK1171" s="21"/>
      <c r="BL1171" s="132"/>
      <c r="BM1171" s="132"/>
      <c r="BN1171" s="132"/>
      <c r="BO1171" s="132"/>
      <c r="BP1171" s="133"/>
      <c r="BQ1171" s="133"/>
      <c r="BR1171" s="133"/>
    </row>
    <row r="1172" spans="18:70" x14ac:dyDescent="0.25"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P1172" s="21"/>
      <c r="AQ1172" s="21"/>
      <c r="AR1172" s="21"/>
      <c r="AS1172" s="21"/>
      <c r="AT1172" s="21"/>
      <c r="AU1172" s="21"/>
      <c r="AV1172" s="24"/>
      <c r="AW1172" s="24"/>
      <c r="AX1172" s="24"/>
      <c r="AY1172" s="24"/>
      <c r="BA1172" s="21"/>
      <c r="BB1172" s="21"/>
      <c r="BC1172" s="21"/>
      <c r="BD1172" s="21"/>
      <c r="BE1172" s="24"/>
      <c r="BF1172" s="24"/>
      <c r="BG1172" s="21"/>
      <c r="BH1172" s="21"/>
      <c r="BI1172" s="130"/>
      <c r="BJ1172" s="131"/>
      <c r="BK1172" s="21"/>
      <c r="BL1172" s="132"/>
      <c r="BM1172" s="132"/>
      <c r="BN1172" s="132"/>
      <c r="BO1172" s="132"/>
      <c r="BP1172" s="133"/>
      <c r="BQ1172" s="133"/>
      <c r="BR1172" s="133"/>
    </row>
    <row r="1173" spans="18:70" x14ac:dyDescent="0.25"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P1173" s="21"/>
      <c r="AQ1173" s="21"/>
      <c r="AR1173" s="21"/>
      <c r="AS1173" s="21"/>
      <c r="AT1173" s="21"/>
      <c r="AU1173" s="21"/>
      <c r="AV1173" s="24"/>
      <c r="AW1173" s="24"/>
      <c r="AX1173" s="24"/>
      <c r="AY1173" s="24"/>
      <c r="BA1173" s="21"/>
      <c r="BB1173" s="21"/>
      <c r="BC1173" s="21"/>
      <c r="BD1173" s="21"/>
      <c r="BE1173" s="24"/>
      <c r="BF1173" s="24"/>
      <c r="BG1173" s="21"/>
      <c r="BH1173" s="21"/>
      <c r="BI1173" s="130"/>
      <c r="BJ1173" s="131"/>
      <c r="BK1173" s="21"/>
      <c r="BL1173" s="132"/>
      <c r="BM1173" s="132"/>
      <c r="BN1173" s="132"/>
      <c r="BO1173" s="132"/>
      <c r="BP1173" s="133"/>
      <c r="BQ1173" s="133"/>
      <c r="BR1173" s="133"/>
    </row>
    <row r="1174" spans="18:70" x14ac:dyDescent="0.25"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P1174" s="21"/>
      <c r="AQ1174" s="21"/>
      <c r="AR1174" s="21"/>
      <c r="AS1174" s="21"/>
      <c r="AT1174" s="21"/>
      <c r="AU1174" s="21"/>
      <c r="AV1174" s="24"/>
      <c r="AW1174" s="24"/>
      <c r="AX1174" s="24"/>
      <c r="AY1174" s="24"/>
      <c r="BA1174" s="21"/>
      <c r="BB1174" s="21"/>
      <c r="BC1174" s="21"/>
      <c r="BD1174" s="21"/>
      <c r="BE1174" s="24"/>
      <c r="BF1174" s="24"/>
      <c r="BG1174" s="21"/>
      <c r="BH1174" s="21"/>
      <c r="BI1174" s="130"/>
      <c r="BJ1174" s="131"/>
      <c r="BK1174" s="21"/>
      <c r="BL1174" s="132"/>
      <c r="BM1174" s="132"/>
      <c r="BN1174" s="132"/>
      <c r="BO1174" s="132"/>
      <c r="BP1174" s="133"/>
      <c r="BQ1174" s="133"/>
      <c r="BR1174" s="133"/>
    </row>
    <row r="1175" spans="18:70" x14ac:dyDescent="0.25"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P1175" s="21"/>
      <c r="AQ1175" s="21"/>
      <c r="AR1175" s="21"/>
      <c r="AS1175" s="21"/>
      <c r="AT1175" s="21"/>
      <c r="AU1175" s="21"/>
      <c r="AV1175" s="24"/>
      <c r="AW1175" s="24"/>
      <c r="AX1175" s="24"/>
      <c r="AY1175" s="24"/>
      <c r="BA1175" s="21"/>
      <c r="BB1175" s="21"/>
      <c r="BC1175" s="21"/>
      <c r="BD1175" s="21"/>
      <c r="BE1175" s="24"/>
      <c r="BF1175" s="24"/>
      <c r="BG1175" s="21"/>
      <c r="BH1175" s="21"/>
      <c r="BI1175" s="130"/>
      <c r="BJ1175" s="131"/>
      <c r="BK1175" s="21"/>
      <c r="BL1175" s="132"/>
      <c r="BM1175" s="132"/>
      <c r="BN1175" s="132"/>
      <c r="BO1175" s="132"/>
      <c r="BP1175" s="133"/>
      <c r="BQ1175" s="133"/>
      <c r="BR1175" s="133"/>
    </row>
    <row r="1176" spans="18:70" x14ac:dyDescent="0.25"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P1176" s="21"/>
      <c r="AQ1176" s="21"/>
      <c r="AR1176" s="21"/>
      <c r="AS1176" s="21"/>
      <c r="AT1176" s="21"/>
      <c r="AU1176" s="21"/>
      <c r="AV1176" s="24"/>
      <c r="AW1176" s="24"/>
      <c r="AX1176" s="24"/>
      <c r="AY1176" s="24"/>
      <c r="BA1176" s="21"/>
      <c r="BB1176" s="21"/>
      <c r="BC1176" s="21"/>
      <c r="BD1176" s="21"/>
      <c r="BE1176" s="24"/>
      <c r="BF1176" s="24"/>
      <c r="BG1176" s="21"/>
      <c r="BH1176" s="21"/>
      <c r="BI1176" s="130"/>
      <c r="BJ1176" s="131"/>
      <c r="BK1176" s="21"/>
      <c r="BL1176" s="132"/>
      <c r="BM1176" s="132"/>
      <c r="BN1176" s="132"/>
      <c r="BO1176" s="132"/>
      <c r="BP1176" s="133"/>
      <c r="BQ1176" s="133"/>
      <c r="BR1176" s="133"/>
    </row>
    <row r="1177" spans="18:70" x14ac:dyDescent="0.25"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P1177" s="21"/>
      <c r="AQ1177" s="21"/>
      <c r="AR1177" s="21"/>
      <c r="AS1177" s="21"/>
      <c r="AT1177" s="21"/>
      <c r="AU1177" s="21"/>
      <c r="AV1177" s="24"/>
      <c r="AW1177" s="24"/>
      <c r="AX1177" s="24"/>
      <c r="AY1177" s="24"/>
      <c r="BA1177" s="21"/>
      <c r="BB1177" s="21"/>
      <c r="BC1177" s="21"/>
      <c r="BD1177" s="21"/>
      <c r="BE1177" s="24"/>
      <c r="BF1177" s="24"/>
      <c r="BG1177" s="21"/>
      <c r="BH1177" s="21"/>
      <c r="BI1177" s="130"/>
      <c r="BJ1177" s="131"/>
      <c r="BK1177" s="21"/>
      <c r="BL1177" s="132"/>
      <c r="BM1177" s="132"/>
      <c r="BN1177" s="132"/>
      <c r="BO1177" s="132"/>
      <c r="BP1177" s="133"/>
      <c r="BQ1177" s="133"/>
      <c r="BR1177" s="133"/>
    </row>
    <row r="1178" spans="18:70" x14ac:dyDescent="0.25"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P1178" s="21"/>
      <c r="AQ1178" s="21"/>
      <c r="AR1178" s="21"/>
      <c r="AS1178" s="21"/>
      <c r="AT1178" s="21"/>
      <c r="AU1178" s="21"/>
      <c r="AV1178" s="24"/>
      <c r="AW1178" s="24"/>
      <c r="AX1178" s="24"/>
      <c r="AY1178" s="24"/>
      <c r="BA1178" s="21"/>
      <c r="BB1178" s="21"/>
      <c r="BC1178" s="21"/>
      <c r="BD1178" s="21"/>
      <c r="BE1178" s="24"/>
      <c r="BF1178" s="24"/>
      <c r="BG1178" s="21"/>
      <c r="BH1178" s="21"/>
      <c r="BI1178" s="130"/>
      <c r="BJ1178" s="131"/>
      <c r="BK1178" s="21"/>
      <c r="BL1178" s="132"/>
      <c r="BM1178" s="132"/>
      <c r="BN1178" s="132"/>
      <c r="BO1178" s="132"/>
      <c r="BP1178" s="133"/>
      <c r="BQ1178" s="133"/>
      <c r="BR1178" s="133"/>
    </row>
    <row r="1179" spans="18:70" x14ac:dyDescent="0.25"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P1179" s="21"/>
      <c r="AQ1179" s="21"/>
      <c r="AR1179" s="21"/>
      <c r="AS1179" s="21"/>
      <c r="AT1179" s="21"/>
      <c r="AU1179" s="21"/>
      <c r="AV1179" s="24"/>
      <c r="AW1179" s="24"/>
      <c r="AX1179" s="24"/>
      <c r="AY1179" s="24"/>
      <c r="BA1179" s="21"/>
      <c r="BB1179" s="21"/>
      <c r="BC1179" s="21"/>
      <c r="BD1179" s="21"/>
      <c r="BE1179" s="24"/>
      <c r="BF1179" s="24"/>
      <c r="BG1179" s="21"/>
      <c r="BH1179" s="21"/>
      <c r="BI1179" s="130"/>
      <c r="BJ1179" s="131"/>
      <c r="BK1179" s="21"/>
      <c r="BL1179" s="132"/>
      <c r="BM1179" s="132"/>
      <c r="BN1179" s="132"/>
      <c r="BO1179" s="132"/>
      <c r="BP1179" s="133"/>
      <c r="BQ1179" s="133"/>
      <c r="BR1179" s="133"/>
    </row>
    <row r="1180" spans="18:70" x14ac:dyDescent="0.25"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P1180" s="21"/>
      <c r="AQ1180" s="21"/>
      <c r="AR1180" s="21"/>
      <c r="AS1180" s="21"/>
      <c r="AT1180" s="21"/>
      <c r="AU1180" s="21"/>
      <c r="AV1180" s="24"/>
      <c r="AW1180" s="24"/>
      <c r="AX1180" s="24"/>
      <c r="AY1180" s="24"/>
      <c r="BA1180" s="21"/>
      <c r="BB1180" s="21"/>
      <c r="BC1180" s="21"/>
      <c r="BD1180" s="21"/>
      <c r="BE1180" s="24"/>
      <c r="BF1180" s="24"/>
      <c r="BG1180" s="21"/>
      <c r="BH1180" s="21"/>
      <c r="BI1180" s="130"/>
      <c r="BJ1180" s="131"/>
      <c r="BK1180" s="21"/>
      <c r="BL1180" s="132"/>
      <c r="BM1180" s="132"/>
      <c r="BN1180" s="132"/>
      <c r="BO1180" s="132"/>
      <c r="BP1180" s="133"/>
      <c r="BQ1180" s="133"/>
      <c r="BR1180" s="133"/>
    </row>
    <row r="1181" spans="18:70" x14ac:dyDescent="0.25"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P1181" s="21"/>
      <c r="AQ1181" s="21"/>
      <c r="AR1181" s="21"/>
      <c r="AS1181" s="21"/>
      <c r="AT1181" s="21"/>
      <c r="AU1181" s="21"/>
      <c r="AV1181" s="24"/>
      <c r="AW1181" s="24"/>
      <c r="AX1181" s="24"/>
      <c r="AY1181" s="24"/>
      <c r="BA1181" s="21"/>
      <c r="BB1181" s="21"/>
      <c r="BC1181" s="21"/>
      <c r="BD1181" s="21"/>
      <c r="BE1181" s="24"/>
      <c r="BF1181" s="24"/>
      <c r="BG1181" s="21"/>
      <c r="BH1181" s="21"/>
      <c r="BI1181" s="130"/>
      <c r="BJ1181" s="131"/>
      <c r="BK1181" s="21"/>
      <c r="BL1181" s="132"/>
      <c r="BM1181" s="132"/>
      <c r="BN1181" s="132"/>
      <c r="BO1181" s="132"/>
      <c r="BP1181" s="133"/>
      <c r="BQ1181" s="133"/>
      <c r="BR1181" s="133"/>
    </row>
    <row r="1182" spans="18:70" x14ac:dyDescent="0.25"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P1182" s="21"/>
      <c r="AQ1182" s="21"/>
      <c r="AR1182" s="21"/>
      <c r="AS1182" s="21"/>
      <c r="AT1182" s="21"/>
      <c r="AU1182" s="21"/>
      <c r="AV1182" s="24"/>
      <c r="AW1182" s="24"/>
      <c r="AX1182" s="24"/>
      <c r="AY1182" s="24"/>
      <c r="BA1182" s="21"/>
      <c r="BB1182" s="21"/>
      <c r="BC1182" s="21"/>
      <c r="BD1182" s="21"/>
      <c r="BE1182" s="24"/>
      <c r="BF1182" s="24"/>
      <c r="BG1182" s="21"/>
      <c r="BH1182" s="21"/>
      <c r="BI1182" s="130"/>
      <c r="BJ1182" s="131"/>
      <c r="BK1182" s="21"/>
      <c r="BL1182" s="132"/>
      <c r="BM1182" s="132"/>
      <c r="BN1182" s="132"/>
      <c r="BO1182" s="132"/>
      <c r="BP1182" s="133"/>
      <c r="BQ1182" s="133"/>
      <c r="BR1182" s="133"/>
    </row>
    <row r="1183" spans="18:70" x14ac:dyDescent="0.25"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P1183" s="21"/>
      <c r="AQ1183" s="21"/>
      <c r="AR1183" s="21"/>
      <c r="AS1183" s="21"/>
      <c r="AT1183" s="21"/>
      <c r="AU1183" s="21"/>
      <c r="AV1183" s="24"/>
      <c r="AW1183" s="24"/>
      <c r="AX1183" s="24"/>
      <c r="AY1183" s="24"/>
      <c r="BA1183" s="21"/>
      <c r="BB1183" s="21"/>
      <c r="BC1183" s="21"/>
      <c r="BD1183" s="21"/>
      <c r="BE1183" s="24"/>
      <c r="BF1183" s="24"/>
      <c r="BG1183" s="21"/>
      <c r="BH1183" s="21"/>
      <c r="BI1183" s="130"/>
      <c r="BJ1183" s="131"/>
      <c r="BK1183" s="21"/>
      <c r="BL1183" s="132"/>
      <c r="BM1183" s="132"/>
      <c r="BN1183" s="132"/>
      <c r="BO1183" s="132"/>
      <c r="BP1183" s="133"/>
      <c r="BQ1183" s="133"/>
      <c r="BR1183" s="133"/>
    </row>
    <row r="1184" spans="18:70" x14ac:dyDescent="0.25"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P1184" s="21"/>
      <c r="AQ1184" s="21"/>
      <c r="AR1184" s="21"/>
      <c r="AS1184" s="21"/>
      <c r="AT1184" s="21"/>
      <c r="AU1184" s="21"/>
      <c r="AV1184" s="24"/>
      <c r="AW1184" s="24"/>
      <c r="AX1184" s="24"/>
      <c r="AY1184" s="24"/>
      <c r="BA1184" s="21"/>
      <c r="BB1184" s="21"/>
      <c r="BC1184" s="21"/>
      <c r="BD1184" s="21"/>
      <c r="BE1184" s="24"/>
      <c r="BF1184" s="24"/>
      <c r="BG1184" s="21"/>
      <c r="BH1184" s="21"/>
      <c r="BI1184" s="130"/>
      <c r="BJ1184" s="131"/>
      <c r="BK1184" s="21"/>
      <c r="BL1184" s="132"/>
      <c r="BM1184" s="132"/>
      <c r="BN1184" s="132"/>
      <c r="BO1184" s="132"/>
      <c r="BP1184" s="133"/>
      <c r="BQ1184" s="133"/>
      <c r="BR1184" s="133"/>
    </row>
    <row r="1185" spans="18:71" x14ac:dyDescent="0.25"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P1185" s="21"/>
      <c r="AQ1185" s="21"/>
      <c r="AR1185" s="21"/>
      <c r="AS1185" s="21"/>
      <c r="AT1185" s="21"/>
      <c r="AU1185" s="21"/>
      <c r="AV1185" s="24"/>
      <c r="AW1185" s="24"/>
      <c r="AX1185" s="24"/>
      <c r="AY1185" s="24"/>
      <c r="BA1185" s="21"/>
      <c r="BB1185" s="21"/>
      <c r="BC1185" s="21"/>
      <c r="BD1185" s="21"/>
      <c r="BE1185" s="24"/>
      <c r="BF1185" s="24"/>
      <c r="BG1185" s="21"/>
      <c r="BH1185" s="21"/>
      <c r="BI1185" s="130"/>
      <c r="BJ1185" s="131"/>
      <c r="BK1185" s="21"/>
      <c r="BL1185" s="132"/>
      <c r="BM1185" s="132"/>
      <c r="BN1185" s="132"/>
      <c r="BO1185" s="132"/>
      <c r="BP1185" s="133"/>
      <c r="BQ1185" s="133"/>
      <c r="BR1185" s="133"/>
    </row>
    <row r="1186" spans="18:71" x14ac:dyDescent="0.25"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P1186" s="21"/>
      <c r="AQ1186" s="21"/>
      <c r="AR1186" s="21"/>
      <c r="AS1186" s="21"/>
      <c r="AT1186" s="21"/>
      <c r="AU1186" s="21"/>
      <c r="AV1186" s="24"/>
      <c r="AW1186" s="24"/>
      <c r="AX1186" s="24"/>
      <c r="AY1186" s="24"/>
      <c r="BA1186" s="21"/>
      <c r="BB1186" s="21"/>
      <c r="BC1186" s="21"/>
      <c r="BD1186" s="21"/>
      <c r="BE1186" s="24"/>
      <c r="BF1186" s="24"/>
      <c r="BG1186" s="21"/>
      <c r="BH1186" s="21"/>
      <c r="BI1186" s="130"/>
      <c r="BJ1186" s="131"/>
      <c r="BK1186" s="21"/>
      <c r="BL1186" s="132"/>
      <c r="BM1186" s="132"/>
      <c r="BN1186" s="132"/>
      <c r="BO1186" s="132"/>
      <c r="BP1186" s="133"/>
      <c r="BQ1186" s="133"/>
      <c r="BR1186" s="133"/>
    </row>
    <row r="1187" spans="18:71" x14ac:dyDescent="0.25"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P1187" s="21"/>
      <c r="AQ1187" s="21"/>
      <c r="AR1187" s="21"/>
      <c r="AS1187" s="21"/>
      <c r="AT1187" s="21"/>
      <c r="AU1187" s="21"/>
      <c r="AV1187" s="24"/>
      <c r="AW1187" s="24"/>
      <c r="AX1187" s="24"/>
      <c r="AY1187" s="24"/>
      <c r="BA1187" s="21"/>
      <c r="BB1187" s="21"/>
      <c r="BC1187" s="21"/>
      <c r="BD1187" s="21"/>
      <c r="BE1187" s="24"/>
      <c r="BF1187" s="24"/>
      <c r="BG1187" s="21"/>
      <c r="BH1187" s="21"/>
      <c r="BI1187" s="130"/>
      <c r="BJ1187" s="131"/>
      <c r="BK1187" s="21"/>
      <c r="BL1187" s="132"/>
      <c r="BM1187" s="132"/>
      <c r="BN1187" s="132"/>
      <c r="BO1187" s="132"/>
      <c r="BP1187" s="133"/>
      <c r="BQ1187" s="133"/>
      <c r="BR1187" s="133"/>
    </row>
    <row r="1188" spans="18:71" x14ac:dyDescent="0.25"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P1188" s="21"/>
      <c r="AQ1188" s="21"/>
      <c r="AR1188" s="21"/>
      <c r="AS1188" s="21"/>
      <c r="AT1188" s="21"/>
      <c r="AU1188" s="21"/>
      <c r="AV1188" s="24"/>
      <c r="AW1188" s="24"/>
      <c r="AX1188" s="24"/>
      <c r="AY1188" s="24"/>
      <c r="BA1188" s="21"/>
      <c r="BB1188" s="21"/>
      <c r="BC1188" s="21"/>
      <c r="BD1188" s="21"/>
      <c r="BE1188" s="24"/>
      <c r="BF1188" s="24"/>
      <c r="BG1188" s="21"/>
      <c r="BH1188" s="21"/>
      <c r="BI1188" s="130"/>
      <c r="BJ1188" s="131"/>
      <c r="BK1188" s="21"/>
      <c r="BL1188" s="132"/>
      <c r="BM1188" s="132"/>
      <c r="BN1188" s="132"/>
      <c r="BO1188" s="132"/>
      <c r="BP1188" s="133"/>
      <c r="BQ1188" s="133"/>
      <c r="BR1188" s="133"/>
      <c r="BS1188" s="133"/>
    </row>
    <row r="1189" spans="18:71" x14ac:dyDescent="0.25"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P1189" s="21"/>
      <c r="AQ1189" s="21"/>
      <c r="AR1189" s="21"/>
      <c r="AS1189" s="21"/>
      <c r="AT1189" s="21"/>
      <c r="AU1189" s="21"/>
      <c r="AV1189" s="24"/>
      <c r="AW1189" s="24"/>
      <c r="AX1189" s="24"/>
      <c r="AY1189" s="24"/>
      <c r="BA1189" s="21"/>
      <c r="BB1189" s="21"/>
      <c r="BC1189" s="21"/>
      <c r="BD1189" s="21"/>
      <c r="BE1189" s="24"/>
      <c r="BF1189" s="24"/>
      <c r="BG1189" s="21"/>
      <c r="BH1189" s="21"/>
      <c r="BI1189" s="130"/>
      <c r="BJ1189" s="131"/>
      <c r="BK1189" s="21"/>
      <c r="BL1189" s="132"/>
      <c r="BM1189" s="132"/>
      <c r="BN1189" s="132"/>
      <c r="BO1189" s="132"/>
      <c r="BP1189" s="133"/>
      <c r="BQ1189" s="133"/>
      <c r="BR1189" s="133"/>
      <c r="BS1189" s="133"/>
    </row>
    <row r="1190" spans="18:71" x14ac:dyDescent="0.25"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P1190" s="21"/>
      <c r="AQ1190" s="21"/>
      <c r="AR1190" s="21"/>
      <c r="AS1190" s="21"/>
      <c r="AT1190" s="21"/>
      <c r="AU1190" s="21"/>
      <c r="AV1190" s="24"/>
      <c r="AW1190" s="24"/>
      <c r="AX1190" s="24"/>
      <c r="AY1190" s="24"/>
      <c r="BA1190" s="21"/>
      <c r="BB1190" s="21"/>
      <c r="BC1190" s="21"/>
      <c r="BD1190" s="21"/>
      <c r="BE1190" s="24"/>
      <c r="BF1190" s="24"/>
      <c r="BG1190" s="21"/>
      <c r="BH1190" s="21"/>
      <c r="BI1190" s="130"/>
      <c r="BJ1190" s="131"/>
      <c r="BK1190" s="21"/>
      <c r="BL1190" s="132"/>
      <c r="BM1190" s="132"/>
      <c r="BN1190" s="132"/>
      <c r="BO1190" s="132"/>
      <c r="BP1190" s="133"/>
      <c r="BQ1190" s="133"/>
      <c r="BR1190" s="133"/>
      <c r="BS1190" s="133"/>
    </row>
    <row r="1191" spans="18:71" x14ac:dyDescent="0.25"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P1191" s="21"/>
      <c r="AQ1191" s="21"/>
      <c r="AR1191" s="21"/>
      <c r="AS1191" s="21"/>
      <c r="AT1191" s="21"/>
      <c r="AU1191" s="21"/>
      <c r="AV1191" s="24"/>
      <c r="AW1191" s="24"/>
      <c r="AX1191" s="24"/>
      <c r="AY1191" s="24"/>
      <c r="BA1191" s="21"/>
      <c r="BB1191" s="21"/>
      <c r="BC1191" s="21"/>
      <c r="BD1191" s="21"/>
      <c r="BE1191" s="24"/>
      <c r="BF1191" s="24"/>
      <c r="BG1191" s="21"/>
      <c r="BH1191" s="21"/>
      <c r="BI1191" s="130"/>
      <c r="BJ1191" s="131"/>
      <c r="BK1191" s="21"/>
      <c r="BL1191" s="132"/>
      <c r="BM1191" s="132"/>
      <c r="BN1191" s="132"/>
      <c r="BO1191" s="132"/>
      <c r="BP1191" s="133"/>
      <c r="BQ1191" s="133"/>
      <c r="BR1191" s="133"/>
      <c r="BS1191" s="133"/>
    </row>
    <row r="1192" spans="18:71" x14ac:dyDescent="0.25"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P1192" s="21"/>
      <c r="AQ1192" s="21"/>
      <c r="AR1192" s="21"/>
      <c r="AS1192" s="21"/>
      <c r="AT1192" s="21"/>
      <c r="AU1192" s="21"/>
      <c r="AV1192" s="24"/>
      <c r="AW1192" s="24"/>
      <c r="AX1192" s="24"/>
      <c r="AY1192" s="24"/>
      <c r="BA1192" s="21"/>
      <c r="BB1192" s="21"/>
      <c r="BC1192" s="21"/>
      <c r="BD1192" s="21"/>
      <c r="BE1192" s="24"/>
      <c r="BF1192" s="24"/>
      <c r="BG1192" s="21"/>
      <c r="BH1192" s="21"/>
      <c r="BI1192" s="130"/>
      <c r="BJ1192" s="131"/>
      <c r="BK1192" s="21"/>
      <c r="BL1192" s="132"/>
      <c r="BM1192" s="132"/>
      <c r="BN1192" s="132"/>
      <c r="BO1192" s="132"/>
      <c r="BP1192" s="133"/>
      <c r="BQ1192" s="133"/>
      <c r="BR1192" s="133"/>
      <c r="BS1192" s="133"/>
    </row>
    <row r="1193" spans="18:71" x14ac:dyDescent="0.25"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P1193" s="21"/>
      <c r="AQ1193" s="21"/>
      <c r="AR1193" s="21"/>
      <c r="AS1193" s="21"/>
      <c r="AT1193" s="21"/>
      <c r="AU1193" s="21"/>
      <c r="AV1193" s="24"/>
      <c r="AW1193" s="24"/>
      <c r="AX1193" s="24"/>
      <c r="AY1193" s="24"/>
      <c r="BA1193" s="21"/>
      <c r="BB1193" s="21"/>
      <c r="BC1193" s="21"/>
      <c r="BD1193" s="21"/>
      <c r="BE1193" s="24"/>
      <c r="BF1193" s="24"/>
      <c r="BG1193" s="21"/>
      <c r="BH1193" s="21"/>
      <c r="BI1193" s="130"/>
      <c r="BJ1193" s="131"/>
      <c r="BK1193" s="21"/>
      <c r="BL1193" s="132"/>
      <c r="BM1193" s="132"/>
      <c r="BN1193" s="132"/>
      <c r="BO1193" s="132"/>
      <c r="BP1193" s="133"/>
      <c r="BQ1193" s="133"/>
      <c r="BR1193" s="133"/>
      <c r="BS1193" s="133"/>
    </row>
    <row r="1194" spans="18:71" x14ac:dyDescent="0.25"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P1194" s="21"/>
      <c r="AQ1194" s="21"/>
      <c r="AR1194" s="21"/>
      <c r="AS1194" s="21"/>
      <c r="AT1194" s="21"/>
      <c r="AU1194" s="21"/>
      <c r="AV1194" s="24"/>
      <c r="AW1194" s="24"/>
      <c r="AX1194" s="24"/>
      <c r="AY1194" s="24"/>
      <c r="BA1194" s="21"/>
      <c r="BB1194" s="21"/>
      <c r="BC1194" s="21"/>
      <c r="BD1194" s="21"/>
      <c r="BE1194" s="24"/>
      <c r="BF1194" s="24"/>
      <c r="BG1194" s="21"/>
      <c r="BH1194" s="21"/>
      <c r="BI1194" s="130"/>
      <c r="BJ1194" s="131"/>
      <c r="BK1194" s="21"/>
      <c r="BL1194" s="132"/>
      <c r="BM1194" s="132"/>
      <c r="BN1194" s="132"/>
      <c r="BO1194" s="132"/>
      <c r="BP1194" s="133"/>
      <c r="BQ1194" s="133"/>
      <c r="BR1194" s="133"/>
      <c r="BS1194" s="133"/>
    </row>
    <row r="1195" spans="18:71" x14ac:dyDescent="0.25"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P1195" s="21"/>
      <c r="AQ1195" s="21"/>
      <c r="AR1195" s="21"/>
      <c r="AS1195" s="21"/>
      <c r="AT1195" s="21"/>
      <c r="AU1195" s="21"/>
      <c r="AV1195" s="24"/>
      <c r="AW1195" s="24"/>
      <c r="AX1195" s="24"/>
      <c r="AY1195" s="24"/>
      <c r="BA1195" s="21"/>
      <c r="BB1195" s="21"/>
      <c r="BC1195" s="21"/>
      <c r="BD1195" s="21"/>
      <c r="BE1195" s="24"/>
      <c r="BF1195" s="24"/>
      <c r="BG1195" s="21"/>
      <c r="BH1195" s="21"/>
      <c r="BI1195" s="130"/>
      <c r="BJ1195" s="131"/>
      <c r="BK1195" s="21"/>
      <c r="BL1195" s="132"/>
      <c r="BM1195" s="132"/>
      <c r="BN1195" s="132"/>
      <c r="BO1195" s="132"/>
      <c r="BP1195" s="133"/>
      <c r="BQ1195" s="133"/>
      <c r="BR1195" s="133"/>
      <c r="BS1195" s="133"/>
    </row>
    <row r="1196" spans="18:71" x14ac:dyDescent="0.25"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P1196" s="21"/>
      <c r="AQ1196" s="21"/>
      <c r="AR1196" s="21"/>
      <c r="AS1196" s="21"/>
      <c r="AT1196" s="21"/>
      <c r="AU1196" s="21"/>
      <c r="AV1196" s="24"/>
      <c r="AW1196" s="24"/>
      <c r="AX1196" s="24"/>
      <c r="AY1196" s="24"/>
      <c r="BA1196" s="21"/>
      <c r="BB1196" s="21"/>
      <c r="BC1196" s="21"/>
      <c r="BD1196" s="21"/>
      <c r="BE1196" s="24"/>
      <c r="BF1196" s="24"/>
      <c r="BG1196" s="21"/>
      <c r="BH1196" s="21"/>
      <c r="BI1196" s="130"/>
      <c r="BJ1196" s="131"/>
      <c r="BK1196" s="21"/>
      <c r="BL1196" s="132"/>
      <c r="BM1196" s="132"/>
      <c r="BN1196" s="132"/>
      <c r="BO1196" s="132"/>
      <c r="BP1196" s="133"/>
      <c r="BQ1196" s="133"/>
      <c r="BR1196" s="133"/>
      <c r="BS1196" s="133"/>
    </row>
    <row r="1197" spans="18:71" x14ac:dyDescent="0.25"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P1197" s="21"/>
      <c r="AQ1197" s="21"/>
      <c r="AR1197" s="21"/>
      <c r="AS1197" s="21"/>
      <c r="AT1197" s="21"/>
      <c r="AU1197" s="21"/>
      <c r="AV1197" s="24"/>
      <c r="AW1197" s="24"/>
      <c r="AX1197" s="24"/>
      <c r="AY1197" s="24"/>
      <c r="BA1197" s="21"/>
      <c r="BB1197" s="21"/>
      <c r="BC1197" s="21"/>
      <c r="BD1197" s="21"/>
      <c r="BE1197" s="24"/>
      <c r="BF1197" s="24"/>
      <c r="BG1197" s="21"/>
      <c r="BH1197" s="21"/>
      <c r="BI1197" s="130"/>
      <c r="BJ1197" s="131"/>
      <c r="BK1197" s="21"/>
      <c r="BL1197" s="132"/>
      <c r="BM1197" s="132"/>
      <c r="BN1197" s="132"/>
      <c r="BO1197" s="132"/>
      <c r="BP1197" s="133"/>
      <c r="BQ1197" s="133"/>
      <c r="BR1197" s="133"/>
      <c r="BS1197" s="133"/>
    </row>
    <row r="1198" spans="18:71" x14ac:dyDescent="0.25"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P1198" s="21"/>
      <c r="AQ1198" s="21"/>
      <c r="AR1198" s="21"/>
      <c r="AS1198" s="21"/>
      <c r="AT1198" s="21"/>
      <c r="AU1198" s="21"/>
      <c r="AV1198" s="24"/>
      <c r="AW1198" s="24"/>
      <c r="AX1198" s="24"/>
      <c r="AY1198" s="24"/>
      <c r="BA1198" s="21"/>
      <c r="BB1198" s="21"/>
      <c r="BC1198" s="21"/>
      <c r="BD1198" s="21"/>
      <c r="BE1198" s="24"/>
      <c r="BF1198" s="24"/>
      <c r="BG1198" s="21"/>
      <c r="BH1198" s="21"/>
      <c r="BI1198" s="130"/>
      <c r="BJ1198" s="131"/>
      <c r="BK1198" s="21"/>
      <c r="BL1198" s="132"/>
      <c r="BM1198" s="132"/>
      <c r="BN1198" s="132"/>
      <c r="BO1198" s="132"/>
      <c r="BP1198" s="133"/>
      <c r="BQ1198" s="133"/>
      <c r="BR1198" s="133"/>
      <c r="BS1198" s="133"/>
    </row>
    <row r="1199" spans="18:71" x14ac:dyDescent="0.25"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P1199" s="21"/>
      <c r="AQ1199" s="21"/>
      <c r="AR1199" s="21"/>
      <c r="AS1199" s="21"/>
      <c r="AT1199" s="21"/>
      <c r="AU1199" s="21"/>
      <c r="AV1199" s="24"/>
      <c r="AW1199" s="24"/>
      <c r="AX1199" s="24"/>
      <c r="AY1199" s="24"/>
      <c r="BA1199" s="21"/>
      <c r="BB1199" s="21"/>
      <c r="BC1199" s="21"/>
      <c r="BD1199" s="21"/>
      <c r="BE1199" s="24"/>
      <c r="BF1199" s="24"/>
      <c r="BG1199" s="21"/>
      <c r="BH1199" s="21"/>
      <c r="BI1199" s="130"/>
      <c r="BJ1199" s="131"/>
      <c r="BK1199" s="21"/>
      <c r="BL1199" s="132"/>
      <c r="BM1199" s="132"/>
      <c r="BN1199" s="132"/>
      <c r="BO1199" s="132"/>
      <c r="BP1199" s="133"/>
      <c r="BQ1199" s="133"/>
      <c r="BR1199" s="133"/>
      <c r="BS1199" s="133"/>
    </row>
    <row r="1200" spans="18:71" x14ac:dyDescent="0.25"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P1200" s="21"/>
      <c r="AQ1200" s="21"/>
      <c r="AR1200" s="21"/>
      <c r="AS1200" s="21"/>
      <c r="AT1200" s="21"/>
      <c r="AU1200" s="21"/>
      <c r="AV1200" s="24"/>
      <c r="AW1200" s="24"/>
      <c r="AX1200" s="24"/>
      <c r="AY1200" s="24"/>
      <c r="BA1200" s="21"/>
      <c r="BB1200" s="21"/>
      <c r="BC1200" s="21"/>
      <c r="BD1200" s="21"/>
      <c r="BE1200" s="24"/>
      <c r="BF1200" s="24"/>
      <c r="BG1200" s="21"/>
      <c r="BH1200" s="21"/>
      <c r="BI1200" s="130"/>
      <c r="BJ1200" s="131"/>
      <c r="BK1200" s="21"/>
      <c r="BL1200" s="132"/>
      <c r="BM1200" s="132"/>
      <c r="BN1200" s="132"/>
      <c r="BO1200" s="132"/>
      <c r="BP1200" s="133"/>
      <c r="BQ1200" s="133"/>
      <c r="BR1200" s="133"/>
      <c r="BS1200" s="133"/>
    </row>
    <row r="1201" spans="18:71" x14ac:dyDescent="0.25"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P1201" s="21"/>
      <c r="AQ1201" s="21"/>
      <c r="AR1201" s="21"/>
      <c r="AS1201" s="21"/>
      <c r="AT1201" s="21"/>
      <c r="AU1201" s="21"/>
      <c r="AV1201" s="24"/>
      <c r="AW1201" s="24"/>
      <c r="AX1201" s="24"/>
      <c r="AY1201" s="24"/>
      <c r="BA1201" s="21"/>
      <c r="BB1201" s="21"/>
      <c r="BC1201" s="21"/>
      <c r="BD1201" s="21"/>
      <c r="BE1201" s="24"/>
      <c r="BF1201" s="24"/>
      <c r="BG1201" s="21"/>
      <c r="BH1201" s="21"/>
      <c r="BI1201" s="130"/>
      <c r="BJ1201" s="131"/>
      <c r="BK1201" s="21"/>
      <c r="BL1201" s="132"/>
      <c r="BM1201" s="132"/>
      <c r="BN1201" s="132"/>
      <c r="BO1201" s="132"/>
      <c r="BP1201" s="133"/>
      <c r="BQ1201" s="133"/>
      <c r="BR1201" s="133"/>
      <c r="BS1201" s="133"/>
    </row>
    <row r="1202" spans="18:71" x14ac:dyDescent="0.25"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P1202" s="21"/>
      <c r="AQ1202" s="21"/>
      <c r="AR1202" s="21"/>
      <c r="AS1202" s="21"/>
      <c r="AT1202" s="21"/>
      <c r="AU1202" s="21"/>
      <c r="AV1202" s="24"/>
      <c r="AW1202" s="24"/>
      <c r="AX1202" s="24"/>
      <c r="AY1202" s="24"/>
      <c r="BA1202" s="21"/>
      <c r="BB1202" s="21"/>
      <c r="BC1202" s="21"/>
      <c r="BD1202" s="21"/>
      <c r="BE1202" s="24"/>
      <c r="BF1202" s="24"/>
      <c r="BG1202" s="21"/>
      <c r="BH1202" s="21"/>
      <c r="BI1202" s="130"/>
      <c r="BJ1202" s="131"/>
      <c r="BK1202" s="21"/>
      <c r="BL1202" s="132"/>
      <c r="BM1202" s="132"/>
      <c r="BN1202" s="132"/>
      <c r="BO1202" s="132"/>
      <c r="BP1202" s="133"/>
      <c r="BQ1202" s="133"/>
      <c r="BR1202" s="133"/>
      <c r="BS1202" s="133"/>
    </row>
    <row r="1203" spans="18:71" x14ac:dyDescent="0.25"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P1203" s="21"/>
      <c r="AQ1203" s="21"/>
      <c r="AR1203" s="21"/>
      <c r="AS1203" s="21"/>
      <c r="AT1203" s="21"/>
      <c r="AU1203" s="21"/>
      <c r="AV1203" s="24"/>
      <c r="AW1203" s="24"/>
      <c r="AX1203" s="24"/>
      <c r="AY1203" s="24"/>
      <c r="BA1203" s="21"/>
      <c r="BB1203" s="21"/>
      <c r="BC1203" s="21"/>
      <c r="BD1203" s="21"/>
      <c r="BE1203" s="24"/>
      <c r="BF1203" s="24"/>
      <c r="BG1203" s="21"/>
      <c r="BH1203" s="21"/>
      <c r="BI1203" s="130"/>
      <c r="BJ1203" s="131"/>
      <c r="BK1203" s="21"/>
      <c r="BL1203" s="132"/>
      <c r="BM1203" s="132"/>
      <c r="BN1203" s="132"/>
      <c r="BO1203" s="132"/>
      <c r="BP1203" s="133"/>
      <c r="BQ1203" s="133"/>
      <c r="BR1203" s="133"/>
      <c r="BS1203" s="133"/>
    </row>
    <row r="1204" spans="18:71" x14ac:dyDescent="0.25"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P1204" s="21"/>
      <c r="AQ1204" s="21"/>
      <c r="AR1204" s="21"/>
      <c r="AS1204" s="21"/>
      <c r="AT1204" s="21"/>
      <c r="AU1204" s="21"/>
      <c r="AV1204" s="24"/>
      <c r="AW1204" s="24"/>
      <c r="AX1204" s="24"/>
      <c r="AY1204" s="24"/>
      <c r="BA1204" s="21"/>
      <c r="BB1204" s="21"/>
      <c r="BC1204" s="21"/>
      <c r="BD1204" s="21"/>
      <c r="BE1204" s="24"/>
      <c r="BF1204" s="24"/>
      <c r="BG1204" s="21"/>
      <c r="BH1204" s="21"/>
      <c r="BI1204" s="130"/>
      <c r="BJ1204" s="131"/>
      <c r="BK1204" s="21"/>
      <c r="BL1204" s="132"/>
      <c r="BM1204" s="132"/>
      <c r="BN1204" s="132"/>
      <c r="BO1204" s="132"/>
      <c r="BP1204" s="133"/>
      <c r="BQ1204" s="133"/>
      <c r="BR1204" s="133"/>
      <c r="BS1204" s="133"/>
    </row>
    <row r="1205" spans="18:71" x14ac:dyDescent="0.25"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P1205" s="21"/>
      <c r="AQ1205" s="21"/>
      <c r="AR1205" s="21"/>
      <c r="AS1205" s="21"/>
      <c r="AT1205" s="21"/>
      <c r="AU1205" s="21"/>
      <c r="AV1205" s="24"/>
      <c r="AW1205" s="24"/>
      <c r="AX1205" s="24"/>
      <c r="AY1205" s="24"/>
      <c r="BA1205" s="21"/>
      <c r="BB1205" s="21"/>
      <c r="BC1205" s="21"/>
      <c r="BD1205" s="21"/>
      <c r="BE1205" s="24"/>
      <c r="BF1205" s="24"/>
      <c r="BG1205" s="21"/>
      <c r="BH1205" s="21"/>
      <c r="BI1205" s="130"/>
      <c r="BJ1205" s="131"/>
      <c r="BK1205" s="21"/>
      <c r="BL1205" s="132"/>
      <c r="BM1205" s="132"/>
      <c r="BN1205" s="132"/>
      <c r="BO1205" s="132"/>
      <c r="BP1205" s="133"/>
      <c r="BQ1205" s="133"/>
      <c r="BR1205" s="133"/>
      <c r="BS1205" s="133"/>
    </row>
    <row r="1206" spans="18:71" x14ac:dyDescent="0.25"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P1206" s="21"/>
      <c r="AQ1206" s="21"/>
      <c r="AR1206" s="21"/>
      <c r="AS1206" s="21"/>
      <c r="AT1206" s="21"/>
      <c r="AU1206" s="21"/>
      <c r="AV1206" s="24"/>
      <c r="AW1206" s="24"/>
      <c r="AX1206" s="24"/>
      <c r="AY1206" s="24"/>
      <c r="BA1206" s="21"/>
      <c r="BB1206" s="21"/>
      <c r="BC1206" s="21"/>
      <c r="BD1206" s="21"/>
      <c r="BE1206" s="24"/>
      <c r="BF1206" s="24"/>
      <c r="BG1206" s="21"/>
      <c r="BH1206" s="21"/>
      <c r="BI1206" s="130"/>
      <c r="BJ1206" s="131"/>
      <c r="BK1206" s="21"/>
      <c r="BL1206" s="132"/>
      <c r="BM1206" s="132"/>
      <c r="BN1206" s="132"/>
      <c r="BO1206" s="132"/>
      <c r="BP1206" s="133"/>
      <c r="BQ1206" s="133"/>
      <c r="BR1206" s="133"/>
      <c r="BS1206" s="133"/>
    </row>
    <row r="1207" spans="18:71" x14ac:dyDescent="0.25"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P1207" s="21"/>
      <c r="AQ1207" s="21"/>
      <c r="AR1207" s="21"/>
      <c r="AS1207" s="21"/>
      <c r="AT1207" s="21"/>
      <c r="AU1207" s="21"/>
      <c r="AV1207" s="24"/>
      <c r="AW1207" s="24"/>
      <c r="AX1207" s="24"/>
      <c r="AY1207" s="24"/>
      <c r="BA1207" s="21"/>
      <c r="BB1207" s="21"/>
      <c r="BC1207" s="21"/>
      <c r="BD1207" s="21"/>
      <c r="BE1207" s="24"/>
      <c r="BF1207" s="24"/>
      <c r="BG1207" s="21"/>
      <c r="BH1207" s="21"/>
      <c r="BI1207" s="130"/>
      <c r="BJ1207" s="131"/>
      <c r="BK1207" s="21"/>
      <c r="BL1207" s="132"/>
      <c r="BM1207" s="132"/>
      <c r="BN1207" s="132"/>
      <c r="BO1207" s="132"/>
      <c r="BP1207" s="133"/>
      <c r="BQ1207" s="133"/>
      <c r="BR1207" s="133"/>
      <c r="BS1207" s="133"/>
    </row>
    <row r="1208" spans="18:71" x14ac:dyDescent="0.25"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P1208" s="21"/>
      <c r="AQ1208" s="21"/>
      <c r="AR1208" s="21"/>
      <c r="AS1208" s="21"/>
      <c r="AT1208" s="21"/>
      <c r="AU1208" s="21"/>
      <c r="AV1208" s="24"/>
      <c r="AW1208" s="24"/>
      <c r="AX1208" s="24"/>
      <c r="AY1208" s="24"/>
      <c r="BA1208" s="21"/>
      <c r="BB1208" s="21"/>
      <c r="BC1208" s="21"/>
      <c r="BD1208" s="21"/>
      <c r="BE1208" s="24"/>
      <c r="BF1208" s="24"/>
      <c r="BG1208" s="21"/>
      <c r="BH1208" s="21"/>
      <c r="BI1208" s="130"/>
      <c r="BJ1208" s="131"/>
      <c r="BK1208" s="21"/>
      <c r="BL1208" s="132"/>
      <c r="BM1208" s="132"/>
      <c r="BN1208" s="132"/>
      <c r="BO1208" s="132"/>
      <c r="BP1208" s="133"/>
      <c r="BQ1208" s="133"/>
      <c r="BR1208" s="133"/>
      <c r="BS1208" s="133"/>
    </row>
    <row r="1209" spans="18:71" x14ac:dyDescent="0.25"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P1209" s="21"/>
      <c r="AQ1209" s="21"/>
      <c r="AR1209" s="21"/>
      <c r="AS1209" s="21"/>
      <c r="AT1209" s="21"/>
      <c r="AU1209" s="21"/>
      <c r="AV1209" s="24"/>
      <c r="AW1209" s="24"/>
      <c r="AX1209" s="24"/>
      <c r="AY1209" s="24"/>
      <c r="BA1209" s="21"/>
      <c r="BB1209" s="21"/>
      <c r="BC1209" s="21"/>
      <c r="BD1209" s="21"/>
      <c r="BE1209" s="24"/>
      <c r="BF1209" s="24"/>
      <c r="BG1209" s="21"/>
      <c r="BH1209" s="21"/>
      <c r="BI1209" s="130"/>
      <c r="BJ1209" s="131"/>
      <c r="BK1209" s="21"/>
      <c r="BL1209" s="132"/>
      <c r="BM1209" s="132"/>
      <c r="BN1209" s="132"/>
      <c r="BO1209" s="132"/>
      <c r="BP1209" s="133"/>
      <c r="BQ1209" s="133"/>
      <c r="BR1209" s="133"/>
      <c r="BS1209" s="133"/>
    </row>
    <row r="1210" spans="18:71" x14ac:dyDescent="0.25"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P1210" s="21"/>
      <c r="AQ1210" s="21"/>
      <c r="AR1210" s="21"/>
      <c r="AS1210" s="21"/>
      <c r="AT1210" s="21"/>
      <c r="AU1210" s="21"/>
      <c r="AV1210" s="24"/>
      <c r="AW1210" s="24"/>
      <c r="AX1210" s="24"/>
      <c r="AY1210" s="24"/>
      <c r="BA1210" s="21"/>
      <c r="BB1210" s="21"/>
      <c r="BC1210" s="21"/>
      <c r="BD1210" s="21"/>
      <c r="BE1210" s="24"/>
      <c r="BF1210" s="24"/>
      <c r="BG1210" s="21"/>
      <c r="BH1210" s="21"/>
      <c r="BI1210" s="130"/>
      <c r="BJ1210" s="131"/>
      <c r="BK1210" s="21"/>
      <c r="BL1210" s="132"/>
      <c r="BM1210" s="132"/>
      <c r="BN1210" s="132"/>
      <c r="BO1210" s="132"/>
      <c r="BP1210" s="133"/>
      <c r="BQ1210" s="133"/>
      <c r="BR1210" s="133"/>
      <c r="BS1210" s="133"/>
    </row>
    <row r="1211" spans="18:71" x14ac:dyDescent="0.25"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P1211" s="21"/>
      <c r="AQ1211" s="21"/>
      <c r="AR1211" s="21"/>
      <c r="AS1211" s="21"/>
      <c r="AT1211" s="21"/>
      <c r="AU1211" s="21"/>
      <c r="AV1211" s="24"/>
      <c r="AW1211" s="24"/>
      <c r="AX1211" s="24"/>
      <c r="AY1211" s="24"/>
      <c r="BA1211" s="21"/>
      <c r="BB1211" s="21"/>
      <c r="BC1211" s="21"/>
      <c r="BD1211" s="21"/>
      <c r="BE1211" s="24"/>
      <c r="BF1211" s="24"/>
      <c r="BG1211" s="21"/>
      <c r="BH1211" s="21"/>
      <c r="BI1211" s="130"/>
      <c r="BJ1211" s="131"/>
      <c r="BK1211" s="21"/>
      <c r="BL1211" s="132"/>
      <c r="BM1211" s="132"/>
      <c r="BN1211" s="132"/>
      <c r="BO1211" s="132"/>
      <c r="BP1211" s="133"/>
      <c r="BQ1211" s="133"/>
      <c r="BR1211" s="133"/>
      <c r="BS1211" s="133"/>
    </row>
    <row r="1212" spans="18:71" x14ac:dyDescent="0.25"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P1212" s="21"/>
      <c r="AQ1212" s="21"/>
      <c r="AR1212" s="21"/>
      <c r="AS1212" s="21"/>
      <c r="AT1212" s="21"/>
      <c r="AU1212" s="21"/>
      <c r="AV1212" s="24"/>
      <c r="AW1212" s="24"/>
      <c r="AX1212" s="24"/>
      <c r="AY1212" s="24"/>
      <c r="BA1212" s="21"/>
      <c r="BB1212" s="21"/>
      <c r="BC1212" s="21"/>
      <c r="BD1212" s="21"/>
      <c r="BE1212" s="24"/>
      <c r="BF1212" s="24"/>
      <c r="BG1212" s="21"/>
      <c r="BH1212" s="21"/>
      <c r="BI1212" s="130"/>
      <c r="BJ1212" s="131"/>
      <c r="BK1212" s="21"/>
      <c r="BL1212" s="132"/>
      <c r="BM1212" s="132"/>
      <c r="BN1212" s="132"/>
      <c r="BO1212" s="132"/>
      <c r="BP1212" s="133"/>
      <c r="BQ1212" s="133"/>
      <c r="BR1212" s="133"/>
      <c r="BS1212" s="133"/>
    </row>
    <row r="1213" spans="18:71" x14ac:dyDescent="0.25"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P1213" s="21"/>
      <c r="AQ1213" s="21"/>
      <c r="AR1213" s="21"/>
      <c r="AS1213" s="21"/>
      <c r="AT1213" s="21"/>
      <c r="AU1213" s="21"/>
      <c r="AV1213" s="24"/>
      <c r="AW1213" s="24"/>
      <c r="AX1213" s="24"/>
      <c r="AY1213" s="24"/>
      <c r="BA1213" s="21"/>
      <c r="BB1213" s="21"/>
      <c r="BC1213" s="21"/>
      <c r="BD1213" s="21"/>
      <c r="BE1213" s="24"/>
      <c r="BF1213" s="24"/>
      <c r="BG1213" s="21"/>
      <c r="BH1213" s="21"/>
      <c r="BI1213" s="130"/>
      <c r="BJ1213" s="131"/>
      <c r="BK1213" s="21"/>
      <c r="BL1213" s="132"/>
      <c r="BM1213" s="132"/>
      <c r="BN1213" s="132"/>
      <c r="BO1213" s="132"/>
      <c r="BP1213" s="133"/>
      <c r="BQ1213" s="133"/>
      <c r="BR1213" s="133"/>
      <c r="BS1213" s="133"/>
    </row>
    <row r="1214" spans="18:71" x14ac:dyDescent="0.25"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P1214" s="21"/>
      <c r="AQ1214" s="21"/>
      <c r="AR1214" s="21"/>
      <c r="AS1214" s="21"/>
      <c r="AT1214" s="21"/>
      <c r="AU1214" s="21"/>
      <c r="AV1214" s="24"/>
      <c r="AW1214" s="24"/>
      <c r="AX1214" s="24"/>
      <c r="AY1214" s="24"/>
      <c r="BA1214" s="21"/>
      <c r="BB1214" s="21"/>
      <c r="BC1214" s="21"/>
      <c r="BD1214" s="21"/>
      <c r="BE1214" s="24"/>
      <c r="BF1214" s="24"/>
      <c r="BG1214" s="21"/>
      <c r="BH1214" s="21"/>
      <c r="BI1214" s="130"/>
      <c r="BJ1214" s="131"/>
      <c r="BK1214" s="21"/>
      <c r="BL1214" s="132"/>
      <c r="BM1214" s="132"/>
      <c r="BN1214" s="132"/>
      <c r="BO1214" s="132"/>
      <c r="BP1214" s="133"/>
      <c r="BQ1214" s="133"/>
      <c r="BR1214" s="133"/>
      <c r="BS1214" s="133"/>
    </row>
    <row r="1215" spans="18:71" x14ac:dyDescent="0.25"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P1215" s="21"/>
      <c r="AQ1215" s="21"/>
      <c r="AR1215" s="21"/>
      <c r="AS1215" s="21"/>
      <c r="AT1215" s="21"/>
      <c r="AU1215" s="21"/>
      <c r="AV1215" s="24"/>
      <c r="AW1215" s="24"/>
      <c r="AX1215" s="24"/>
      <c r="AY1215" s="24"/>
      <c r="BA1215" s="21"/>
      <c r="BB1215" s="21"/>
      <c r="BC1215" s="21"/>
      <c r="BD1215" s="21"/>
      <c r="BE1215" s="24"/>
      <c r="BF1215" s="24"/>
      <c r="BG1215" s="21"/>
      <c r="BH1215" s="21"/>
      <c r="BI1215" s="130"/>
      <c r="BJ1215" s="131"/>
      <c r="BK1215" s="21"/>
      <c r="BL1215" s="132"/>
      <c r="BM1215" s="132"/>
      <c r="BN1215" s="132"/>
      <c r="BO1215" s="132"/>
      <c r="BP1215" s="133"/>
      <c r="BQ1215" s="133"/>
      <c r="BR1215" s="133"/>
      <c r="BS1215" s="133"/>
    </row>
    <row r="1216" spans="18:71" x14ac:dyDescent="0.25"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P1216" s="21"/>
      <c r="AQ1216" s="21"/>
      <c r="AR1216" s="21"/>
      <c r="AS1216" s="21"/>
      <c r="AT1216" s="21"/>
      <c r="AU1216" s="21"/>
      <c r="AV1216" s="24"/>
      <c r="AW1216" s="24"/>
      <c r="AX1216" s="24"/>
      <c r="AY1216" s="24"/>
      <c r="BA1216" s="21"/>
      <c r="BB1216" s="21"/>
      <c r="BC1216" s="21"/>
      <c r="BD1216" s="21"/>
      <c r="BE1216" s="24"/>
      <c r="BF1216" s="24"/>
      <c r="BG1216" s="21"/>
      <c r="BH1216" s="21"/>
      <c r="BI1216" s="130"/>
      <c r="BJ1216" s="131"/>
      <c r="BK1216" s="21"/>
      <c r="BL1216" s="132"/>
      <c r="BM1216" s="132"/>
      <c r="BN1216" s="132"/>
      <c r="BO1216" s="132"/>
      <c r="BP1216" s="133"/>
      <c r="BQ1216" s="133"/>
      <c r="BR1216" s="133"/>
      <c r="BS1216" s="133"/>
    </row>
    <row r="1217" spans="18:71" x14ac:dyDescent="0.25"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P1217" s="21"/>
      <c r="AQ1217" s="21"/>
      <c r="AR1217" s="21"/>
      <c r="AS1217" s="21"/>
      <c r="AT1217" s="21"/>
      <c r="AU1217" s="21"/>
      <c r="AV1217" s="24"/>
      <c r="AW1217" s="24"/>
      <c r="AX1217" s="24"/>
      <c r="AY1217" s="24"/>
      <c r="BA1217" s="21"/>
      <c r="BB1217" s="21"/>
      <c r="BC1217" s="21"/>
      <c r="BD1217" s="21"/>
      <c r="BE1217" s="24"/>
      <c r="BF1217" s="24"/>
      <c r="BG1217" s="21"/>
      <c r="BH1217" s="21"/>
      <c r="BI1217" s="130"/>
      <c r="BJ1217" s="131"/>
      <c r="BK1217" s="21"/>
      <c r="BL1217" s="132"/>
      <c r="BM1217" s="132"/>
      <c r="BN1217" s="132"/>
      <c r="BO1217" s="132"/>
      <c r="BP1217" s="133"/>
      <c r="BQ1217" s="133"/>
      <c r="BR1217" s="133"/>
      <c r="BS1217" s="133"/>
    </row>
    <row r="1218" spans="18:71" x14ac:dyDescent="0.25"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P1218" s="21"/>
      <c r="AQ1218" s="21"/>
      <c r="AR1218" s="21"/>
      <c r="AS1218" s="21"/>
      <c r="AT1218" s="21"/>
      <c r="AU1218" s="21"/>
      <c r="AV1218" s="24"/>
      <c r="AW1218" s="24"/>
      <c r="AX1218" s="24"/>
      <c r="AY1218" s="24"/>
      <c r="BA1218" s="21"/>
      <c r="BB1218" s="21"/>
      <c r="BC1218" s="21"/>
      <c r="BD1218" s="21"/>
      <c r="BE1218" s="24"/>
      <c r="BF1218" s="24"/>
      <c r="BG1218" s="21"/>
      <c r="BH1218" s="21"/>
      <c r="BI1218" s="130"/>
      <c r="BJ1218" s="131"/>
      <c r="BK1218" s="21"/>
      <c r="BL1218" s="132"/>
      <c r="BM1218" s="132"/>
      <c r="BN1218" s="132"/>
      <c r="BO1218" s="132"/>
      <c r="BP1218" s="133"/>
      <c r="BQ1218" s="133"/>
      <c r="BR1218" s="133"/>
      <c r="BS1218" s="133"/>
    </row>
    <row r="1219" spans="18:71" x14ac:dyDescent="0.25"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P1219" s="21"/>
      <c r="AQ1219" s="21"/>
      <c r="AR1219" s="21"/>
      <c r="AS1219" s="21"/>
      <c r="AT1219" s="21"/>
      <c r="AU1219" s="21"/>
      <c r="AV1219" s="24"/>
      <c r="AW1219" s="24"/>
      <c r="AX1219" s="24"/>
      <c r="AY1219" s="24"/>
      <c r="BA1219" s="21"/>
      <c r="BB1219" s="21"/>
      <c r="BC1219" s="21"/>
      <c r="BD1219" s="21"/>
      <c r="BE1219" s="24"/>
      <c r="BF1219" s="24"/>
      <c r="BG1219" s="21"/>
      <c r="BH1219" s="21"/>
      <c r="BI1219" s="130"/>
      <c r="BJ1219" s="131"/>
      <c r="BK1219" s="21"/>
      <c r="BL1219" s="132"/>
      <c r="BM1219" s="132"/>
      <c r="BN1219" s="132"/>
      <c r="BO1219" s="132"/>
      <c r="BP1219" s="133"/>
      <c r="BQ1219" s="133"/>
      <c r="BR1219" s="133"/>
      <c r="BS1219" s="133"/>
    </row>
    <row r="1220" spans="18:71" x14ac:dyDescent="0.25"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P1220" s="21"/>
      <c r="AQ1220" s="21"/>
      <c r="AR1220" s="21"/>
      <c r="AS1220" s="21"/>
      <c r="AT1220" s="21"/>
      <c r="AU1220" s="21"/>
      <c r="AV1220" s="24"/>
      <c r="AW1220" s="24"/>
      <c r="AX1220" s="24"/>
      <c r="AY1220" s="24"/>
      <c r="BA1220" s="21"/>
      <c r="BB1220" s="21"/>
      <c r="BC1220" s="21"/>
      <c r="BD1220" s="21"/>
      <c r="BE1220" s="24"/>
      <c r="BF1220" s="24"/>
      <c r="BG1220" s="21"/>
      <c r="BH1220" s="21"/>
      <c r="BI1220" s="130"/>
      <c r="BJ1220" s="131"/>
      <c r="BK1220" s="21"/>
      <c r="BL1220" s="132"/>
      <c r="BM1220" s="132"/>
      <c r="BN1220" s="132"/>
      <c r="BO1220" s="132"/>
      <c r="BP1220" s="133"/>
      <c r="BQ1220" s="133"/>
      <c r="BR1220" s="133"/>
      <c r="BS1220" s="133"/>
    </row>
    <row r="1221" spans="18:71" x14ac:dyDescent="0.25"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P1221" s="21"/>
      <c r="AQ1221" s="21"/>
      <c r="AR1221" s="21"/>
      <c r="AS1221" s="21"/>
      <c r="AT1221" s="21"/>
      <c r="AU1221" s="21"/>
      <c r="AV1221" s="24"/>
      <c r="AW1221" s="24"/>
      <c r="AX1221" s="24"/>
      <c r="AY1221" s="24"/>
      <c r="BA1221" s="21"/>
      <c r="BB1221" s="21"/>
      <c r="BC1221" s="21"/>
      <c r="BD1221" s="21"/>
      <c r="BE1221" s="24"/>
      <c r="BF1221" s="24"/>
      <c r="BG1221" s="21"/>
      <c r="BH1221" s="21"/>
      <c r="BI1221" s="130"/>
      <c r="BJ1221" s="131"/>
      <c r="BK1221" s="21"/>
      <c r="BL1221" s="132"/>
      <c r="BM1221" s="132"/>
      <c r="BN1221" s="132"/>
      <c r="BO1221" s="132"/>
      <c r="BP1221" s="133"/>
      <c r="BQ1221" s="133"/>
      <c r="BR1221" s="133"/>
      <c r="BS1221" s="133"/>
    </row>
    <row r="1222" spans="18:71" x14ac:dyDescent="0.25"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P1222" s="21"/>
      <c r="AQ1222" s="21"/>
      <c r="AR1222" s="21"/>
      <c r="AS1222" s="21"/>
      <c r="AT1222" s="21"/>
      <c r="AU1222" s="21"/>
      <c r="AV1222" s="24"/>
      <c r="AW1222" s="24"/>
      <c r="AX1222" s="24"/>
      <c r="AY1222" s="24"/>
      <c r="BA1222" s="21"/>
      <c r="BB1222" s="21"/>
      <c r="BC1222" s="21"/>
      <c r="BD1222" s="21"/>
      <c r="BE1222" s="24"/>
      <c r="BF1222" s="24"/>
      <c r="BG1222" s="21"/>
      <c r="BH1222" s="21"/>
      <c r="BI1222" s="130"/>
      <c r="BJ1222" s="131"/>
      <c r="BK1222" s="21"/>
      <c r="BL1222" s="132"/>
      <c r="BM1222" s="132"/>
      <c r="BN1222" s="132"/>
      <c r="BO1222" s="132"/>
      <c r="BP1222" s="133"/>
      <c r="BQ1222" s="133"/>
      <c r="BR1222" s="133"/>
      <c r="BS1222" s="133"/>
    </row>
    <row r="1223" spans="18:71" x14ac:dyDescent="0.25"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P1223" s="21"/>
      <c r="AQ1223" s="21"/>
      <c r="AR1223" s="21"/>
      <c r="AS1223" s="21"/>
      <c r="AT1223" s="21"/>
      <c r="AU1223" s="21"/>
      <c r="AV1223" s="24"/>
      <c r="AW1223" s="24"/>
      <c r="AX1223" s="24"/>
      <c r="AY1223" s="24"/>
      <c r="BA1223" s="21"/>
      <c r="BB1223" s="21"/>
      <c r="BC1223" s="21"/>
      <c r="BD1223" s="21"/>
      <c r="BE1223" s="24"/>
      <c r="BF1223" s="24"/>
      <c r="BG1223" s="21"/>
      <c r="BH1223" s="21"/>
      <c r="BI1223" s="130"/>
      <c r="BJ1223" s="131"/>
      <c r="BK1223" s="21"/>
      <c r="BL1223" s="132"/>
      <c r="BM1223" s="132"/>
      <c r="BN1223" s="132"/>
      <c r="BO1223" s="132"/>
      <c r="BP1223" s="133"/>
      <c r="BQ1223" s="133"/>
      <c r="BR1223" s="133"/>
      <c r="BS1223" s="133"/>
    </row>
    <row r="1224" spans="18:71" x14ac:dyDescent="0.25"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P1224" s="21"/>
      <c r="AQ1224" s="21"/>
      <c r="AR1224" s="21"/>
      <c r="AS1224" s="21"/>
      <c r="AT1224" s="21"/>
      <c r="AU1224" s="21"/>
      <c r="AV1224" s="24"/>
      <c r="AW1224" s="24"/>
      <c r="AX1224" s="24"/>
      <c r="AY1224" s="24"/>
      <c r="BA1224" s="21"/>
      <c r="BB1224" s="21"/>
      <c r="BC1224" s="21"/>
      <c r="BD1224" s="21"/>
      <c r="BE1224" s="24"/>
      <c r="BF1224" s="24"/>
      <c r="BG1224" s="21"/>
      <c r="BH1224" s="21"/>
      <c r="BI1224" s="130"/>
      <c r="BJ1224" s="131"/>
      <c r="BK1224" s="21"/>
      <c r="BL1224" s="132"/>
      <c r="BM1224" s="132"/>
      <c r="BN1224" s="132"/>
      <c r="BO1224" s="132"/>
      <c r="BP1224" s="133"/>
      <c r="BQ1224" s="133"/>
      <c r="BR1224" s="133"/>
      <c r="BS1224" s="133"/>
    </row>
    <row r="1225" spans="18:71" x14ac:dyDescent="0.25"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P1225" s="21"/>
      <c r="AQ1225" s="21"/>
      <c r="AR1225" s="21"/>
      <c r="AS1225" s="21"/>
      <c r="AT1225" s="21"/>
      <c r="AU1225" s="21"/>
      <c r="AV1225" s="24"/>
      <c r="AW1225" s="24"/>
      <c r="AX1225" s="24"/>
      <c r="AY1225" s="24"/>
      <c r="BA1225" s="21"/>
      <c r="BB1225" s="21"/>
      <c r="BC1225" s="21"/>
      <c r="BD1225" s="21"/>
      <c r="BE1225" s="24"/>
      <c r="BF1225" s="24"/>
      <c r="BG1225" s="21"/>
      <c r="BH1225" s="21"/>
      <c r="BI1225" s="130"/>
      <c r="BJ1225" s="131"/>
      <c r="BK1225" s="21"/>
      <c r="BL1225" s="132"/>
      <c r="BM1225" s="132"/>
      <c r="BN1225" s="132"/>
      <c r="BO1225" s="132"/>
      <c r="BP1225" s="133"/>
      <c r="BQ1225" s="133"/>
      <c r="BR1225" s="133"/>
      <c r="BS1225" s="133"/>
    </row>
    <row r="1226" spans="18:71" x14ac:dyDescent="0.25"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P1226" s="21"/>
      <c r="AQ1226" s="21"/>
      <c r="AR1226" s="21"/>
      <c r="AS1226" s="21"/>
      <c r="AT1226" s="21"/>
      <c r="AU1226" s="21"/>
      <c r="AV1226" s="24"/>
      <c r="AW1226" s="24"/>
      <c r="AX1226" s="24"/>
      <c r="AY1226" s="24"/>
      <c r="BA1226" s="21"/>
      <c r="BB1226" s="21"/>
      <c r="BC1226" s="21"/>
      <c r="BD1226" s="21"/>
      <c r="BE1226" s="24"/>
      <c r="BF1226" s="24"/>
      <c r="BG1226" s="21"/>
      <c r="BH1226" s="21"/>
      <c r="BI1226" s="130"/>
      <c r="BJ1226" s="131"/>
      <c r="BK1226" s="21"/>
      <c r="BL1226" s="132"/>
      <c r="BM1226" s="132"/>
      <c r="BN1226" s="132"/>
      <c r="BO1226" s="132"/>
      <c r="BP1226" s="133"/>
      <c r="BQ1226" s="133"/>
      <c r="BR1226" s="133"/>
      <c r="BS1226" s="133"/>
    </row>
    <row r="1227" spans="18:71" x14ac:dyDescent="0.25"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P1227" s="21"/>
      <c r="AQ1227" s="21"/>
      <c r="AR1227" s="21"/>
      <c r="AS1227" s="21"/>
      <c r="AT1227" s="21"/>
      <c r="AU1227" s="21"/>
      <c r="AV1227" s="24"/>
      <c r="AW1227" s="24"/>
      <c r="AX1227" s="24"/>
      <c r="AY1227" s="24"/>
      <c r="BA1227" s="21"/>
      <c r="BB1227" s="21"/>
      <c r="BC1227" s="21"/>
      <c r="BD1227" s="21"/>
      <c r="BE1227" s="24"/>
      <c r="BF1227" s="24"/>
      <c r="BG1227" s="21"/>
      <c r="BH1227" s="21"/>
      <c r="BI1227" s="130"/>
      <c r="BJ1227" s="131"/>
      <c r="BK1227" s="21"/>
      <c r="BL1227" s="132"/>
      <c r="BM1227" s="132"/>
      <c r="BN1227" s="132"/>
      <c r="BO1227" s="132"/>
      <c r="BP1227" s="133"/>
      <c r="BQ1227" s="133"/>
      <c r="BR1227" s="133"/>
      <c r="BS1227" s="133"/>
    </row>
    <row r="1228" spans="18:71" x14ac:dyDescent="0.25"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P1228" s="21"/>
      <c r="AQ1228" s="21"/>
      <c r="AR1228" s="21"/>
      <c r="AS1228" s="21"/>
      <c r="AT1228" s="21"/>
      <c r="AU1228" s="21"/>
      <c r="AV1228" s="24"/>
      <c r="AW1228" s="24"/>
      <c r="AX1228" s="24"/>
      <c r="AY1228" s="24"/>
      <c r="BA1228" s="21"/>
      <c r="BB1228" s="21"/>
      <c r="BC1228" s="21"/>
      <c r="BD1228" s="21"/>
      <c r="BE1228" s="24"/>
      <c r="BF1228" s="24"/>
      <c r="BG1228" s="21"/>
      <c r="BH1228" s="21"/>
      <c r="BI1228" s="130"/>
      <c r="BJ1228" s="131"/>
      <c r="BK1228" s="21"/>
      <c r="BL1228" s="132"/>
      <c r="BM1228" s="132"/>
      <c r="BN1228" s="132"/>
      <c r="BO1228" s="132"/>
      <c r="BP1228" s="133"/>
      <c r="BQ1228" s="133"/>
      <c r="BR1228" s="133"/>
      <c r="BS1228" s="133"/>
    </row>
    <row r="1229" spans="18:71" x14ac:dyDescent="0.25"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P1229" s="21"/>
      <c r="AQ1229" s="21"/>
      <c r="AR1229" s="21"/>
      <c r="AS1229" s="21"/>
      <c r="AT1229" s="21"/>
      <c r="AU1229" s="21"/>
      <c r="AV1229" s="24"/>
      <c r="AW1229" s="24"/>
      <c r="AX1229" s="24"/>
      <c r="AY1229" s="24"/>
      <c r="BA1229" s="21"/>
      <c r="BB1229" s="21"/>
      <c r="BC1229" s="21"/>
      <c r="BD1229" s="21"/>
      <c r="BE1229" s="24"/>
      <c r="BF1229" s="24"/>
      <c r="BG1229" s="21"/>
      <c r="BH1229" s="21"/>
      <c r="BI1229" s="130"/>
      <c r="BJ1229" s="131"/>
      <c r="BK1229" s="21"/>
      <c r="BL1229" s="132"/>
      <c r="BM1229" s="132"/>
      <c r="BN1229" s="132"/>
      <c r="BO1229" s="132"/>
      <c r="BP1229" s="133"/>
      <c r="BQ1229" s="133"/>
      <c r="BR1229" s="133"/>
      <c r="BS1229" s="133"/>
    </row>
    <row r="1230" spans="18:71" x14ac:dyDescent="0.25"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P1230" s="21"/>
      <c r="AQ1230" s="21"/>
      <c r="AR1230" s="21"/>
      <c r="AS1230" s="21"/>
      <c r="AT1230" s="21"/>
      <c r="AU1230" s="21"/>
      <c r="AV1230" s="24"/>
      <c r="AW1230" s="24"/>
      <c r="AX1230" s="24"/>
      <c r="AY1230" s="24"/>
      <c r="BA1230" s="21"/>
      <c r="BB1230" s="21"/>
      <c r="BC1230" s="21"/>
      <c r="BD1230" s="21"/>
      <c r="BE1230" s="24"/>
      <c r="BF1230" s="24"/>
      <c r="BG1230" s="21"/>
      <c r="BH1230" s="21"/>
      <c r="BI1230" s="130"/>
      <c r="BJ1230" s="131"/>
      <c r="BK1230" s="21"/>
      <c r="BL1230" s="132"/>
      <c r="BM1230" s="132"/>
      <c r="BN1230" s="132"/>
      <c r="BO1230" s="132"/>
      <c r="BP1230" s="133"/>
      <c r="BQ1230" s="133"/>
      <c r="BR1230" s="133"/>
      <c r="BS1230" s="133"/>
    </row>
    <row r="1231" spans="18:71" x14ac:dyDescent="0.25"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P1231" s="21"/>
      <c r="AQ1231" s="21"/>
      <c r="AR1231" s="21"/>
      <c r="AS1231" s="21"/>
      <c r="AT1231" s="21"/>
      <c r="AU1231" s="21"/>
      <c r="AV1231" s="24"/>
      <c r="AW1231" s="24"/>
      <c r="AX1231" s="24"/>
      <c r="AY1231" s="24"/>
      <c r="BA1231" s="21"/>
      <c r="BB1231" s="21"/>
      <c r="BC1231" s="21"/>
      <c r="BD1231" s="21"/>
      <c r="BE1231" s="24"/>
      <c r="BF1231" s="24"/>
      <c r="BG1231" s="21"/>
      <c r="BH1231" s="21"/>
      <c r="BI1231" s="130"/>
      <c r="BJ1231" s="131"/>
      <c r="BK1231" s="21"/>
      <c r="BL1231" s="132"/>
      <c r="BM1231" s="132"/>
      <c r="BN1231" s="132"/>
      <c r="BO1231" s="132"/>
      <c r="BP1231" s="133"/>
      <c r="BQ1231" s="133"/>
      <c r="BR1231" s="133"/>
      <c r="BS1231" s="133"/>
    </row>
    <row r="1232" spans="18:71" x14ac:dyDescent="0.25"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P1232" s="21"/>
      <c r="AQ1232" s="21"/>
      <c r="AR1232" s="21"/>
      <c r="AS1232" s="21"/>
      <c r="AT1232" s="21"/>
      <c r="AU1232" s="21"/>
      <c r="AV1232" s="24"/>
      <c r="AW1232" s="24"/>
      <c r="AX1232" s="24"/>
      <c r="AY1232" s="24"/>
      <c r="BA1232" s="21"/>
      <c r="BB1232" s="21"/>
      <c r="BC1232" s="21"/>
      <c r="BD1232" s="21"/>
      <c r="BE1232" s="24"/>
      <c r="BF1232" s="24"/>
      <c r="BG1232" s="21"/>
      <c r="BH1232" s="21"/>
      <c r="BI1232" s="130"/>
      <c r="BJ1232" s="131"/>
      <c r="BK1232" s="21"/>
      <c r="BL1232" s="132"/>
      <c r="BM1232" s="132"/>
      <c r="BN1232" s="132"/>
      <c r="BO1232" s="132"/>
      <c r="BP1232" s="133"/>
      <c r="BQ1232" s="133"/>
      <c r="BR1232" s="133"/>
      <c r="BS1232" s="133"/>
    </row>
    <row r="1233" spans="18:71" x14ac:dyDescent="0.25"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P1233" s="21"/>
      <c r="AQ1233" s="21"/>
      <c r="AR1233" s="21"/>
      <c r="AS1233" s="21"/>
      <c r="AT1233" s="21"/>
      <c r="AU1233" s="21"/>
      <c r="AV1233" s="24"/>
      <c r="AW1233" s="24"/>
      <c r="AX1233" s="24"/>
      <c r="AY1233" s="24"/>
      <c r="BA1233" s="21"/>
      <c r="BB1233" s="21"/>
      <c r="BC1233" s="21"/>
      <c r="BD1233" s="21"/>
      <c r="BE1233" s="24"/>
      <c r="BF1233" s="24"/>
      <c r="BG1233" s="21"/>
      <c r="BH1233" s="21"/>
      <c r="BI1233" s="130"/>
      <c r="BJ1233" s="131"/>
      <c r="BK1233" s="21"/>
      <c r="BL1233" s="132"/>
      <c r="BM1233" s="132"/>
      <c r="BN1233" s="132"/>
      <c r="BO1233" s="132"/>
      <c r="BP1233" s="133"/>
      <c r="BQ1233" s="133"/>
      <c r="BR1233" s="133"/>
      <c r="BS1233" s="133"/>
    </row>
    <row r="1234" spans="18:71" x14ac:dyDescent="0.25"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P1234" s="21"/>
      <c r="AQ1234" s="21"/>
      <c r="AR1234" s="21"/>
      <c r="AS1234" s="21"/>
      <c r="AT1234" s="21"/>
      <c r="AU1234" s="21"/>
      <c r="AV1234" s="24"/>
      <c r="AW1234" s="24"/>
      <c r="AX1234" s="24"/>
      <c r="AY1234" s="24"/>
      <c r="BA1234" s="21"/>
      <c r="BB1234" s="21"/>
      <c r="BC1234" s="21"/>
      <c r="BD1234" s="21"/>
      <c r="BE1234" s="24"/>
      <c r="BF1234" s="24"/>
      <c r="BG1234" s="21"/>
      <c r="BH1234" s="21"/>
      <c r="BI1234" s="130"/>
      <c r="BJ1234" s="131"/>
      <c r="BK1234" s="21"/>
      <c r="BL1234" s="132"/>
      <c r="BM1234" s="132"/>
      <c r="BN1234" s="132"/>
      <c r="BO1234" s="132"/>
      <c r="BP1234" s="133"/>
      <c r="BQ1234" s="133"/>
      <c r="BR1234" s="133"/>
      <c r="BS1234" s="133"/>
    </row>
    <row r="1235" spans="18:71" x14ac:dyDescent="0.25"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P1235" s="21"/>
      <c r="AQ1235" s="21"/>
      <c r="AR1235" s="21"/>
      <c r="AS1235" s="21"/>
      <c r="AT1235" s="21"/>
      <c r="AU1235" s="21"/>
      <c r="AV1235" s="24"/>
      <c r="AW1235" s="24"/>
      <c r="AX1235" s="24"/>
      <c r="AY1235" s="24"/>
      <c r="BA1235" s="21"/>
      <c r="BB1235" s="21"/>
      <c r="BC1235" s="21"/>
      <c r="BD1235" s="21"/>
      <c r="BE1235" s="24"/>
      <c r="BF1235" s="24"/>
      <c r="BG1235" s="21"/>
      <c r="BH1235" s="21"/>
      <c r="BI1235" s="130"/>
      <c r="BJ1235" s="131"/>
      <c r="BK1235" s="21"/>
      <c r="BL1235" s="132"/>
      <c r="BM1235" s="132"/>
      <c r="BN1235" s="132"/>
      <c r="BO1235" s="132"/>
      <c r="BP1235" s="133"/>
      <c r="BQ1235" s="133"/>
      <c r="BR1235" s="133"/>
      <c r="BS1235" s="133"/>
    </row>
    <row r="1236" spans="18:71" x14ac:dyDescent="0.25"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P1236" s="21"/>
      <c r="AQ1236" s="21"/>
      <c r="AR1236" s="21"/>
      <c r="AS1236" s="21"/>
      <c r="AT1236" s="21"/>
      <c r="AU1236" s="21"/>
      <c r="AV1236" s="24"/>
      <c r="AW1236" s="24"/>
      <c r="AX1236" s="24"/>
      <c r="AY1236" s="24"/>
      <c r="BA1236" s="21"/>
      <c r="BB1236" s="21"/>
      <c r="BC1236" s="21"/>
      <c r="BD1236" s="21"/>
      <c r="BE1236" s="24"/>
      <c r="BF1236" s="24"/>
      <c r="BG1236" s="21"/>
      <c r="BH1236" s="21"/>
      <c r="BI1236" s="130"/>
      <c r="BJ1236" s="131"/>
      <c r="BK1236" s="21"/>
      <c r="BL1236" s="132"/>
      <c r="BM1236" s="132"/>
      <c r="BN1236" s="132"/>
      <c r="BO1236" s="132"/>
      <c r="BP1236" s="133"/>
      <c r="BQ1236" s="133"/>
      <c r="BR1236" s="133"/>
      <c r="BS1236" s="133"/>
    </row>
    <row r="1237" spans="18:71" x14ac:dyDescent="0.25"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P1237" s="21"/>
      <c r="AQ1237" s="21"/>
      <c r="AR1237" s="21"/>
      <c r="AS1237" s="21"/>
      <c r="AT1237" s="21"/>
      <c r="AU1237" s="21"/>
      <c r="AV1237" s="24"/>
      <c r="AW1237" s="24"/>
      <c r="AX1237" s="24"/>
      <c r="AY1237" s="24"/>
      <c r="BA1237" s="21"/>
      <c r="BB1237" s="21"/>
      <c r="BC1237" s="21"/>
      <c r="BD1237" s="21"/>
      <c r="BE1237" s="24"/>
      <c r="BF1237" s="24"/>
      <c r="BG1237" s="21"/>
      <c r="BH1237" s="21"/>
      <c r="BI1237" s="130"/>
      <c r="BJ1237" s="131"/>
      <c r="BK1237" s="21"/>
      <c r="BL1237" s="132"/>
      <c r="BM1237" s="132"/>
      <c r="BN1237" s="132"/>
      <c r="BO1237" s="132"/>
      <c r="BP1237" s="133"/>
      <c r="BQ1237" s="133"/>
      <c r="BR1237" s="133"/>
      <c r="BS1237" s="133"/>
    </row>
    <row r="1238" spans="18:71" x14ac:dyDescent="0.25"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P1238" s="21"/>
      <c r="AQ1238" s="21"/>
      <c r="AR1238" s="21"/>
      <c r="AS1238" s="21"/>
      <c r="AT1238" s="21"/>
      <c r="AU1238" s="21"/>
      <c r="AV1238" s="24"/>
      <c r="AW1238" s="24"/>
      <c r="AX1238" s="24"/>
      <c r="AY1238" s="24"/>
      <c r="BA1238" s="21"/>
      <c r="BB1238" s="21"/>
      <c r="BC1238" s="21"/>
      <c r="BD1238" s="21"/>
      <c r="BE1238" s="24"/>
      <c r="BF1238" s="24"/>
      <c r="BG1238" s="21"/>
      <c r="BH1238" s="21"/>
      <c r="BI1238" s="130"/>
      <c r="BJ1238" s="131"/>
      <c r="BK1238" s="21"/>
      <c r="BL1238" s="132"/>
      <c r="BM1238" s="132"/>
      <c r="BN1238" s="132"/>
      <c r="BO1238" s="132"/>
      <c r="BP1238" s="133"/>
      <c r="BQ1238" s="133"/>
      <c r="BR1238" s="133"/>
      <c r="BS1238" s="133"/>
    </row>
    <row r="1239" spans="18:71" x14ac:dyDescent="0.25"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P1239" s="21"/>
      <c r="AQ1239" s="21"/>
      <c r="AR1239" s="21"/>
      <c r="AS1239" s="21"/>
      <c r="AT1239" s="21"/>
      <c r="AU1239" s="21"/>
      <c r="AV1239" s="24"/>
      <c r="AW1239" s="24"/>
      <c r="AX1239" s="24"/>
      <c r="AY1239" s="24"/>
      <c r="BA1239" s="21"/>
      <c r="BB1239" s="21"/>
      <c r="BC1239" s="21"/>
      <c r="BD1239" s="21"/>
      <c r="BE1239" s="24"/>
      <c r="BF1239" s="24"/>
      <c r="BG1239" s="21"/>
      <c r="BH1239" s="21"/>
      <c r="BI1239" s="130"/>
      <c r="BJ1239" s="131"/>
      <c r="BK1239" s="21"/>
      <c r="BL1239" s="132"/>
      <c r="BM1239" s="132"/>
      <c r="BN1239" s="132"/>
      <c r="BO1239" s="132"/>
      <c r="BP1239" s="133"/>
      <c r="BQ1239" s="133"/>
      <c r="BR1239" s="133"/>
      <c r="BS1239" s="133"/>
    </row>
    <row r="1240" spans="18:71" x14ac:dyDescent="0.25"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P1240" s="21"/>
      <c r="AQ1240" s="21"/>
      <c r="AR1240" s="21"/>
      <c r="AS1240" s="21"/>
      <c r="AT1240" s="21"/>
      <c r="AU1240" s="21"/>
      <c r="AV1240" s="24"/>
      <c r="AW1240" s="24"/>
      <c r="AX1240" s="24"/>
      <c r="AY1240" s="24"/>
      <c r="BA1240" s="21"/>
      <c r="BB1240" s="21"/>
      <c r="BC1240" s="21"/>
      <c r="BD1240" s="21"/>
      <c r="BE1240" s="24"/>
      <c r="BF1240" s="24"/>
      <c r="BG1240" s="21"/>
      <c r="BH1240" s="21"/>
      <c r="BI1240" s="130"/>
      <c r="BJ1240" s="131"/>
      <c r="BK1240" s="21"/>
      <c r="BL1240" s="132"/>
      <c r="BM1240" s="132"/>
      <c r="BN1240" s="132"/>
      <c r="BO1240" s="132"/>
      <c r="BP1240" s="133"/>
      <c r="BQ1240" s="133"/>
      <c r="BR1240" s="133"/>
      <c r="BS1240" s="133"/>
    </row>
    <row r="1241" spans="18:71" x14ac:dyDescent="0.25"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P1241" s="21"/>
      <c r="AQ1241" s="21"/>
      <c r="AR1241" s="21"/>
      <c r="AS1241" s="21"/>
      <c r="AT1241" s="21"/>
      <c r="AU1241" s="21"/>
      <c r="AV1241" s="24"/>
      <c r="AW1241" s="24"/>
      <c r="AX1241" s="24"/>
      <c r="AY1241" s="24"/>
      <c r="BA1241" s="21"/>
      <c r="BB1241" s="21"/>
      <c r="BC1241" s="21"/>
      <c r="BD1241" s="21"/>
      <c r="BE1241" s="24"/>
      <c r="BF1241" s="24"/>
      <c r="BG1241" s="21"/>
      <c r="BH1241" s="21"/>
      <c r="BI1241" s="130"/>
      <c r="BJ1241" s="131"/>
      <c r="BK1241" s="21"/>
      <c r="BL1241" s="132"/>
      <c r="BM1241" s="132"/>
      <c r="BN1241" s="132"/>
      <c r="BO1241" s="132"/>
      <c r="BP1241" s="133"/>
      <c r="BQ1241" s="133"/>
      <c r="BR1241" s="133"/>
      <c r="BS1241" s="133"/>
    </row>
    <row r="1242" spans="18:71" x14ac:dyDescent="0.25"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P1242" s="21"/>
      <c r="AQ1242" s="21"/>
      <c r="AR1242" s="21"/>
      <c r="AS1242" s="21"/>
      <c r="AT1242" s="21"/>
      <c r="AU1242" s="21"/>
      <c r="AV1242" s="24"/>
      <c r="AW1242" s="24"/>
      <c r="AX1242" s="24"/>
      <c r="AY1242" s="24"/>
      <c r="BA1242" s="21"/>
      <c r="BB1242" s="21"/>
      <c r="BC1242" s="21"/>
      <c r="BD1242" s="21"/>
      <c r="BE1242" s="24"/>
      <c r="BF1242" s="24"/>
      <c r="BG1242" s="21"/>
      <c r="BH1242" s="21"/>
      <c r="BI1242" s="130"/>
      <c r="BJ1242" s="131"/>
      <c r="BK1242" s="21"/>
      <c r="BL1242" s="132"/>
      <c r="BM1242" s="132"/>
      <c r="BN1242" s="132"/>
      <c r="BO1242" s="132"/>
      <c r="BP1242" s="133"/>
      <c r="BQ1242" s="133"/>
      <c r="BR1242" s="133"/>
      <c r="BS1242" s="133"/>
    </row>
    <row r="1243" spans="18:71" x14ac:dyDescent="0.25"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P1243" s="21"/>
      <c r="AQ1243" s="21"/>
      <c r="AR1243" s="21"/>
      <c r="AS1243" s="21"/>
      <c r="AT1243" s="21"/>
      <c r="AU1243" s="21"/>
      <c r="AV1243" s="24"/>
      <c r="AW1243" s="24"/>
      <c r="AX1243" s="24"/>
      <c r="AY1243" s="24"/>
      <c r="BA1243" s="21"/>
      <c r="BB1243" s="21"/>
      <c r="BC1243" s="21"/>
      <c r="BD1243" s="21"/>
      <c r="BE1243" s="24"/>
      <c r="BF1243" s="24"/>
      <c r="BG1243" s="21"/>
      <c r="BH1243" s="21"/>
      <c r="BI1243" s="130"/>
      <c r="BJ1243" s="131"/>
      <c r="BK1243" s="21"/>
      <c r="BL1243" s="132"/>
      <c r="BM1243" s="132"/>
      <c r="BN1243" s="132"/>
      <c r="BO1243" s="132"/>
      <c r="BP1243" s="133"/>
      <c r="BQ1243" s="133"/>
      <c r="BR1243" s="133"/>
      <c r="BS1243" s="133"/>
    </row>
    <row r="1244" spans="18:71" x14ac:dyDescent="0.25"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P1244" s="21"/>
      <c r="AQ1244" s="21"/>
      <c r="AR1244" s="21"/>
      <c r="AS1244" s="21"/>
      <c r="AT1244" s="21"/>
      <c r="AU1244" s="21"/>
      <c r="AV1244" s="24"/>
      <c r="AW1244" s="24"/>
      <c r="AX1244" s="24"/>
      <c r="AY1244" s="24"/>
      <c r="BA1244" s="21"/>
      <c r="BB1244" s="21"/>
      <c r="BC1244" s="21"/>
      <c r="BD1244" s="21"/>
      <c r="BE1244" s="24"/>
      <c r="BF1244" s="24"/>
      <c r="BG1244" s="21"/>
      <c r="BH1244" s="21"/>
      <c r="BI1244" s="130"/>
      <c r="BJ1244" s="131"/>
      <c r="BK1244" s="21"/>
      <c r="BL1244" s="132"/>
      <c r="BM1244" s="132"/>
      <c r="BN1244" s="132"/>
      <c r="BO1244" s="132"/>
      <c r="BP1244" s="133"/>
      <c r="BQ1244" s="133"/>
      <c r="BR1244" s="133"/>
      <c r="BS1244" s="133"/>
    </row>
    <row r="1245" spans="18:71" x14ac:dyDescent="0.25"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P1245" s="21"/>
      <c r="AQ1245" s="21"/>
      <c r="AR1245" s="21"/>
      <c r="AS1245" s="21"/>
      <c r="AT1245" s="21"/>
      <c r="AU1245" s="21"/>
      <c r="AV1245" s="24"/>
      <c r="AW1245" s="24"/>
      <c r="AX1245" s="24"/>
      <c r="AY1245" s="24"/>
      <c r="BA1245" s="21"/>
      <c r="BB1245" s="21"/>
      <c r="BC1245" s="21"/>
      <c r="BD1245" s="21"/>
      <c r="BE1245" s="24"/>
      <c r="BF1245" s="24"/>
      <c r="BG1245" s="21"/>
      <c r="BH1245" s="21"/>
      <c r="BI1245" s="130"/>
      <c r="BJ1245" s="131"/>
      <c r="BK1245" s="21"/>
      <c r="BL1245" s="132"/>
      <c r="BM1245" s="132"/>
      <c r="BN1245" s="132"/>
      <c r="BO1245" s="132"/>
      <c r="BP1245" s="133"/>
      <c r="BQ1245" s="133"/>
      <c r="BR1245" s="133"/>
      <c r="BS1245" s="133"/>
    </row>
    <row r="1246" spans="18:71" x14ac:dyDescent="0.25"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P1246" s="21"/>
      <c r="AQ1246" s="21"/>
      <c r="AR1246" s="21"/>
      <c r="AS1246" s="21"/>
      <c r="AT1246" s="21"/>
      <c r="AU1246" s="21"/>
      <c r="AV1246" s="24"/>
      <c r="AW1246" s="24"/>
      <c r="AX1246" s="24"/>
      <c r="AY1246" s="24"/>
      <c r="BA1246" s="21"/>
      <c r="BB1246" s="21"/>
      <c r="BC1246" s="21"/>
      <c r="BD1246" s="21"/>
      <c r="BE1246" s="24"/>
      <c r="BF1246" s="24"/>
      <c r="BG1246" s="21"/>
      <c r="BH1246" s="21"/>
      <c r="BI1246" s="130"/>
      <c r="BJ1246" s="131"/>
      <c r="BK1246" s="21"/>
      <c r="BL1246" s="132"/>
      <c r="BM1246" s="132"/>
      <c r="BN1246" s="132"/>
      <c r="BO1246" s="132"/>
      <c r="BP1246" s="133"/>
      <c r="BQ1246" s="133"/>
      <c r="BR1246" s="133"/>
      <c r="BS1246" s="133"/>
    </row>
    <row r="1247" spans="18:71" x14ac:dyDescent="0.25"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P1247" s="21"/>
      <c r="AQ1247" s="21"/>
      <c r="AR1247" s="21"/>
      <c r="AS1247" s="21"/>
      <c r="AT1247" s="21"/>
      <c r="AU1247" s="21"/>
      <c r="AV1247" s="24"/>
      <c r="AW1247" s="24"/>
      <c r="AX1247" s="24"/>
      <c r="AY1247" s="24"/>
      <c r="BA1247" s="21"/>
      <c r="BB1247" s="21"/>
      <c r="BC1247" s="21"/>
      <c r="BD1247" s="21"/>
      <c r="BE1247" s="24"/>
      <c r="BF1247" s="24"/>
      <c r="BG1247" s="21"/>
      <c r="BH1247" s="21"/>
      <c r="BI1247" s="130"/>
      <c r="BJ1247" s="131"/>
      <c r="BK1247" s="21"/>
      <c r="BL1247" s="132"/>
      <c r="BM1247" s="132"/>
      <c r="BN1247" s="132"/>
      <c r="BO1247" s="132"/>
      <c r="BP1247" s="133"/>
      <c r="BQ1247" s="133"/>
      <c r="BR1247" s="133"/>
      <c r="BS1247" s="133"/>
    </row>
    <row r="1248" spans="18:71" x14ac:dyDescent="0.25"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P1248" s="21"/>
      <c r="AQ1248" s="21"/>
      <c r="AR1248" s="21"/>
      <c r="AS1248" s="21"/>
      <c r="AT1248" s="21"/>
      <c r="AU1248" s="21"/>
      <c r="AV1248" s="24"/>
      <c r="AW1248" s="24"/>
      <c r="AX1248" s="24"/>
      <c r="AY1248" s="24"/>
      <c r="BA1248" s="21"/>
      <c r="BB1248" s="21"/>
      <c r="BC1248" s="21"/>
      <c r="BD1248" s="21"/>
      <c r="BE1248" s="24"/>
      <c r="BF1248" s="24"/>
      <c r="BG1248" s="21"/>
      <c r="BH1248" s="21"/>
      <c r="BI1248" s="130"/>
      <c r="BJ1248" s="131"/>
      <c r="BK1248" s="21"/>
      <c r="BL1248" s="132"/>
      <c r="BM1248" s="132"/>
      <c r="BN1248" s="132"/>
      <c r="BO1248" s="132"/>
      <c r="BP1248" s="133"/>
      <c r="BQ1248" s="133"/>
      <c r="BR1248" s="133"/>
      <c r="BS1248" s="133"/>
    </row>
    <row r="1249" spans="18:71" x14ac:dyDescent="0.25"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P1249" s="21"/>
      <c r="AQ1249" s="21"/>
      <c r="AR1249" s="21"/>
      <c r="AS1249" s="21"/>
      <c r="AT1249" s="21"/>
      <c r="AU1249" s="21"/>
      <c r="AV1249" s="24"/>
      <c r="AW1249" s="24"/>
      <c r="AX1249" s="24"/>
      <c r="AY1249" s="24"/>
      <c r="BA1249" s="21"/>
      <c r="BB1249" s="21"/>
      <c r="BC1249" s="21"/>
      <c r="BD1249" s="21"/>
      <c r="BE1249" s="24"/>
      <c r="BF1249" s="24"/>
      <c r="BG1249" s="21"/>
      <c r="BH1249" s="21"/>
      <c r="BI1249" s="130"/>
      <c r="BJ1249" s="131"/>
      <c r="BK1249" s="21"/>
      <c r="BL1249" s="132"/>
      <c r="BM1249" s="132"/>
      <c r="BN1249" s="132"/>
      <c r="BO1249" s="132"/>
      <c r="BP1249" s="133"/>
      <c r="BQ1249" s="133"/>
      <c r="BR1249" s="133"/>
      <c r="BS1249" s="133"/>
    </row>
    <row r="1250" spans="18:71" x14ac:dyDescent="0.25"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P1250" s="21"/>
      <c r="AQ1250" s="21"/>
      <c r="AR1250" s="21"/>
      <c r="AS1250" s="21"/>
      <c r="AT1250" s="21"/>
      <c r="AU1250" s="21"/>
      <c r="AV1250" s="24"/>
      <c r="AW1250" s="24"/>
      <c r="AX1250" s="24"/>
      <c r="AY1250" s="24"/>
      <c r="BA1250" s="21"/>
      <c r="BB1250" s="21"/>
      <c r="BC1250" s="21"/>
      <c r="BD1250" s="21"/>
      <c r="BE1250" s="24"/>
      <c r="BF1250" s="24"/>
      <c r="BG1250" s="21"/>
      <c r="BH1250" s="21"/>
      <c r="BI1250" s="130"/>
      <c r="BJ1250" s="131"/>
      <c r="BK1250" s="21"/>
      <c r="BL1250" s="132"/>
      <c r="BM1250" s="132"/>
      <c r="BN1250" s="132"/>
      <c r="BO1250" s="132"/>
      <c r="BP1250" s="133"/>
      <c r="BQ1250" s="133"/>
      <c r="BR1250" s="133"/>
      <c r="BS1250" s="133"/>
    </row>
    <row r="1251" spans="18:71" x14ac:dyDescent="0.25"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P1251" s="21"/>
      <c r="AQ1251" s="21"/>
      <c r="AR1251" s="21"/>
      <c r="AS1251" s="21"/>
      <c r="AT1251" s="21"/>
      <c r="AU1251" s="21"/>
      <c r="AV1251" s="24"/>
      <c r="AW1251" s="24"/>
      <c r="AX1251" s="24"/>
      <c r="AY1251" s="24"/>
      <c r="BA1251" s="21"/>
      <c r="BB1251" s="21"/>
      <c r="BC1251" s="21"/>
      <c r="BD1251" s="21"/>
      <c r="BE1251" s="24"/>
      <c r="BF1251" s="24"/>
      <c r="BG1251" s="21"/>
      <c r="BH1251" s="21"/>
      <c r="BI1251" s="130"/>
      <c r="BJ1251" s="131"/>
      <c r="BK1251" s="21"/>
      <c r="BL1251" s="132"/>
      <c r="BM1251" s="132"/>
      <c r="BN1251" s="132"/>
      <c r="BO1251" s="132"/>
      <c r="BP1251" s="133"/>
      <c r="BQ1251" s="133"/>
      <c r="BR1251" s="133"/>
      <c r="BS1251" s="133"/>
    </row>
    <row r="1252" spans="18:71" x14ac:dyDescent="0.25"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P1252" s="21"/>
      <c r="AQ1252" s="21"/>
      <c r="AR1252" s="21"/>
      <c r="AS1252" s="21"/>
      <c r="AT1252" s="21"/>
      <c r="AU1252" s="21"/>
      <c r="AV1252" s="24"/>
      <c r="AW1252" s="24"/>
      <c r="AX1252" s="24"/>
      <c r="AY1252" s="24"/>
      <c r="BA1252" s="21"/>
      <c r="BB1252" s="21"/>
      <c r="BC1252" s="21"/>
      <c r="BD1252" s="21"/>
      <c r="BE1252" s="24"/>
      <c r="BF1252" s="24"/>
      <c r="BG1252" s="21"/>
      <c r="BH1252" s="21"/>
      <c r="BI1252" s="130"/>
      <c r="BJ1252" s="131"/>
      <c r="BK1252" s="21"/>
      <c r="BL1252" s="132"/>
      <c r="BM1252" s="132"/>
      <c r="BN1252" s="132"/>
      <c r="BO1252" s="132"/>
      <c r="BP1252" s="133"/>
      <c r="BQ1252" s="133"/>
      <c r="BR1252" s="133"/>
      <c r="BS1252" s="133"/>
    </row>
    <row r="1253" spans="18:71" x14ac:dyDescent="0.25"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P1253" s="21"/>
      <c r="AQ1253" s="21"/>
      <c r="AR1253" s="21"/>
      <c r="AS1253" s="21"/>
      <c r="AT1253" s="21"/>
      <c r="AU1253" s="21"/>
      <c r="AV1253" s="24"/>
      <c r="AW1253" s="24"/>
      <c r="AX1253" s="24"/>
      <c r="AY1253" s="24"/>
      <c r="BA1253" s="21"/>
      <c r="BB1253" s="21"/>
      <c r="BC1253" s="21"/>
      <c r="BD1253" s="21"/>
      <c r="BE1253" s="24"/>
      <c r="BF1253" s="24"/>
      <c r="BG1253" s="21"/>
      <c r="BH1253" s="21"/>
      <c r="BI1253" s="130"/>
      <c r="BJ1253" s="131"/>
      <c r="BK1253" s="21"/>
      <c r="BL1253" s="132"/>
      <c r="BM1253" s="132"/>
      <c r="BN1253" s="132"/>
      <c r="BO1253" s="132"/>
      <c r="BP1253" s="133"/>
      <c r="BQ1253" s="133"/>
      <c r="BR1253" s="133"/>
      <c r="BS1253" s="133"/>
    </row>
    <row r="1254" spans="18:71" x14ac:dyDescent="0.25"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P1254" s="21"/>
      <c r="AQ1254" s="21"/>
      <c r="AR1254" s="21"/>
      <c r="AS1254" s="21"/>
      <c r="AT1254" s="21"/>
      <c r="AU1254" s="21"/>
      <c r="AV1254" s="24"/>
      <c r="AW1254" s="24"/>
      <c r="AX1254" s="24"/>
      <c r="AY1254" s="24"/>
      <c r="BA1254" s="21"/>
      <c r="BB1254" s="21"/>
      <c r="BC1254" s="21"/>
      <c r="BD1254" s="21"/>
      <c r="BE1254" s="24"/>
      <c r="BF1254" s="24"/>
      <c r="BG1254" s="21"/>
      <c r="BH1254" s="21"/>
      <c r="BI1254" s="130"/>
      <c r="BJ1254" s="131"/>
      <c r="BK1254" s="21"/>
      <c r="BL1254" s="132"/>
      <c r="BM1254" s="132"/>
      <c r="BN1254" s="132"/>
      <c r="BO1254" s="132"/>
      <c r="BP1254" s="133"/>
      <c r="BQ1254" s="133"/>
      <c r="BR1254" s="133"/>
      <c r="BS1254" s="133"/>
    </row>
    <row r="1255" spans="18:71" x14ac:dyDescent="0.25"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P1255" s="21"/>
      <c r="AQ1255" s="21"/>
      <c r="AR1255" s="21"/>
      <c r="AS1255" s="21"/>
      <c r="AT1255" s="21"/>
      <c r="AU1255" s="21"/>
      <c r="AV1255" s="24"/>
      <c r="AW1255" s="24"/>
      <c r="AX1255" s="24"/>
      <c r="AY1255" s="24"/>
      <c r="BA1255" s="21"/>
      <c r="BB1255" s="21"/>
      <c r="BC1255" s="21"/>
      <c r="BD1255" s="21"/>
      <c r="BE1255" s="24"/>
      <c r="BF1255" s="24"/>
      <c r="BG1255" s="21"/>
      <c r="BH1255" s="21"/>
      <c r="BI1255" s="130"/>
      <c r="BJ1255" s="131"/>
      <c r="BK1255" s="21"/>
      <c r="BL1255" s="132"/>
      <c r="BM1255" s="132"/>
      <c r="BN1255" s="132"/>
      <c r="BO1255" s="132"/>
      <c r="BP1255" s="133"/>
      <c r="BQ1255" s="133"/>
      <c r="BR1255" s="133"/>
      <c r="BS1255" s="133"/>
    </row>
    <row r="1256" spans="18:71" x14ac:dyDescent="0.25"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P1256" s="21"/>
      <c r="AQ1256" s="21"/>
      <c r="AR1256" s="21"/>
      <c r="AS1256" s="21"/>
      <c r="AT1256" s="21"/>
      <c r="AU1256" s="21"/>
      <c r="AV1256" s="24"/>
      <c r="AW1256" s="24"/>
      <c r="AX1256" s="24"/>
      <c r="AY1256" s="24"/>
      <c r="BA1256" s="21"/>
      <c r="BB1256" s="21"/>
      <c r="BC1256" s="21"/>
      <c r="BD1256" s="21"/>
      <c r="BE1256" s="24"/>
      <c r="BF1256" s="24"/>
      <c r="BG1256" s="21"/>
      <c r="BH1256" s="21"/>
      <c r="BI1256" s="130"/>
      <c r="BJ1256" s="131"/>
      <c r="BK1256" s="21"/>
      <c r="BL1256" s="132"/>
      <c r="BM1256" s="132"/>
      <c r="BN1256" s="132"/>
      <c r="BO1256" s="132"/>
      <c r="BP1256" s="133"/>
      <c r="BQ1256" s="133"/>
      <c r="BR1256" s="133"/>
      <c r="BS1256" s="133"/>
    </row>
    <row r="1257" spans="18:71" x14ac:dyDescent="0.25"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P1257" s="21"/>
      <c r="AQ1257" s="21"/>
      <c r="AR1257" s="21"/>
      <c r="AS1257" s="21"/>
      <c r="AT1257" s="21"/>
      <c r="AU1257" s="21"/>
      <c r="AV1257" s="24"/>
      <c r="AW1257" s="24"/>
      <c r="AX1257" s="24"/>
      <c r="AY1257" s="24"/>
      <c r="BA1257" s="21"/>
      <c r="BB1257" s="21"/>
      <c r="BC1257" s="21"/>
      <c r="BD1257" s="21"/>
      <c r="BE1257" s="24"/>
      <c r="BF1257" s="24"/>
      <c r="BG1257" s="21"/>
      <c r="BH1257" s="21"/>
      <c r="BI1257" s="130"/>
      <c r="BJ1257" s="131"/>
      <c r="BK1257" s="21"/>
      <c r="BL1257" s="132"/>
      <c r="BM1257" s="132"/>
      <c r="BN1257" s="132"/>
      <c r="BO1257" s="132"/>
      <c r="BP1257" s="133"/>
      <c r="BQ1257" s="133"/>
      <c r="BR1257" s="133"/>
      <c r="BS1257" s="133"/>
    </row>
    <row r="1258" spans="18:71" x14ac:dyDescent="0.25"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P1258" s="21"/>
      <c r="AQ1258" s="21"/>
      <c r="AR1258" s="21"/>
      <c r="AS1258" s="21"/>
      <c r="AT1258" s="21"/>
      <c r="AU1258" s="21"/>
      <c r="AV1258" s="24"/>
      <c r="AW1258" s="24"/>
      <c r="AX1258" s="24"/>
      <c r="AY1258" s="24"/>
      <c r="BA1258" s="21"/>
      <c r="BB1258" s="21"/>
      <c r="BC1258" s="21"/>
      <c r="BD1258" s="21"/>
      <c r="BE1258" s="24"/>
      <c r="BF1258" s="24"/>
      <c r="BG1258" s="21"/>
      <c r="BH1258" s="21"/>
      <c r="BI1258" s="130"/>
      <c r="BJ1258" s="131"/>
      <c r="BK1258" s="21"/>
      <c r="BL1258" s="132"/>
      <c r="BM1258" s="132"/>
      <c r="BN1258" s="132"/>
      <c r="BO1258" s="132"/>
      <c r="BP1258" s="133"/>
      <c r="BQ1258" s="133"/>
      <c r="BR1258" s="133"/>
      <c r="BS1258" s="133"/>
    </row>
    <row r="1259" spans="18:71" x14ac:dyDescent="0.25"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P1259" s="21"/>
      <c r="AQ1259" s="21"/>
      <c r="AR1259" s="21"/>
      <c r="AS1259" s="21"/>
      <c r="AT1259" s="21"/>
      <c r="AU1259" s="21"/>
      <c r="AV1259" s="24"/>
      <c r="AW1259" s="24"/>
      <c r="AX1259" s="24"/>
      <c r="AY1259" s="24"/>
      <c r="BA1259" s="21"/>
      <c r="BB1259" s="21"/>
      <c r="BC1259" s="21"/>
      <c r="BD1259" s="21"/>
      <c r="BE1259" s="24"/>
      <c r="BF1259" s="24"/>
      <c r="BG1259" s="21"/>
      <c r="BH1259" s="21"/>
      <c r="BI1259" s="130"/>
      <c r="BJ1259" s="131"/>
      <c r="BK1259" s="21"/>
      <c r="BL1259" s="132"/>
      <c r="BM1259" s="132"/>
      <c r="BN1259" s="132"/>
      <c r="BO1259" s="132"/>
      <c r="BP1259" s="133"/>
      <c r="BQ1259" s="133"/>
      <c r="BR1259" s="133"/>
      <c r="BS1259" s="133"/>
    </row>
    <row r="1260" spans="18:71" x14ac:dyDescent="0.25"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P1260" s="21"/>
      <c r="AQ1260" s="21"/>
      <c r="AR1260" s="21"/>
      <c r="AS1260" s="21"/>
      <c r="AT1260" s="21"/>
      <c r="AU1260" s="21"/>
      <c r="AV1260" s="24"/>
      <c r="AW1260" s="24"/>
      <c r="AX1260" s="24"/>
      <c r="AY1260" s="24"/>
      <c r="BA1260" s="21"/>
      <c r="BB1260" s="21"/>
      <c r="BC1260" s="21"/>
      <c r="BD1260" s="21"/>
      <c r="BE1260" s="24"/>
      <c r="BF1260" s="24"/>
      <c r="BG1260" s="21"/>
      <c r="BH1260" s="21"/>
      <c r="BI1260" s="130"/>
      <c r="BJ1260" s="131"/>
      <c r="BK1260" s="21"/>
      <c r="BL1260" s="132"/>
      <c r="BM1260" s="132"/>
      <c r="BN1260" s="132"/>
      <c r="BO1260" s="132"/>
      <c r="BP1260" s="133"/>
      <c r="BQ1260" s="133"/>
      <c r="BR1260" s="133"/>
      <c r="BS1260" s="133"/>
    </row>
    <row r="1261" spans="18:71" x14ac:dyDescent="0.25"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P1261" s="21"/>
      <c r="AQ1261" s="21"/>
      <c r="AR1261" s="21"/>
      <c r="AS1261" s="21"/>
      <c r="AT1261" s="21"/>
      <c r="AU1261" s="21"/>
      <c r="AV1261" s="24"/>
      <c r="AW1261" s="24"/>
      <c r="AX1261" s="24"/>
      <c r="AY1261" s="24"/>
      <c r="BA1261" s="21"/>
      <c r="BB1261" s="21"/>
      <c r="BC1261" s="21"/>
      <c r="BD1261" s="21"/>
      <c r="BE1261" s="24"/>
      <c r="BF1261" s="24"/>
      <c r="BG1261" s="21"/>
      <c r="BH1261" s="21"/>
      <c r="BI1261" s="130"/>
      <c r="BJ1261" s="131"/>
      <c r="BK1261" s="21"/>
      <c r="BL1261" s="132"/>
      <c r="BM1261" s="132"/>
      <c r="BN1261" s="132"/>
      <c r="BO1261" s="132"/>
      <c r="BP1261" s="133"/>
      <c r="BQ1261" s="133"/>
      <c r="BR1261" s="133"/>
      <c r="BS1261" s="133"/>
    </row>
    <row r="1262" spans="18:71" x14ac:dyDescent="0.25"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P1262" s="21"/>
      <c r="AQ1262" s="21"/>
      <c r="AR1262" s="21"/>
      <c r="AS1262" s="21"/>
      <c r="AT1262" s="21"/>
      <c r="AU1262" s="21"/>
      <c r="AV1262" s="24"/>
      <c r="AW1262" s="24"/>
      <c r="AX1262" s="24"/>
      <c r="AY1262" s="24"/>
      <c r="BA1262" s="21"/>
      <c r="BB1262" s="21"/>
      <c r="BC1262" s="21"/>
      <c r="BD1262" s="21"/>
      <c r="BE1262" s="24"/>
      <c r="BF1262" s="24"/>
      <c r="BG1262" s="21"/>
      <c r="BH1262" s="21"/>
      <c r="BI1262" s="130"/>
      <c r="BJ1262" s="131"/>
      <c r="BK1262" s="21"/>
      <c r="BL1262" s="132"/>
      <c r="BM1262" s="132"/>
      <c r="BN1262" s="132"/>
      <c r="BO1262" s="132"/>
      <c r="BP1262" s="133"/>
      <c r="BQ1262" s="133"/>
      <c r="BR1262" s="133"/>
      <c r="BS1262" s="133"/>
    </row>
    <row r="1263" spans="18:71" x14ac:dyDescent="0.25"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P1263" s="21"/>
      <c r="AQ1263" s="21"/>
      <c r="AR1263" s="21"/>
      <c r="AS1263" s="21"/>
      <c r="AT1263" s="21"/>
      <c r="AU1263" s="21"/>
      <c r="AV1263" s="24"/>
      <c r="AW1263" s="24"/>
      <c r="AX1263" s="24"/>
      <c r="AY1263" s="24"/>
      <c r="BA1263" s="21"/>
      <c r="BB1263" s="21"/>
      <c r="BC1263" s="21"/>
      <c r="BD1263" s="21"/>
      <c r="BE1263" s="24"/>
      <c r="BF1263" s="24"/>
      <c r="BG1263" s="21"/>
      <c r="BH1263" s="21"/>
      <c r="BI1263" s="130"/>
      <c r="BJ1263" s="131"/>
      <c r="BK1263" s="21"/>
      <c r="BL1263" s="132"/>
      <c r="BM1263" s="132"/>
      <c r="BN1263" s="132"/>
      <c r="BO1263" s="132"/>
      <c r="BP1263" s="133"/>
      <c r="BQ1263" s="133"/>
      <c r="BR1263" s="133"/>
      <c r="BS1263" s="133"/>
    </row>
    <row r="1264" spans="18:71" x14ac:dyDescent="0.25"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P1264" s="21"/>
      <c r="AQ1264" s="21"/>
      <c r="AR1264" s="21"/>
      <c r="AS1264" s="21"/>
      <c r="AT1264" s="21"/>
      <c r="AU1264" s="21"/>
      <c r="AV1264" s="24"/>
      <c r="AW1264" s="24"/>
      <c r="AX1264" s="24"/>
      <c r="AY1264" s="24"/>
      <c r="BA1264" s="21"/>
      <c r="BB1264" s="21"/>
      <c r="BC1264" s="21"/>
      <c r="BD1264" s="21"/>
      <c r="BE1264" s="24"/>
      <c r="BF1264" s="24"/>
      <c r="BG1264" s="21"/>
      <c r="BH1264" s="21"/>
      <c r="BI1264" s="130"/>
      <c r="BJ1264" s="131"/>
      <c r="BK1264" s="21"/>
      <c r="BL1264" s="132"/>
      <c r="BM1264" s="132"/>
      <c r="BN1264" s="132"/>
      <c r="BO1264" s="132"/>
      <c r="BP1264" s="133"/>
      <c r="BQ1264" s="133"/>
      <c r="BR1264" s="133"/>
      <c r="BS1264" s="133"/>
    </row>
    <row r="1265" spans="18:71" x14ac:dyDescent="0.25"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P1265" s="21"/>
      <c r="AQ1265" s="21"/>
      <c r="AR1265" s="21"/>
      <c r="AS1265" s="21"/>
      <c r="AT1265" s="21"/>
      <c r="AU1265" s="21"/>
      <c r="AV1265" s="24"/>
      <c r="AW1265" s="24"/>
      <c r="AX1265" s="24"/>
      <c r="AY1265" s="24"/>
      <c r="BA1265" s="21"/>
      <c r="BB1265" s="21"/>
      <c r="BC1265" s="21"/>
      <c r="BD1265" s="21"/>
      <c r="BE1265" s="24"/>
      <c r="BF1265" s="24"/>
      <c r="BG1265" s="21"/>
      <c r="BH1265" s="21"/>
      <c r="BI1265" s="130"/>
      <c r="BJ1265" s="131"/>
      <c r="BK1265" s="21"/>
      <c r="BL1265" s="132"/>
      <c r="BM1265" s="132"/>
      <c r="BN1265" s="132"/>
      <c r="BO1265" s="132"/>
      <c r="BP1265" s="133"/>
      <c r="BQ1265" s="133"/>
      <c r="BR1265" s="133"/>
      <c r="BS1265" s="133"/>
    </row>
    <row r="1266" spans="18:71" x14ac:dyDescent="0.25"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P1266" s="21"/>
      <c r="AQ1266" s="21"/>
      <c r="AR1266" s="21"/>
      <c r="AS1266" s="21"/>
      <c r="AT1266" s="21"/>
      <c r="AU1266" s="21"/>
      <c r="AV1266" s="24"/>
      <c r="AW1266" s="24"/>
      <c r="AX1266" s="24"/>
      <c r="AY1266" s="24"/>
      <c r="BA1266" s="21"/>
      <c r="BB1266" s="21"/>
      <c r="BC1266" s="21"/>
      <c r="BD1266" s="21"/>
      <c r="BE1266" s="24"/>
      <c r="BF1266" s="24"/>
      <c r="BG1266" s="21"/>
      <c r="BH1266" s="21"/>
      <c r="BI1266" s="130"/>
      <c r="BJ1266" s="131"/>
      <c r="BK1266" s="21"/>
      <c r="BL1266" s="132"/>
      <c r="BM1266" s="132"/>
      <c r="BN1266" s="132"/>
      <c r="BO1266" s="132"/>
      <c r="BP1266" s="133"/>
      <c r="BQ1266" s="133"/>
      <c r="BR1266" s="133"/>
      <c r="BS1266" s="133"/>
    </row>
    <row r="1267" spans="18:71" x14ac:dyDescent="0.25"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P1267" s="21"/>
      <c r="AQ1267" s="21"/>
      <c r="AR1267" s="21"/>
      <c r="AS1267" s="21"/>
      <c r="AT1267" s="21"/>
      <c r="AU1267" s="21"/>
      <c r="AV1267" s="24"/>
      <c r="AW1267" s="24"/>
      <c r="AX1267" s="24"/>
      <c r="AY1267" s="24"/>
      <c r="BA1267" s="21"/>
      <c r="BB1267" s="21"/>
      <c r="BC1267" s="21"/>
      <c r="BD1267" s="21"/>
      <c r="BE1267" s="24"/>
      <c r="BF1267" s="24"/>
      <c r="BG1267" s="21"/>
      <c r="BH1267" s="21"/>
      <c r="BI1267" s="130"/>
      <c r="BJ1267" s="131"/>
      <c r="BK1267" s="21"/>
      <c r="BL1267" s="132"/>
      <c r="BM1267" s="132"/>
      <c r="BN1267" s="132"/>
      <c r="BO1267" s="132"/>
      <c r="BP1267" s="133"/>
      <c r="BQ1267" s="133"/>
      <c r="BR1267" s="133"/>
      <c r="BS1267" s="133"/>
    </row>
    <row r="1268" spans="18:71" x14ac:dyDescent="0.25"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P1268" s="21"/>
      <c r="AQ1268" s="21"/>
      <c r="AR1268" s="21"/>
      <c r="AS1268" s="21"/>
      <c r="AT1268" s="21"/>
      <c r="AU1268" s="21"/>
      <c r="AV1268" s="24"/>
      <c r="AW1268" s="24"/>
      <c r="AX1268" s="24"/>
      <c r="AY1268" s="24"/>
      <c r="BA1268" s="21"/>
      <c r="BB1268" s="21"/>
      <c r="BC1268" s="21"/>
      <c r="BD1268" s="21"/>
      <c r="BE1268" s="24"/>
      <c r="BF1268" s="24"/>
      <c r="BG1268" s="21"/>
      <c r="BH1268" s="21"/>
      <c r="BI1268" s="130"/>
      <c r="BJ1268" s="131"/>
      <c r="BK1268" s="21"/>
      <c r="BL1268" s="132"/>
      <c r="BM1268" s="132"/>
      <c r="BN1268" s="132"/>
      <c r="BO1268" s="132"/>
      <c r="BP1268" s="133"/>
      <c r="BQ1268" s="133"/>
      <c r="BR1268" s="133"/>
      <c r="BS1268" s="133"/>
    </row>
    <row r="1269" spans="18:71" x14ac:dyDescent="0.25"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P1269" s="21"/>
      <c r="AQ1269" s="21"/>
      <c r="AR1269" s="21"/>
      <c r="AS1269" s="21"/>
      <c r="AT1269" s="21"/>
      <c r="AU1269" s="21"/>
      <c r="AV1269" s="24"/>
      <c r="AW1269" s="24"/>
      <c r="AX1269" s="24"/>
      <c r="AY1269" s="24"/>
      <c r="BA1269" s="21"/>
      <c r="BB1269" s="21"/>
      <c r="BC1269" s="21"/>
      <c r="BD1269" s="21"/>
      <c r="BE1269" s="24"/>
      <c r="BF1269" s="24"/>
      <c r="BG1269" s="21"/>
      <c r="BH1269" s="21"/>
      <c r="BI1269" s="130"/>
      <c r="BJ1269" s="131"/>
      <c r="BK1269" s="21"/>
      <c r="BL1269" s="132"/>
      <c r="BM1269" s="132"/>
      <c r="BN1269" s="132"/>
      <c r="BO1269" s="132"/>
      <c r="BP1269" s="133"/>
      <c r="BQ1269" s="133"/>
      <c r="BR1269" s="133"/>
      <c r="BS1269" s="133"/>
    </row>
    <row r="1270" spans="18:71" x14ac:dyDescent="0.25"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P1270" s="21"/>
      <c r="AQ1270" s="21"/>
      <c r="AR1270" s="21"/>
      <c r="AS1270" s="21"/>
      <c r="AT1270" s="21"/>
      <c r="AU1270" s="21"/>
      <c r="AV1270" s="24"/>
      <c r="AW1270" s="24"/>
      <c r="AX1270" s="24"/>
      <c r="AY1270" s="24"/>
      <c r="BA1270" s="21"/>
      <c r="BB1270" s="21"/>
      <c r="BC1270" s="21"/>
      <c r="BD1270" s="21"/>
      <c r="BE1270" s="24"/>
      <c r="BF1270" s="24"/>
      <c r="BG1270" s="21"/>
      <c r="BH1270" s="21"/>
      <c r="BI1270" s="130"/>
      <c r="BJ1270" s="131"/>
      <c r="BK1270" s="21"/>
      <c r="BL1270" s="132"/>
      <c r="BM1270" s="132"/>
      <c r="BN1270" s="132"/>
      <c r="BO1270" s="132"/>
      <c r="BP1270" s="133"/>
      <c r="BQ1270" s="133"/>
      <c r="BR1270" s="133"/>
      <c r="BS1270" s="133"/>
    </row>
    <row r="1271" spans="18:71" x14ac:dyDescent="0.25"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P1271" s="21"/>
      <c r="AQ1271" s="21"/>
      <c r="AR1271" s="21"/>
      <c r="AS1271" s="21"/>
      <c r="AT1271" s="21"/>
      <c r="AU1271" s="21"/>
      <c r="AV1271" s="24"/>
      <c r="AW1271" s="24"/>
      <c r="AX1271" s="24"/>
      <c r="AY1271" s="24"/>
      <c r="BA1271" s="21"/>
      <c r="BB1271" s="21"/>
      <c r="BC1271" s="21"/>
      <c r="BD1271" s="21"/>
      <c r="BE1271" s="24"/>
      <c r="BF1271" s="24"/>
      <c r="BG1271" s="21"/>
      <c r="BH1271" s="21"/>
      <c r="BI1271" s="130"/>
      <c r="BJ1271" s="131"/>
      <c r="BK1271" s="21"/>
      <c r="BL1271" s="132"/>
      <c r="BM1271" s="132"/>
      <c r="BN1271" s="132"/>
      <c r="BO1271" s="132"/>
      <c r="BP1271" s="133"/>
      <c r="BQ1271" s="133"/>
      <c r="BR1271" s="133"/>
      <c r="BS1271" s="133"/>
    </row>
    <row r="1272" spans="18:71" x14ac:dyDescent="0.25"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P1272" s="21"/>
      <c r="AQ1272" s="21"/>
      <c r="AR1272" s="21"/>
      <c r="AS1272" s="21"/>
      <c r="AT1272" s="21"/>
      <c r="AU1272" s="21"/>
      <c r="AV1272" s="24"/>
      <c r="AW1272" s="24"/>
      <c r="AX1272" s="24"/>
      <c r="AY1272" s="24"/>
      <c r="BA1272" s="21"/>
      <c r="BB1272" s="21"/>
      <c r="BC1272" s="21"/>
      <c r="BD1272" s="21"/>
      <c r="BE1272" s="24"/>
      <c r="BF1272" s="24"/>
      <c r="BG1272" s="21"/>
      <c r="BH1272" s="21"/>
      <c r="BI1272" s="130"/>
      <c r="BJ1272" s="131"/>
      <c r="BK1272" s="21"/>
      <c r="BL1272" s="132"/>
      <c r="BM1272" s="132"/>
      <c r="BN1272" s="132"/>
      <c r="BO1272" s="132"/>
      <c r="BP1272" s="133"/>
      <c r="BQ1272" s="133"/>
      <c r="BR1272" s="133"/>
      <c r="BS1272" s="133"/>
    </row>
    <row r="1273" spans="18:71" x14ac:dyDescent="0.25"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P1273" s="21"/>
      <c r="AQ1273" s="21"/>
      <c r="AR1273" s="21"/>
      <c r="AS1273" s="21"/>
      <c r="AT1273" s="21"/>
      <c r="AU1273" s="21"/>
      <c r="AV1273" s="24"/>
      <c r="AW1273" s="24"/>
      <c r="AX1273" s="24"/>
      <c r="AY1273" s="24"/>
      <c r="BA1273" s="21"/>
      <c r="BB1273" s="21"/>
      <c r="BC1273" s="21"/>
      <c r="BD1273" s="21"/>
      <c r="BE1273" s="24"/>
      <c r="BF1273" s="24"/>
      <c r="BG1273" s="21"/>
      <c r="BH1273" s="21"/>
      <c r="BI1273" s="130"/>
      <c r="BJ1273" s="131"/>
      <c r="BK1273" s="21"/>
      <c r="BL1273" s="132"/>
      <c r="BM1273" s="132"/>
      <c r="BN1273" s="132"/>
      <c r="BO1273" s="132"/>
      <c r="BP1273" s="133"/>
      <c r="BQ1273" s="133"/>
      <c r="BR1273" s="133"/>
      <c r="BS1273" s="133"/>
    </row>
    <row r="1274" spans="18:71" x14ac:dyDescent="0.25"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P1274" s="21"/>
      <c r="AQ1274" s="21"/>
      <c r="AR1274" s="21"/>
      <c r="AS1274" s="21"/>
      <c r="AT1274" s="21"/>
      <c r="AU1274" s="21"/>
      <c r="AV1274" s="24"/>
      <c r="AW1274" s="24"/>
      <c r="AX1274" s="24"/>
      <c r="AY1274" s="24"/>
      <c r="BA1274" s="21"/>
      <c r="BB1274" s="21"/>
      <c r="BC1274" s="21"/>
      <c r="BD1274" s="21"/>
      <c r="BE1274" s="24"/>
      <c r="BF1274" s="24"/>
      <c r="BG1274" s="21"/>
      <c r="BH1274" s="21"/>
      <c r="BI1274" s="130"/>
      <c r="BJ1274" s="131"/>
      <c r="BK1274" s="21"/>
      <c r="BL1274" s="132"/>
      <c r="BM1274" s="132"/>
      <c r="BN1274" s="132"/>
      <c r="BO1274" s="132"/>
      <c r="BP1274" s="133"/>
      <c r="BQ1274" s="133"/>
      <c r="BR1274" s="133"/>
      <c r="BS1274" s="133"/>
    </row>
    <row r="1275" spans="18:71" x14ac:dyDescent="0.25"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P1275" s="21"/>
      <c r="AQ1275" s="21"/>
      <c r="AR1275" s="21"/>
      <c r="AS1275" s="21"/>
      <c r="AT1275" s="21"/>
      <c r="AU1275" s="21"/>
      <c r="AV1275" s="24"/>
      <c r="AW1275" s="24"/>
      <c r="AX1275" s="24"/>
      <c r="AY1275" s="24"/>
      <c r="BA1275" s="21"/>
      <c r="BB1275" s="21"/>
      <c r="BC1275" s="21"/>
      <c r="BD1275" s="21"/>
      <c r="BE1275" s="24"/>
      <c r="BF1275" s="24"/>
      <c r="BG1275" s="21"/>
      <c r="BH1275" s="21"/>
      <c r="BI1275" s="130"/>
      <c r="BJ1275" s="131"/>
      <c r="BK1275" s="21"/>
      <c r="BL1275" s="132"/>
      <c r="BM1275" s="132"/>
      <c r="BN1275" s="132"/>
      <c r="BO1275" s="132"/>
      <c r="BP1275" s="133"/>
      <c r="BQ1275" s="133"/>
      <c r="BR1275" s="133"/>
      <c r="BS1275" s="133"/>
    </row>
    <row r="1276" spans="18:71" x14ac:dyDescent="0.25"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P1276" s="21"/>
      <c r="AQ1276" s="21"/>
      <c r="AR1276" s="21"/>
      <c r="AS1276" s="21"/>
      <c r="AT1276" s="21"/>
      <c r="AU1276" s="21"/>
      <c r="AV1276" s="24"/>
      <c r="AW1276" s="24"/>
      <c r="AX1276" s="24"/>
      <c r="AY1276" s="24"/>
      <c r="BA1276" s="21"/>
      <c r="BB1276" s="21"/>
      <c r="BC1276" s="21"/>
      <c r="BD1276" s="21"/>
      <c r="BE1276" s="24"/>
      <c r="BF1276" s="24"/>
      <c r="BG1276" s="21"/>
      <c r="BH1276" s="21"/>
      <c r="BI1276" s="130"/>
      <c r="BJ1276" s="131"/>
      <c r="BK1276" s="21"/>
      <c r="BL1276" s="132"/>
      <c r="BM1276" s="132"/>
      <c r="BN1276" s="132"/>
      <c r="BO1276" s="132"/>
      <c r="BP1276" s="133"/>
      <c r="BQ1276" s="133"/>
      <c r="BR1276" s="133"/>
      <c r="BS1276" s="133"/>
    </row>
    <row r="1277" spans="18:71" x14ac:dyDescent="0.25"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P1277" s="21"/>
      <c r="AQ1277" s="21"/>
      <c r="AR1277" s="21"/>
      <c r="AS1277" s="21"/>
      <c r="AT1277" s="21"/>
      <c r="AU1277" s="21"/>
      <c r="AV1277" s="24"/>
      <c r="AW1277" s="24"/>
      <c r="AX1277" s="24"/>
      <c r="AY1277" s="24"/>
      <c r="BA1277" s="21"/>
      <c r="BB1277" s="21"/>
      <c r="BC1277" s="21"/>
      <c r="BD1277" s="21"/>
      <c r="BE1277" s="24"/>
      <c r="BF1277" s="24"/>
      <c r="BG1277" s="21"/>
      <c r="BH1277" s="21"/>
      <c r="BI1277" s="130"/>
      <c r="BJ1277" s="131"/>
      <c r="BK1277" s="21"/>
      <c r="BL1277" s="132"/>
      <c r="BM1277" s="132"/>
      <c r="BN1277" s="132"/>
      <c r="BO1277" s="132"/>
      <c r="BP1277" s="133"/>
      <c r="BQ1277" s="133"/>
      <c r="BR1277" s="133"/>
      <c r="BS1277" s="133"/>
    </row>
    <row r="1278" spans="18:71" x14ac:dyDescent="0.25"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P1278" s="21"/>
      <c r="AQ1278" s="21"/>
      <c r="AR1278" s="21"/>
      <c r="AS1278" s="21"/>
      <c r="AT1278" s="21"/>
      <c r="AU1278" s="21"/>
      <c r="AV1278" s="24"/>
      <c r="AW1278" s="24"/>
      <c r="AX1278" s="24"/>
      <c r="AY1278" s="24"/>
      <c r="BA1278" s="21"/>
      <c r="BB1278" s="21"/>
      <c r="BC1278" s="21"/>
      <c r="BD1278" s="21"/>
      <c r="BE1278" s="24"/>
      <c r="BF1278" s="24"/>
      <c r="BG1278" s="21"/>
      <c r="BH1278" s="21"/>
      <c r="BI1278" s="130"/>
      <c r="BJ1278" s="131"/>
      <c r="BK1278" s="21"/>
      <c r="BL1278" s="132"/>
      <c r="BM1278" s="132"/>
      <c r="BN1278" s="132"/>
      <c r="BO1278" s="132"/>
      <c r="BP1278" s="133"/>
      <c r="BQ1278" s="133"/>
      <c r="BR1278" s="133"/>
      <c r="BS1278" s="133"/>
    </row>
    <row r="1279" spans="18:71" x14ac:dyDescent="0.25"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P1279" s="21"/>
      <c r="AQ1279" s="21"/>
      <c r="AR1279" s="21"/>
      <c r="AS1279" s="21"/>
      <c r="AT1279" s="21"/>
      <c r="AU1279" s="21"/>
      <c r="AV1279" s="24"/>
      <c r="AW1279" s="24"/>
      <c r="AX1279" s="24"/>
      <c r="AY1279" s="24"/>
      <c r="BA1279" s="21"/>
      <c r="BB1279" s="21"/>
      <c r="BC1279" s="21"/>
      <c r="BD1279" s="21"/>
      <c r="BE1279" s="24"/>
      <c r="BF1279" s="24"/>
      <c r="BG1279" s="21"/>
      <c r="BH1279" s="21"/>
      <c r="BI1279" s="130"/>
      <c r="BJ1279" s="131"/>
      <c r="BK1279" s="21"/>
      <c r="BL1279" s="132"/>
      <c r="BM1279" s="132"/>
      <c r="BN1279" s="132"/>
      <c r="BO1279" s="132"/>
      <c r="BP1279" s="133"/>
      <c r="BQ1279" s="133"/>
      <c r="BR1279" s="133"/>
      <c r="BS1279" s="133"/>
    </row>
    <row r="1280" spans="18:71" x14ac:dyDescent="0.25"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P1280" s="21"/>
      <c r="AQ1280" s="21"/>
      <c r="AR1280" s="21"/>
      <c r="AS1280" s="21"/>
      <c r="AT1280" s="21"/>
      <c r="AU1280" s="21"/>
      <c r="AV1280" s="24"/>
      <c r="AW1280" s="24"/>
      <c r="AX1280" s="24"/>
      <c r="AY1280" s="24"/>
      <c r="BA1280" s="21"/>
      <c r="BB1280" s="21"/>
      <c r="BC1280" s="21"/>
      <c r="BD1280" s="21"/>
      <c r="BE1280" s="24"/>
      <c r="BF1280" s="24"/>
      <c r="BG1280" s="21"/>
      <c r="BH1280" s="21"/>
      <c r="BI1280" s="130"/>
      <c r="BJ1280" s="131"/>
      <c r="BK1280" s="21"/>
      <c r="BL1280" s="132"/>
      <c r="BM1280" s="132"/>
      <c r="BN1280" s="132"/>
      <c r="BO1280" s="132"/>
      <c r="BP1280" s="133"/>
      <c r="BQ1280" s="133"/>
      <c r="BR1280" s="133"/>
      <c r="BS1280" s="133"/>
    </row>
    <row r="1281" spans="18:71" x14ac:dyDescent="0.25"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P1281" s="21"/>
      <c r="AQ1281" s="21"/>
      <c r="AR1281" s="21"/>
      <c r="AS1281" s="21"/>
      <c r="AT1281" s="21"/>
      <c r="AU1281" s="21"/>
      <c r="AV1281" s="24"/>
      <c r="AW1281" s="24"/>
      <c r="AX1281" s="24"/>
      <c r="AY1281" s="24"/>
      <c r="BA1281" s="21"/>
      <c r="BB1281" s="21"/>
      <c r="BC1281" s="21"/>
      <c r="BD1281" s="21"/>
      <c r="BE1281" s="24"/>
      <c r="BF1281" s="24"/>
      <c r="BG1281" s="21"/>
      <c r="BH1281" s="21"/>
      <c r="BI1281" s="130"/>
      <c r="BJ1281" s="131"/>
      <c r="BK1281" s="21"/>
      <c r="BL1281" s="132"/>
      <c r="BM1281" s="132"/>
      <c r="BN1281" s="132"/>
      <c r="BO1281" s="132"/>
      <c r="BP1281" s="133"/>
      <c r="BQ1281" s="133"/>
      <c r="BR1281" s="133"/>
      <c r="BS1281" s="133"/>
    </row>
    <row r="1282" spans="18:71" x14ac:dyDescent="0.25"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P1282" s="21"/>
      <c r="AQ1282" s="21"/>
      <c r="AR1282" s="21"/>
      <c r="AS1282" s="21"/>
      <c r="AT1282" s="21"/>
      <c r="AU1282" s="21"/>
      <c r="AV1282" s="24"/>
      <c r="AW1282" s="24"/>
      <c r="AX1282" s="24"/>
      <c r="AY1282" s="24"/>
      <c r="BA1282" s="21"/>
      <c r="BB1282" s="21"/>
      <c r="BC1282" s="21"/>
      <c r="BD1282" s="21"/>
      <c r="BE1282" s="24"/>
      <c r="BF1282" s="24"/>
      <c r="BG1282" s="21"/>
      <c r="BH1282" s="21"/>
      <c r="BI1282" s="130"/>
      <c r="BJ1282" s="131"/>
      <c r="BK1282" s="21"/>
      <c r="BL1282" s="132"/>
      <c r="BM1282" s="132"/>
      <c r="BN1282" s="132"/>
      <c r="BO1282" s="132"/>
      <c r="BP1282" s="133"/>
      <c r="BQ1282" s="133"/>
      <c r="BR1282" s="133"/>
      <c r="BS1282" s="133"/>
    </row>
    <row r="1283" spans="18:71" x14ac:dyDescent="0.25"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P1283" s="21"/>
      <c r="AQ1283" s="21"/>
      <c r="AR1283" s="21"/>
      <c r="AS1283" s="21"/>
      <c r="AT1283" s="21"/>
      <c r="AU1283" s="21"/>
      <c r="AV1283" s="24"/>
      <c r="AW1283" s="24"/>
      <c r="AX1283" s="24"/>
      <c r="AY1283" s="24"/>
      <c r="BA1283" s="21"/>
      <c r="BB1283" s="21"/>
      <c r="BC1283" s="21"/>
      <c r="BD1283" s="21"/>
      <c r="BE1283" s="24"/>
      <c r="BF1283" s="24"/>
      <c r="BG1283" s="21"/>
      <c r="BH1283" s="21"/>
      <c r="BI1283" s="130"/>
      <c r="BJ1283" s="131"/>
      <c r="BK1283" s="21"/>
      <c r="BL1283" s="132"/>
      <c r="BM1283" s="132"/>
      <c r="BN1283" s="132"/>
      <c r="BO1283" s="132"/>
      <c r="BP1283" s="133"/>
      <c r="BQ1283" s="133"/>
      <c r="BR1283" s="133"/>
      <c r="BS1283" s="133"/>
    </row>
    <row r="1284" spans="18:71" x14ac:dyDescent="0.25"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P1284" s="21"/>
      <c r="AQ1284" s="21"/>
      <c r="AR1284" s="21"/>
      <c r="AS1284" s="21"/>
      <c r="AT1284" s="21"/>
      <c r="AU1284" s="21"/>
      <c r="AV1284" s="24"/>
      <c r="AW1284" s="24"/>
      <c r="AX1284" s="24"/>
      <c r="AY1284" s="24"/>
      <c r="BA1284" s="21"/>
      <c r="BB1284" s="21"/>
      <c r="BC1284" s="21"/>
      <c r="BD1284" s="21"/>
      <c r="BE1284" s="24"/>
      <c r="BF1284" s="24"/>
      <c r="BG1284" s="21"/>
      <c r="BH1284" s="21"/>
      <c r="BI1284" s="130"/>
      <c r="BJ1284" s="131"/>
      <c r="BK1284" s="21"/>
      <c r="BL1284" s="132"/>
      <c r="BM1284" s="132"/>
      <c r="BN1284" s="132"/>
      <c r="BO1284" s="132"/>
      <c r="BP1284" s="133"/>
      <c r="BQ1284" s="133"/>
      <c r="BR1284" s="133"/>
      <c r="BS1284" s="133"/>
    </row>
    <row r="1285" spans="18:71" x14ac:dyDescent="0.25"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P1285" s="21"/>
      <c r="AQ1285" s="21"/>
      <c r="AR1285" s="21"/>
      <c r="AS1285" s="21"/>
      <c r="AT1285" s="21"/>
      <c r="AU1285" s="21"/>
      <c r="AV1285" s="24"/>
      <c r="AW1285" s="24"/>
      <c r="AX1285" s="24"/>
      <c r="AY1285" s="24"/>
      <c r="BA1285" s="21"/>
      <c r="BB1285" s="21"/>
      <c r="BC1285" s="21"/>
      <c r="BD1285" s="21"/>
      <c r="BE1285" s="24"/>
      <c r="BF1285" s="24"/>
      <c r="BG1285" s="21"/>
      <c r="BH1285" s="21"/>
      <c r="BI1285" s="130"/>
      <c r="BJ1285" s="131"/>
      <c r="BK1285" s="21"/>
      <c r="BL1285" s="132"/>
      <c r="BM1285" s="132"/>
      <c r="BN1285" s="132"/>
      <c r="BO1285" s="132"/>
      <c r="BP1285" s="133"/>
      <c r="BQ1285" s="133"/>
      <c r="BR1285" s="133"/>
      <c r="BS1285" s="133"/>
    </row>
    <row r="1286" spans="18:71" x14ac:dyDescent="0.25"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P1286" s="21"/>
      <c r="AQ1286" s="21"/>
      <c r="AR1286" s="21"/>
      <c r="AS1286" s="21"/>
      <c r="AT1286" s="21"/>
      <c r="AU1286" s="21"/>
      <c r="AV1286" s="24"/>
      <c r="AW1286" s="24"/>
      <c r="AX1286" s="24"/>
      <c r="AY1286" s="24"/>
      <c r="BA1286" s="21"/>
      <c r="BB1286" s="21"/>
      <c r="BC1286" s="21"/>
      <c r="BD1286" s="21"/>
      <c r="BE1286" s="24"/>
      <c r="BF1286" s="24"/>
      <c r="BG1286" s="21"/>
      <c r="BH1286" s="21"/>
      <c r="BI1286" s="130"/>
      <c r="BJ1286" s="131"/>
      <c r="BK1286" s="21"/>
      <c r="BL1286" s="132"/>
      <c r="BM1286" s="132"/>
      <c r="BN1286" s="132"/>
      <c r="BO1286" s="132"/>
      <c r="BP1286" s="133"/>
      <c r="BQ1286" s="133"/>
      <c r="BR1286" s="133"/>
      <c r="BS1286" s="133"/>
    </row>
    <row r="1287" spans="18:71" x14ac:dyDescent="0.25"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P1287" s="21"/>
      <c r="AQ1287" s="21"/>
      <c r="AR1287" s="21"/>
      <c r="AS1287" s="21"/>
      <c r="AT1287" s="21"/>
      <c r="AU1287" s="21"/>
      <c r="AV1287" s="24"/>
      <c r="AW1287" s="24"/>
      <c r="AX1287" s="24"/>
      <c r="AY1287" s="24"/>
      <c r="BA1287" s="21"/>
      <c r="BB1287" s="21"/>
      <c r="BC1287" s="21"/>
      <c r="BD1287" s="21"/>
      <c r="BE1287" s="24"/>
      <c r="BF1287" s="24"/>
      <c r="BG1287" s="21"/>
      <c r="BH1287" s="21"/>
      <c r="BI1287" s="130"/>
      <c r="BJ1287" s="131"/>
      <c r="BK1287" s="21"/>
      <c r="BL1287" s="132"/>
      <c r="BM1287" s="132"/>
      <c r="BN1287" s="132"/>
      <c r="BO1287" s="132"/>
      <c r="BP1287" s="133"/>
      <c r="BQ1287" s="133"/>
      <c r="BR1287" s="133"/>
      <c r="BS1287" s="133"/>
    </row>
    <row r="1288" spans="18:71" x14ac:dyDescent="0.25"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P1288" s="21"/>
      <c r="AQ1288" s="21"/>
      <c r="AR1288" s="21"/>
      <c r="AS1288" s="21"/>
      <c r="AT1288" s="21"/>
      <c r="AU1288" s="21"/>
      <c r="AV1288" s="24"/>
      <c r="AW1288" s="24"/>
      <c r="AX1288" s="24"/>
      <c r="AY1288" s="24"/>
      <c r="BA1288" s="21"/>
      <c r="BB1288" s="21"/>
      <c r="BC1288" s="21"/>
      <c r="BD1288" s="21"/>
      <c r="BE1288" s="24"/>
      <c r="BF1288" s="24"/>
      <c r="BG1288" s="21"/>
      <c r="BH1288" s="21"/>
      <c r="BI1288" s="130"/>
      <c r="BJ1288" s="131"/>
      <c r="BK1288" s="21"/>
      <c r="BL1288" s="132"/>
      <c r="BM1288" s="132"/>
      <c r="BN1288" s="132"/>
      <c r="BO1288" s="132"/>
      <c r="BP1288" s="133"/>
      <c r="BQ1288" s="133"/>
      <c r="BR1288" s="133"/>
      <c r="BS1288" s="133"/>
    </row>
    <row r="1289" spans="18:71" x14ac:dyDescent="0.25"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P1289" s="21"/>
      <c r="AQ1289" s="21"/>
      <c r="AR1289" s="21"/>
      <c r="AS1289" s="21"/>
      <c r="AT1289" s="21"/>
      <c r="AU1289" s="21"/>
      <c r="AV1289" s="24"/>
      <c r="AW1289" s="24"/>
      <c r="AX1289" s="24"/>
      <c r="AY1289" s="24"/>
      <c r="BA1289" s="21"/>
      <c r="BB1289" s="21"/>
      <c r="BC1289" s="21"/>
      <c r="BD1289" s="21"/>
      <c r="BE1289" s="24"/>
      <c r="BF1289" s="24"/>
      <c r="BG1289" s="21"/>
      <c r="BH1289" s="21"/>
      <c r="BI1289" s="130"/>
      <c r="BJ1289" s="131"/>
      <c r="BK1289" s="21"/>
      <c r="BL1289" s="132"/>
      <c r="BM1289" s="132"/>
      <c r="BN1289" s="132"/>
      <c r="BO1289" s="132"/>
      <c r="BP1289" s="133"/>
      <c r="BQ1289" s="133"/>
      <c r="BR1289" s="133"/>
      <c r="BS1289" s="133"/>
    </row>
    <row r="1290" spans="18:71" x14ac:dyDescent="0.25"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P1290" s="21"/>
      <c r="AQ1290" s="21"/>
      <c r="AR1290" s="21"/>
      <c r="AS1290" s="21"/>
      <c r="AT1290" s="21"/>
      <c r="AU1290" s="21"/>
      <c r="AV1290" s="24"/>
      <c r="AW1290" s="24"/>
      <c r="AX1290" s="24"/>
      <c r="AY1290" s="24"/>
      <c r="BA1290" s="21"/>
      <c r="BB1290" s="21"/>
      <c r="BC1290" s="21"/>
      <c r="BD1290" s="21"/>
      <c r="BE1290" s="24"/>
      <c r="BF1290" s="24"/>
      <c r="BG1290" s="21"/>
      <c r="BH1290" s="21"/>
      <c r="BI1290" s="130"/>
      <c r="BJ1290" s="131"/>
      <c r="BK1290" s="21"/>
      <c r="BL1290" s="132"/>
      <c r="BM1290" s="132"/>
      <c r="BN1290" s="132"/>
      <c r="BO1290" s="132"/>
      <c r="BP1290" s="133"/>
      <c r="BQ1290" s="133"/>
      <c r="BR1290" s="133"/>
      <c r="BS1290" s="133"/>
    </row>
    <row r="1291" spans="18:71" x14ac:dyDescent="0.25"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P1291" s="21"/>
      <c r="AQ1291" s="21"/>
      <c r="AR1291" s="21"/>
      <c r="AS1291" s="21"/>
      <c r="AT1291" s="21"/>
      <c r="AU1291" s="21"/>
      <c r="AV1291" s="24"/>
      <c r="AW1291" s="24"/>
      <c r="AX1291" s="24"/>
      <c r="AY1291" s="24"/>
      <c r="BA1291" s="21"/>
      <c r="BB1291" s="21"/>
      <c r="BC1291" s="21"/>
      <c r="BD1291" s="21"/>
      <c r="BE1291" s="24"/>
      <c r="BF1291" s="24"/>
      <c r="BG1291" s="21"/>
      <c r="BH1291" s="21"/>
      <c r="BI1291" s="130"/>
      <c r="BJ1291" s="131"/>
      <c r="BK1291" s="21"/>
      <c r="BL1291" s="132"/>
      <c r="BM1291" s="132"/>
      <c r="BN1291" s="132"/>
      <c r="BO1291" s="132"/>
      <c r="BP1291" s="133"/>
      <c r="BQ1291" s="133"/>
      <c r="BR1291" s="133"/>
      <c r="BS1291" s="133"/>
    </row>
    <row r="1292" spans="18:71" x14ac:dyDescent="0.25"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P1292" s="21"/>
      <c r="AQ1292" s="21"/>
      <c r="AR1292" s="21"/>
      <c r="AS1292" s="21"/>
      <c r="AT1292" s="21"/>
      <c r="AU1292" s="21"/>
      <c r="AV1292" s="24"/>
      <c r="AW1292" s="24"/>
      <c r="AX1292" s="24"/>
      <c r="AY1292" s="24"/>
      <c r="BA1292" s="21"/>
      <c r="BB1292" s="21"/>
      <c r="BC1292" s="21"/>
      <c r="BD1292" s="21"/>
      <c r="BE1292" s="24"/>
      <c r="BF1292" s="24"/>
      <c r="BG1292" s="21"/>
      <c r="BH1292" s="21"/>
      <c r="BI1292" s="130"/>
      <c r="BJ1292" s="131"/>
      <c r="BK1292" s="21"/>
      <c r="BL1292" s="132"/>
      <c r="BM1292" s="132"/>
      <c r="BN1292" s="132"/>
      <c r="BO1292" s="132"/>
      <c r="BP1292" s="133"/>
      <c r="BQ1292" s="133"/>
      <c r="BR1292" s="133"/>
      <c r="BS1292" s="133"/>
    </row>
    <row r="1293" spans="18:71" x14ac:dyDescent="0.25"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P1293" s="21"/>
      <c r="AQ1293" s="21"/>
      <c r="AR1293" s="21"/>
      <c r="AS1293" s="21"/>
      <c r="AT1293" s="21"/>
      <c r="AU1293" s="21"/>
      <c r="AV1293" s="24"/>
      <c r="AW1293" s="24"/>
      <c r="AX1293" s="24"/>
      <c r="AY1293" s="24"/>
      <c r="BA1293" s="21"/>
      <c r="BB1293" s="21"/>
      <c r="BC1293" s="21"/>
      <c r="BD1293" s="21"/>
      <c r="BE1293" s="24"/>
      <c r="BF1293" s="24"/>
      <c r="BG1293" s="21"/>
      <c r="BH1293" s="21"/>
      <c r="BI1293" s="130"/>
      <c r="BJ1293" s="131"/>
      <c r="BK1293" s="21"/>
      <c r="BL1293" s="132"/>
      <c r="BM1293" s="132"/>
      <c r="BN1293" s="132"/>
      <c r="BO1293" s="132"/>
      <c r="BP1293" s="133"/>
      <c r="BQ1293" s="133"/>
      <c r="BR1293" s="133"/>
      <c r="BS1293" s="133"/>
    </row>
    <row r="1294" spans="18:71" x14ac:dyDescent="0.25"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P1294" s="21"/>
      <c r="AQ1294" s="21"/>
      <c r="AR1294" s="21"/>
      <c r="AS1294" s="21"/>
      <c r="AT1294" s="21"/>
      <c r="AU1294" s="21"/>
      <c r="AV1294" s="24"/>
      <c r="AW1294" s="24"/>
      <c r="AX1294" s="24"/>
      <c r="AY1294" s="24"/>
      <c r="BA1294" s="21"/>
      <c r="BB1294" s="21"/>
      <c r="BC1294" s="21"/>
      <c r="BD1294" s="21"/>
      <c r="BE1294" s="24"/>
      <c r="BF1294" s="24"/>
      <c r="BG1294" s="21"/>
      <c r="BH1294" s="21"/>
      <c r="BI1294" s="130"/>
      <c r="BJ1294" s="131"/>
      <c r="BK1294" s="21"/>
      <c r="BL1294" s="132"/>
      <c r="BM1294" s="132"/>
      <c r="BN1294" s="132"/>
      <c r="BO1294" s="132"/>
      <c r="BP1294" s="133"/>
      <c r="BQ1294" s="133"/>
      <c r="BR1294" s="133"/>
      <c r="BS1294" s="133"/>
    </row>
    <row r="1295" spans="18:71" x14ac:dyDescent="0.25"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P1295" s="21"/>
      <c r="AQ1295" s="21"/>
      <c r="AR1295" s="21"/>
      <c r="AS1295" s="21"/>
      <c r="AT1295" s="21"/>
      <c r="AU1295" s="21"/>
      <c r="AV1295" s="24"/>
      <c r="AW1295" s="24"/>
      <c r="AX1295" s="24"/>
      <c r="AY1295" s="24"/>
      <c r="BA1295" s="21"/>
      <c r="BB1295" s="21"/>
      <c r="BC1295" s="21"/>
      <c r="BD1295" s="21"/>
      <c r="BE1295" s="24"/>
      <c r="BF1295" s="24"/>
      <c r="BG1295" s="21"/>
      <c r="BH1295" s="21"/>
      <c r="BI1295" s="130"/>
      <c r="BJ1295" s="131"/>
      <c r="BK1295" s="21"/>
      <c r="BL1295" s="132"/>
      <c r="BM1295" s="132"/>
      <c r="BN1295" s="132"/>
      <c r="BO1295" s="132"/>
      <c r="BP1295" s="133"/>
      <c r="BQ1295" s="133"/>
      <c r="BR1295" s="133"/>
      <c r="BS1295" s="133"/>
    </row>
    <row r="1296" spans="18:71" x14ac:dyDescent="0.25"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P1296" s="21"/>
      <c r="AQ1296" s="21"/>
      <c r="AR1296" s="21"/>
      <c r="AS1296" s="21"/>
      <c r="AT1296" s="21"/>
      <c r="AU1296" s="21"/>
      <c r="AV1296" s="24"/>
      <c r="AW1296" s="24"/>
      <c r="AX1296" s="24"/>
      <c r="AY1296" s="24"/>
      <c r="BA1296" s="21"/>
      <c r="BB1296" s="21"/>
      <c r="BC1296" s="21"/>
      <c r="BD1296" s="21"/>
      <c r="BE1296" s="24"/>
      <c r="BF1296" s="24"/>
      <c r="BG1296" s="21"/>
      <c r="BH1296" s="21"/>
      <c r="BI1296" s="130"/>
      <c r="BJ1296" s="131"/>
      <c r="BK1296" s="21"/>
      <c r="BL1296" s="132"/>
      <c r="BM1296" s="132"/>
      <c r="BN1296" s="132"/>
      <c r="BO1296" s="132"/>
      <c r="BP1296" s="133"/>
      <c r="BQ1296" s="133"/>
      <c r="BR1296" s="133"/>
      <c r="BS1296" s="133"/>
    </row>
    <row r="1297" spans="18:71" x14ac:dyDescent="0.25"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P1297" s="21"/>
      <c r="AQ1297" s="21"/>
      <c r="AR1297" s="21"/>
      <c r="AS1297" s="21"/>
      <c r="AT1297" s="21"/>
      <c r="AU1297" s="21"/>
      <c r="AV1297" s="24"/>
      <c r="AW1297" s="24"/>
      <c r="AX1297" s="24"/>
      <c r="AY1297" s="24"/>
      <c r="BA1297" s="21"/>
      <c r="BB1297" s="21"/>
      <c r="BC1297" s="21"/>
      <c r="BD1297" s="21"/>
      <c r="BE1297" s="24"/>
      <c r="BF1297" s="24"/>
      <c r="BG1297" s="21"/>
      <c r="BH1297" s="21"/>
      <c r="BI1297" s="130"/>
      <c r="BJ1297" s="131"/>
      <c r="BK1297" s="21"/>
      <c r="BL1297" s="132"/>
      <c r="BM1297" s="132"/>
      <c r="BN1297" s="132"/>
      <c r="BO1297" s="132"/>
      <c r="BP1297" s="133"/>
      <c r="BQ1297" s="133"/>
      <c r="BR1297" s="133"/>
      <c r="BS1297" s="133"/>
    </row>
    <row r="1298" spans="18:71" x14ac:dyDescent="0.25"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P1298" s="21"/>
      <c r="AQ1298" s="21"/>
      <c r="AR1298" s="21"/>
      <c r="AS1298" s="21"/>
      <c r="AT1298" s="21"/>
      <c r="AU1298" s="21"/>
      <c r="AV1298" s="24"/>
      <c r="AW1298" s="24"/>
      <c r="AX1298" s="24"/>
      <c r="AY1298" s="24"/>
      <c r="BA1298" s="21"/>
      <c r="BB1298" s="21"/>
      <c r="BC1298" s="21"/>
      <c r="BD1298" s="21"/>
      <c r="BE1298" s="24"/>
      <c r="BF1298" s="24"/>
      <c r="BG1298" s="21"/>
      <c r="BH1298" s="21"/>
      <c r="BI1298" s="130"/>
      <c r="BJ1298" s="131"/>
      <c r="BK1298" s="21"/>
      <c r="BL1298" s="132"/>
      <c r="BM1298" s="132"/>
      <c r="BN1298" s="132"/>
      <c r="BO1298" s="132"/>
      <c r="BP1298" s="133"/>
      <c r="BQ1298" s="133"/>
      <c r="BR1298" s="133"/>
      <c r="BS1298" s="133"/>
    </row>
    <row r="1299" spans="18:71" x14ac:dyDescent="0.25"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P1299" s="21"/>
      <c r="AQ1299" s="21"/>
      <c r="AR1299" s="21"/>
      <c r="AS1299" s="21"/>
      <c r="AT1299" s="21"/>
      <c r="AU1299" s="21"/>
      <c r="AV1299" s="24"/>
      <c r="AW1299" s="24"/>
      <c r="AX1299" s="24"/>
      <c r="AY1299" s="24"/>
      <c r="BA1299" s="21"/>
      <c r="BB1299" s="21"/>
      <c r="BC1299" s="21"/>
      <c r="BD1299" s="21"/>
      <c r="BE1299" s="24"/>
      <c r="BF1299" s="24"/>
      <c r="BG1299" s="21"/>
      <c r="BH1299" s="21"/>
      <c r="BI1299" s="130"/>
      <c r="BJ1299" s="131"/>
      <c r="BK1299" s="21"/>
      <c r="BL1299" s="132"/>
      <c r="BM1299" s="132"/>
      <c r="BN1299" s="132"/>
      <c r="BO1299" s="132"/>
      <c r="BP1299" s="133"/>
      <c r="BQ1299" s="133"/>
      <c r="BR1299" s="133"/>
      <c r="BS1299" s="133"/>
    </row>
    <row r="1300" spans="18:71" x14ac:dyDescent="0.25"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P1300" s="21"/>
      <c r="AQ1300" s="21"/>
      <c r="AR1300" s="21"/>
      <c r="AS1300" s="21"/>
      <c r="AT1300" s="21"/>
      <c r="AU1300" s="21"/>
      <c r="AV1300" s="24"/>
      <c r="AW1300" s="24"/>
      <c r="AX1300" s="24"/>
      <c r="AY1300" s="24"/>
      <c r="BA1300" s="21"/>
      <c r="BB1300" s="21"/>
      <c r="BC1300" s="21"/>
      <c r="BD1300" s="21"/>
      <c r="BE1300" s="24"/>
      <c r="BF1300" s="24"/>
      <c r="BG1300" s="21"/>
      <c r="BH1300" s="21"/>
      <c r="BI1300" s="130"/>
      <c r="BJ1300" s="131"/>
      <c r="BK1300" s="21"/>
      <c r="BL1300" s="132"/>
      <c r="BM1300" s="132"/>
      <c r="BN1300" s="132"/>
      <c r="BO1300" s="132"/>
      <c r="BP1300" s="133"/>
      <c r="BQ1300" s="133"/>
      <c r="BR1300" s="133"/>
      <c r="BS1300" s="133"/>
    </row>
    <row r="1301" spans="18:71" x14ac:dyDescent="0.25"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P1301" s="21"/>
      <c r="AQ1301" s="21"/>
      <c r="AR1301" s="21"/>
      <c r="AS1301" s="21"/>
      <c r="AT1301" s="21"/>
      <c r="AU1301" s="21"/>
      <c r="AV1301" s="24"/>
      <c r="AW1301" s="24"/>
      <c r="AX1301" s="24"/>
      <c r="AY1301" s="24"/>
      <c r="BA1301" s="21"/>
      <c r="BB1301" s="21"/>
      <c r="BC1301" s="21"/>
      <c r="BD1301" s="21"/>
      <c r="BE1301" s="24"/>
      <c r="BF1301" s="24"/>
      <c r="BG1301" s="21"/>
      <c r="BH1301" s="21"/>
      <c r="BI1301" s="130"/>
      <c r="BJ1301" s="131"/>
      <c r="BK1301" s="21"/>
      <c r="BL1301" s="132"/>
      <c r="BM1301" s="132"/>
      <c r="BN1301" s="132"/>
      <c r="BO1301" s="132"/>
      <c r="BP1301" s="133"/>
      <c r="BQ1301" s="133"/>
      <c r="BR1301" s="133"/>
      <c r="BS1301" s="133"/>
    </row>
    <row r="1302" spans="18:71" x14ac:dyDescent="0.25"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P1302" s="21"/>
      <c r="AQ1302" s="21"/>
      <c r="AR1302" s="21"/>
      <c r="AS1302" s="21"/>
      <c r="AT1302" s="21"/>
      <c r="AU1302" s="21"/>
      <c r="AV1302" s="24"/>
      <c r="AW1302" s="24"/>
      <c r="AX1302" s="24"/>
      <c r="AY1302" s="24"/>
      <c r="BA1302" s="21"/>
      <c r="BB1302" s="21"/>
      <c r="BC1302" s="21"/>
      <c r="BD1302" s="21"/>
      <c r="BE1302" s="24"/>
      <c r="BF1302" s="24"/>
      <c r="BG1302" s="21"/>
      <c r="BH1302" s="21"/>
      <c r="BI1302" s="130"/>
      <c r="BJ1302" s="131"/>
      <c r="BK1302" s="21"/>
      <c r="BL1302" s="132"/>
      <c r="BM1302" s="132"/>
      <c r="BN1302" s="132"/>
      <c r="BO1302" s="132"/>
      <c r="BP1302" s="133"/>
      <c r="BQ1302" s="133"/>
      <c r="BR1302" s="133"/>
      <c r="BS1302" s="133"/>
    </row>
    <row r="1303" spans="18:71" x14ac:dyDescent="0.25"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P1303" s="21"/>
      <c r="AQ1303" s="21"/>
      <c r="AR1303" s="21"/>
      <c r="AS1303" s="21"/>
      <c r="AT1303" s="21"/>
      <c r="AU1303" s="21"/>
      <c r="AV1303" s="24"/>
      <c r="AW1303" s="24"/>
      <c r="AX1303" s="24"/>
      <c r="AY1303" s="24"/>
      <c r="BA1303" s="21"/>
      <c r="BB1303" s="21"/>
      <c r="BC1303" s="21"/>
      <c r="BD1303" s="21"/>
      <c r="BE1303" s="24"/>
      <c r="BF1303" s="24"/>
      <c r="BG1303" s="21"/>
      <c r="BH1303" s="21"/>
      <c r="BI1303" s="130"/>
      <c r="BJ1303" s="131"/>
      <c r="BK1303" s="21"/>
      <c r="BL1303" s="132"/>
      <c r="BM1303" s="132"/>
      <c r="BN1303" s="132"/>
      <c r="BO1303" s="132"/>
      <c r="BP1303" s="133"/>
      <c r="BQ1303" s="133"/>
      <c r="BR1303" s="133"/>
      <c r="BS1303" s="133"/>
    </row>
    <row r="1304" spans="18:71" x14ac:dyDescent="0.25"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P1304" s="21"/>
      <c r="AQ1304" s="21"/>
      <c r="AR1304" s="21"/>
      <c r="AS1304" s="21"/>
      <c r="AT1304" s="21"/>
      <c r="AU1304" s="21"/>
      <c r="AV1304" s="24"/>
      <c r="AW1304" s="24"/>
      <c r="AX1304" s="24"/>
      <c r="AY1304" s="24"/>
      <c r="BA1304" s="21"/>
      <c r="BB1304" s="21"/>
      <c r="BC1304" s="21"/>
      <c r="BD1304" s="21"/>
      <c r="BE1304" s="24"/>
      <c r="BF1304" s="24"/>
      <c r="BG1304" s="21"/>
      <c r="BH1304" s="21"/>
      <c r="BI1304" s="130"/>
      <c r="BJ1304" s="131"/>
      <c r="BK1304" s="21"/>
      <c r="BL1304" s="132"/>
      <c r="BM1304" s="132"/>
      <c r="BN1304" s="132"/>
      <c r="BO1304" s="132"/>
      <c r="BP1304" s="133"/>
      <c r="BQ1304" s="133"/>
      <c r="BR1304" s="133"/>
      <c r="BS1304" s="133"/>
    </row>
    <row r="1305" spans="18:71" x14ac:dyDescent="0.25"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P1305" s="21"/>
      <c r="AQ1305" s="21"/>
      <c r="AR1305" s="21"/>
      <c r="AS1305" s="21"/>
      <c r="AT1305" s="21"/>
      <c r="AU1305" s="21"/>
      <c r="AV1305" s="24"/>
      <c r="AW1305" s="24"/>
      <c r="AX1305" s="24"/>
      <c r="AY1305" s="24"/>
      <c r="BA1305" s="21"/>
      <c r="BB1305" s="21"/>
      <c r="BC1305" s="21"/>
      <c r="BD1305" s="21"/>
      <c r="BE1305" s="24"/>
      <c r="BF1305" s="24"/>
      <c r="BG1305" s="21"/>
      <c r="BH1305" s="21"/>
      <c r="BI1305" s="130"/>
      <c r="BJ1305" s="131"/>
      <c r="BK1305" s="21"/>
      <c r="BL1305" s="132"/>
      <c r="BM1305" s="132"/>
      <c r="BN1305" s="132"/>
      <c r="BO1305" s="132"/>
      <c r="BP1305" s="133"/>
      <c r="BQ1305" s="133"/>
      <c r="BR1305" s="133"/>
      <c r="BS1305" s="133"/>
    </row>
    <row r="1306" spans="18:71" x14ac:dyDescent="0.25"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P1306" s="21"/>
      <c r="AQ1306" s="21"/>
      <c r="AR1306" s="21"/>
      <c r="AS1306" s="21"/>
      <c r="AT1306" s="21"/>
      <c r="AU1306" s="21"/>
      <c r="AV1306" s="24"/>
      <c r="AW1306" s="24"/>
      <c r="AX1306" s="24"/>
      <c r="AY1306" s="24"/>
      <c r="BA1306" s="21"/>
      <c r="BB1306" s="21"/>
      <c r="BC1306" s="21"/>
      <c r="BD1306" s="21"/>
      <c r="BE1306" s="24"/>
      <c r="BF1306" s="24"/>
      <c r="BG1306" s="21"/>
      <c r="BH1306" s="21"/>
      <c r="BI1306" s="130"/>
      <c r="BJ1306" s="131"/>
      <c r="BK1306" s="21"/>
      <c r="BL1306" s="132"/>
      <c r="BM1306" s="132"/>
      <c r="BN1306" s="132"/>
      <c r="BO1306" s="132"/>
      <c r="BP1306" s="133"/>
      <c r="BQ1306" s="133"/>
      <c r="BR1306" s="133"/>
      <c r="BS1306" s="133"/>
    </row>
    <row r="1307" spans="18:71" x14ac:dyDescent="0.25"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P1307" s="21"/>
      <c r="AQ1307" s="21"/>
      <c r="AR1307" s="21"/>
      <c r="AS1307" s="21"/>
      <c r="AT1307" s="21"/>
      <c r="AU1307" s="21"/>
      <c r="AV1307" s="24"/>
      <c r="AW1307" s="24"/>
      <c r="AX1307" s="24"/>
      <c r="AY1307" s="24"/>
      <c r="BA1307" s="21"/>
      <c r="BB1307" s="21"/>
      <c r="BC1307" s="21"/>
      <c r="BD1307" s="21"/>
      <c r="BE1307" s="24"/>
      <c r="BF1307" s="24"/>
      <c r="BG1307" s="21"/>
      <c r="BH1307" s="21"/>
      <c r="BI1307" s="130"/>
      <c r="BJ1307" s="131"/>
      <c r="BK1307" s="21"/>
      <c r="BL1307" s="132"/>
      <c r="BM1307" s="132"/>
      <c r="BN1307" s="132"/>
      <c r="BO1307" s="132"/>
      <c r="BP1307" s="133"/>
      <c r="BQ1307" s="133"/>
      <c r="BR1307" s="133"/>
      <c r="BS1307" s="133"/>
    </row>
    <row r="1308" spans="18:71" x14ac:dyDescent="0.25"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P1308" s="21"/>
      <c r="AQ1308" s="21"/>
      <c r="AR1308" s="21"/>
      <c r="AS1308" s="21"/>
      <c r="AT1308" s="21"/>
      <c r="AU1308" s="21"/>
      <c r="AV1308" s="24"/>
      <c r="AW1308" s="24"/>
      <c r="AX1308" s="24"/>
      <c r="AY1308" s="24"/>
      <c r="BA1308" s="21"/>
      <c r="BB1308" s="21"/>
      <c r="BC1308" s="21"/>
      <c r="BD1308" s="21"/>
      <c r="BE1308" s="24"/>
      <c r="BF1308" s="24"/>
      <c r="BG1308" s="21"/>
      <c r="BH1308" s="21"/>
      <c r="BI1308" s="130"/>
      <c r="BJ1308" s="131"/>
      <c r="BK1308" s="21"/>
      <c r="BL1308" s="132"/>
      <c r="BM1308" s="132"/>
      <c r="BN1308" s="132"/>
      <c r="BO1308" s="132"/>
      <c r="BP1308" s="133"/>
      <c r="BQ1308" s="133"/>
      <c r="BR1308" s="133"/>
      <c r="BS1308" s="133"/>
    </row>
    <row r="1309" spans="18:71" x14ac:dyDescent="0.25"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P1309" s="21"/>
      <c r="AQ1309" s="21"/>
      <c r="AR1309" s="21"/>
      <c r="AS1309" s="21"/>
      <c r="AT1309" s="21"/>
      <c r="AU1309" s="21"/>
      <c r="AV1309" s="24"/>
      <c r="AW1309" s="24"/>
      <c r="AX1309" s="24"/>
      <c r="AY1309" s="24"/>
      <c r="BA1309" s="21"/>
      <c r="BB1309" s="21"/>
      <c r="BC1309" s="21"/>
      <c r="BD1309" s="21"/>
      <c r="BE1309" s="24"/>
      <c r="BF1309" s="24"/>
      <c r="BG1309" s="21"/>
      <c r="BH1309" s="21"/>
      <c r="BI1309" s="130"/>
      <c r="BJ1309" s="131"/>
      <c r="BK1309" s="21"/>
      <c r="BL1309" s="132"/>
      <c r="BM1309" s="132"/>
      <c r="BN1309" s="132"/>
      <c r="BO1309" s="132"/>
      <c r="BP1309" s="133"/>
      <c r="BQ1309" s="133"/>
      <c r="BR1309" s="133"/>
      <c r="BS1309" s="133"/>
    </row>
    <row r="1310" spans="18:71" x14ac:dyDescent="0.25"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P1310" s="21"/>
      <c r="AQ1310" s="21"/>
      <c r="AR1310" s="21"/>
      <c r="AS1310" s="21"/>
      <c r="AT1310" s="21"/>
      <c r="AU1310" s="21"/>
      <c r="AV1310" s="24"/>
      <c r="AW1310" s="24"/>
      <c r="AX1310" s="24"/>
      <c r="AY1310" s="24"/>
      <c r="BA1310" s="21"/>
      <c r="BB1310" s="21"/>
      <c r="BC1310" s="21"/>
      <c r="BD1310" s="21"/>
      <c r="BE1310" s="24"/>
      <c r="BF1310" s="24"/>
      <c r="BG1310" s="21"/>
      <c r="BH1310" s="21"/>
      <c r="BI1310" s="130"/>
      <c r="BJ1310" s="131"/>
      <c r="BK1310" s="21"/>
      <c r="BL1310" s="132"/>
      <c r="BM1310" s="132"/>
      <c r="BN1310" s="132"/>
      <c r="BO1310" s="132"/>
      <c r="BP1310" s="133"/>
      <c r="BQ1310" s="133"/>
      <c r="BR1310" s="133"/>
      <c r="BS1310" s="133"/>
    </row>
    <row r="1311" spans="18:71" x14ac:dyDescent="0.25"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P1311" s="21"/>
      <c r="AQ1311" s="21"/>
      <c r="AR1311" s="21"/>
      <c r="AS1311" s="21"/>
      <c r="AT1311" s="21"/>
      <c r="AU1311" s="21"/>
      <c r="AV1311" s="24"/>
      <c r="AW1311" s="24"/>
      <c r="AX1311" s="24"/>
      <c r="AY1311" s="24"/>
      <c r="BA1311" s="21"/>
      <c r="BB1311" s="21"/>
      <c r="BC1311" s="21"/>
      <c r="BD1311" s="21"/>
      <c r="BE1311" s="24"/>
      <c r="BF1311" s="24"/>
      <c r="BG1311" s="21"/>
      <c r="BH1311" s="21"/>
      <c r="BI1311" s="130"/>
      <c r="BJ1311" s="131"/>
      <c r="BK1311" s="21"/>
      <c r="BL1311" s="132"/>
      <c r="BM1311" s="132"/>
      <c r="BN1311" s="132"/>
      <c r="BO1311" s="132"/>
      <c r="BP1311" s="133"/>
      <c r="BQ1311" s="133"/>
      <c r="BR1311" s="133"/>
      <c r="BS1311" s="133"/>
    </row>
    <row r="1312" spans="18:71" x14ac:dyDescent="0.25"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P1312" s="21"/>
      <c r="AQ1312" s="21"/>
      <c r="AR1312" s="21"/>
      <c r="AS1312" s="21"/>
      <c r="AT1312" s="21"/>
      <c r="AU1312" s="21"/>
      <c r="AV1312" s="24"/>
      <c r="AW1312" s="24"/>
      <c r="AX1312" s="24"/>
      <c r="AY1312" s="24"/>
      <c r="BA1312" s="21"/>
      <c r="BB1312" s="21"/>
      <c r="BC1312" s="21"/>
      <c r="BD1312" s="21"/>
      <c r="BE1312" s="24"/>
      <c r="BF1312" s="24"/>
      <c r="BG1312" s="21"/>
      <c r="BH1312" s="21"/>
      <c r="BI1312" s="130"/>
      <c r="BJ1312" s="131"/>
      <c r="BK1312" s="21"/>
      <c r="BL1312" s="132"/>
      <c r="BM1312" s="132"/>
      <c r="BN1312" s="132"/>
      <c r="BO1312" s="132"/>
      <c r="BP1312" s="133"/>
      <c r="BQ1312" s="133"/>
      <c r="BR1312" s="133"/>
      <c r="BS1312" s="133"/>
    </row>
    <row r="1313" spans="18:71" x14ac:dyDescent="0.25"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P1313" s="21"/>
      <c r="AQ1313" s="21"/>
      <c r="AR1313" s="21"/>
      <c r="AS1313" s="21"/>
      <c r="AT1313" s="21"/>
      <c r="AU1313" s="21"/>
      <c r="AV1313" s="24"/>
      <c r="AW1313" s="24"/>
      <c r="AX1313" s="24"/>
      <c r="AY1313" s="24"/>
      <c r="BA1313" s="21"/>
      <c r="BB1313" s="21"/>
      <c r="BC1313" s="21"/>
      <c r="BD1313" s="21"/>
      <c r="BE1313" s="24"/>
      <c r="BF1313" s="24"/>
      <c r="BG1313" s="21"/>
      <c r="BH1313" s="21"/>
      <c r="BI1313" s="130"/>
      <c r="BJ1313" s="131"/>
      <c r="BK1313" s="21"/>
      <c r="BL1313" s="132"/>
      <c r="BM1313" s="132"/>
      <c r="BN1313" s="132"/>
      <c r="BO1313" s="132"/>
      <c r="BP1313" s="133"/>
      <c r="BQ1313" s="133"/>
      <c r="BR1313" s="133"/>
      <c r="BS1313" s="133"/>
    </row>
    <row r="1314" spans="18:71" x14ac:dyDescent="0.25"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P1314" s="21"/>
      <c r="AQ1314" s="21"/>
      <c r="AR1314" s="21"/>
      <c r="AS1314" s="21"/>
      <c r="AT1314" s="21"/>
      <c r="AU1314" s="21"/>
      <c r="AV1314" s="24"/>
      <c r="AW1314" s="24"/>
      <c r="AX1314" s="24"/>
      <c r="AY1314" s="24"/>
      <c r="BA1314" s="21"/>
      <c r="BB1314" s="21"/>
      <c r="BC1314" s="21"/>
      <c r="BD1314" s="21"/>
      <c r="BE1314" s="24"/>
      <c r="BF1314" s="24"/>
      <c r="BG1314" s="21"/>
      <c r="BH1314" s="21"/>
      <c r="BI1314" s="130"/>
      <c r="BJ1314" s="131"/>
      <c r="BK1314" s="21"/>
      <c r="BL1314" s="132"/>
      <c r="BM1314" s="132"/>
      <c r="BN1314" s="132"/>
      <c r="BO1314" s="132"/>
      <c r="BP1314" s="133"/>
      <c r="BQ1314" s="133"/>
      <c r="BR1314" s="133"/>
      <c r="BS1314" s="133"/>
    </row>
    <row r="1315" spans="18:71" x14ac:dyDescent="0.25"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P1315" s="21"/>
      <c r="AQ1315" s="21"/>
      <c r="AR1315" s="21"/>
      <c r="AS1315" s="21"/>
      <c r="AT1315" s="21"/>
      <c r="AU1315" s="21"/>
      <c r="AV1315" s="24"/>
      <c r="AW1315" s="24"/>
      <c r="AX1315" s="24"/>
      <c r="AY1315" s="24"/>
      <c r="BA1315" s="21"/>
      <c r="BB1315" s="21"/>
      <c r="BC1315" s="21"/>
      <c r="BD1315" s="21"/>
      <c r="BE1315" s="24"/>
      <c r="BF1315" s="24"/>
      <c r="BG1315" s="21"/>
      <c r="BH1315" s="21"/>
      <c r="BI1315" s="130"/>
      <c r="BJ1315" s="131"/>
      <c r="BK1315" s="21"/>
      <c r="BL1315" s="132"/>
      <c r="BM1315" s="132"/>
      <c r="BN1315" s="132"/>
      <c r="BO1315" s="132"/>
      <c r="BP1315" s="133"/>
      <c r="BQ1315" s="133"/>
      <c r="BR1315" s="133"/>
      <c r="BS1315" s="133"/>
    </row>
    <row r="1316" spans="18:71" x14ac:dyDescent="0.25"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P1316" s="21"/>
      <c r="AQ1316" s="21"/>
      <c r="AR1316" s="21"/>
      <c r="AS1316" s="21"/>
      <c r="AT1316" s="21"/>
      <c r="AU1316" s="21"/>
      <c r="AV1316" s="24"/>
      <c r="AW1316" s="24"/>
      <c r="AX1316" s="24"/>
      <c r="AY1316" s="24"/>
      <c r="BA1316" s="21"/>
      <c r="BB1316" s="21"/>
      <c r="BC1316" s="21"/>
      <c r="BD1316" s="21"/>
      <c r="BE1316" s="24"/>
      <c r="BF1316" s="24"/>
      <c r="BG1316" s="21"/>
      <c r="BH1316" s="21"/>
      <c r="BI1316" s="130"/>
      <c r="BJ1316" s="131"/>
      <c r="BK1316" s="21"/>
      <c r="BL1316" s="132"/>
      <c r="BM1316" s="132"/>
      <c r="BN1316" s="132"/>
      <c r="BO1316" s="132"/>
      <c r="BP1316" s="133"/>
      <c r="BQ1316" s="133"/>
      <c r="BR1316" s="133"/>
      <c r="BS1316" s="133"/>
    </row>
    <row r="1317" spans="18:71" x14ac:dyDescent="0.25"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P1317" s="21"/>
      <c r="AQ1317" s="21"/>
      <c r="AR1317" s="21"/>
      <c r="AS1317" s="21"/>
      <c r="AT1317" s="21"/>
      <c r="AU1317" s="21"/>
      <c r="AV1317" s="24"/>
      <c r="AW1317" s="24"/>
      <c r="AX1317" s="24"/>
      <c r="AY1317" s="24"/>
      <c r="BA1317" s="21"/>
      <c r="BB1317" s="21"/>
      <c r="BC1317" s="21"/>
      <c r="BD1317" s="21"/>
      <c r="BE1317" s="24"/>
      <c r="BF1317" s="24"/>
      <c r="BG1317" s="21"/>
      <c r="BH1317" s="21"/>
      <c r="BI1317" s="130"/>
      <c r="BJ1317" s="131"/>
      <c r="BK1317" s="21"/>
      <c r="BL1317" s="132"/>
      <c r="BM1317" s="132"/>
      <c r="BN1317" s="132"/>
      <c r="BO1317" s="132"/>
      <c r="BP1317" s="133"/>
      <c r="BQ1317" s="133"/>
      <c r="BR1317" s="133"/>
      <c r="BS1317" s="133"/>
    </row>
    <row r="1318" spans="18:71" x14ac:dyDescent="0.25"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P1318" s="21"/>
      <c r="AQ1318" s="21"/>
      <c r="AR1318" s="21"/>
      <c r="AS1318" s="21"/>
      <c r="AT1318" s="21"/>
      <c r="AU1318" s="21"/>
      <c r="AV1318" s="24"/>
      <c r="AW1318" s="24"/>
      <c r="AX1318" s="24"/>
      <c r="AY1318" s="24"/>
      <c r="BA1318" s="21"/>
      <c r="BB1318" s="21"/>
      <c r="BC1318" s="21"/>
      <c r="BD1318" s="21"/>
      <c r="BE1318" s="24"/>
      <c r="BF1318" s="24"/>
      <c r="BG1318" s="21"/>
      <c r="BH1318" s="21"/>
      <c r="BI1318" s="130"/>
      <c r="BJ1318" s="131"/>
      <c r="BK1318" s="21"/>
      <c r="BL1318" s="132"/>
      <c r="BM1318" s="132"/>
      <c r="BN1318" s="132"/>
      <c r="BO1318" s="132"/>
      <c r="BP1318" s="133"/>
      <c r="BQ1318" s="133"/>
      <c r="BR1318" s="133"/>
      <c r="BS1318" s="133"/>
    </row>
    <row r="1319" spans="18:71" x14ac:dyDescent="0.25"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P1319" s="21"/>
      <c r="AQ1319" s="21"/>
      <c r="AR1319" s="21"/>
      <c r="AS1319" s="21"/>
      <c r="AT1319" s="21"/>
      <c r="AU1319" s="21"/>
      <c r="AV1319" s="24"/>
      <c r="AW1319" s="24"/>
      <c r="AX1319" s="24"/>
      <c r="AY1319" s="24"/>
      <c r="BA1319" s="21"/>
      <c r="BB1319" s="21"/>
      <c r="BC1319" s="21"/>
      <c r="BD1319" s="21"/>
      <c r="BE1319" s="24"/>
      <c r="BF1319" s="24"/>
      <c r="BG1319" s="21"/>
      <c r="BH1319" s="21"/>
      <c r="BI1319" s="130"/>
      <c r="BJ1319" s="131"/>
      <c r="BK1319" s="21"/>
      <c r="BL1319" s="132"/>
      <c r="BM1319" s="132"/>
      <c r="BN1319" s="132"/>
      <c r="BO1319" s="132"/>
      <c r="BP1319" s="133"/>
      <c r="BQ1319" s="133"/>
      <c r="BR1319" s="133"/>
      <c r="BS1319" s="133"/>
    </row>
    <row r="1320" spans="18:71" x14ac:dyDescent="0.25"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P1320" s="21"/>
      <c r="AQ1320" s="21"/>
      <c r="AR1320" s="21"/>
      <c r="AS1320" s="21"/>
      <c r="AT1320" s="21"/>
      <c r="AU1320" s="21"/>
      <c r="AV1320" s="24"/>
      <c r="AW1320" s="24"/>
      <c r="AX1320" s="24"/>
      <c r="AY1320" s="24"/>
      <c r="BA1320" s="21"/>
      <c r="BB1320" s="21"/>
      <c r="BC1320" s="21"/>
      <c r="BD1320" s="21"/>
      <c r="BE1320" s="24"/>
      <c r="BF1320" s="24"/>
      <c r="BG1320" s="21"/>
      <c r="BH1320" s="21"/>
      <c r="BI1320" s="130"/>
      <c r="BJ1320" s="131"/>
      <c r="BK1320" s="21"/>
      <c r="BL1320" s="132"/>
      <c r="BM1320" s="132"/>
      <c r="BN1320" s="132"/>
      <c r="BO1320" s="132"/>
      <c r="BP1320" s="133"/>
      <c r="BQ1320" s="133"/>
      <c r="BR1320" s="133"/>
      <c r="BS1320" s="133"/>
    </row>
    <row r="1321" spans="18:71" x14ac:dyDescent="0.25"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P1321" s="21"/>
      <c r="AQ1321" s="21"/>
      <c r="AR1321" s="21"/>
      <c r="AS1321" s="21"/>
      <c r="AT1321" s="21"/>
      <c r="AU1321" s="21"/>
      <c r="AV1321" s="24"/>
      <c r="AW1321" s="24"/>
      <c r="AX1321" s="24"/>
      <c r="AY1321" s="24"/>
      <c r="BA1321" s="21"/>
      <c r="BB1321" s="21"/>
      <c r="BC1321" s="21"/>
      <c r="BD1321" s="21"/>
      <c r="BE1321" s="24"/>
      <c r="BF1321" s="24"/>
      <c r="BG1321" s="21"/>
      <c r="BH1321" s="21"/>
      <c r="BI1321" s="130"/>
      <c r="BJ1321" s="131"/>
      <c r="BK1321" s="21"/>
      <c r="BL1321" s="132"/>
      <c r="BM1321" s="132"/>
      <c r="BN1321" s="132"/>
      <c r="BO1321" s="132"/>
      <c r="BP1321" s="133"/>
      <c r="BQ1321" s="133"/>
      <c r="BR1321" s="133"/>
      <c r="BS1321" s="133"/>
    </row>
    <row r="1322" spans="18:71" x14ac:dyDescent="0.25"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P1322" s="21"/>
      <c r="AQ1322" s="21"/>
      <c r="AR1322" s="21"/>
      <c r="AS1322" s="21"/>
      <c r="AT1322" s="21"/>
      <c r="AU1322" s="21"/>
      <c r="AV1322" s="24"/>
      <c r="AW1322" s="24"/>
      <c r="AX1322" s="24"/>
      <c r="AY1322" s="24"/>
      <c r="BA1322" s="21"/>
      <c r="BB1322" s="21"/>
      <c r="BC1322" s="21"/>
      <c r="BD1322" s="21"/>
      <c r="BE1322" s="24"/>
      <c r="BF1322" s="24"/>
      <c r="BG1322" s="21"/>
      <c r="BH1322" s="21"/>
      <c r="BI1322" s="130"/>
      <c r="BJ1322" s="131"/>
      <c r="BK1322" s="21"/>
      <c r="BL1322" s="132"/>
      <c r="BM1322" s="132"/>
      <c r="BN1322" s="132"/>
      <c r="BO1322" s="132"/>
      <c r="BP1322" s="133"/>
      <c r="BQ1322" s="133"/>
      <c r="BR1322" s="133"/>
      <c r="BS1322" s="133"/>
    </row>
    <row r="1323" spans="18:71" x14ac:dyDescent="0.25"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P1323" s="21"/>
      <c r="AQ1323" s="21"/>
      <c r="AR1323" s="21"/>
      <c r="AS1323" s="21"/>
      <c r="AT1323" s="21"/>
      <c r="AU1323" s="21"/>
      <c r="AV1323" s="24"/>
      <c r="AW1323" s="24"/>
      <c r="AX1323" s="24"/>
      <c r="AY1323" s="24"/>
      <c r="BA1323" s="21"/>
      <c r="BB1323" s="21"/>
      <c r="BC1323" s="21"/>
      <c r="BD1323" s="21"/>
      <c r="BE1323" s="24"/>
      <c r="BF1323" s="24"/>
      <c r="BG1323" s="21"/>
      <c r="BH1323" s="21"/>
      <c r="BI1323" s="130"/>
      <c r="BJ1323" s="131"/>
      <c r="BK1323" s="21"/>
      <c r="BL1323" s="132"/>
      <c r="BM1323" s="132"/>
      <c r="BN1323" s="132"/>
      <c r="BO1323" s="132"/>
      <c r="BP1323" s="133"/>
      <c r="BQ1323" s="133"/>
      <c r="BR1323" s="133"/>
      <c r="BS1323" s="133"/>
    </row>
    <row r="1324" spans="18:71" x14ac:dyDescent="0.25"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P1324" s="21"/>
      <c r="AQ1324" s="21"/>
      <c r="AR1324" s="21"/>
      <c r="AS1324" s="21"/>
      <c r="AT1324" s="21"/>
      <c r="AU1324" s="21"/>
      <c r="AV1324" s="24"/>
      <c r="AW1324" s="24"/>
      <c r="AX1324" s="24"/>
      <c r="AY1324" s="24"/>
      <c r="BA1324" s="21"/>
      <c r="BB1324" s="21"/>
      <c r="BC1324" s="21"/>
      <c r="BD1324" s="21"/>
      <c r="BE1324" s="24"/>
      <c r="BF1324" s="24"/>
      <c r="BG1324" s="21"/>
      <c r="BH1324" s="21"/>
      <c r="BI1324" s="130"/>
      <c r="BJ1324" s="131"/>
      <c r="BK1324" s="21"/>
      <c r="BL1324" s="132"/>
      <c r="BM1324" s="132"/>
      <c r="BN1324" s="132"/>
      <c r="BO1324" s="132"/>
      <c r="BP1324" s="133"/>
      <c r="BQ1324" s="133"/>
      <c r="BR1324" s="133"/>
      <c r="BS1324" s="133"/>
    </row>
    <row r="1325" spans="18:71" x14ac:dyDescent="0.25"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P1325" s="21"/>
      <c r="AQ1325" s="21"/>
      <c r="AR1325" s="21"/>
      <c r="AS1325" s="21"/>
      <c r="AT1325" s="21"/>
      <c r="AU1325" s="21"/>
      <c r="AV1325" s="24"/>
      <c r="AW1325" s="24"/>
      <c r="AX1325" s="24"/>
      <c r="AY1325" s="24"/>
      <c r="BA1325" s="21"/>
      <c r="BB1325" s="21"/>
      <c r="BC1325" s="21"/>
      <c r="BD1325" s="21"/>
      <c r="BE1325" s="24"/>
      <c r="BF1325" s="24"/>
      <c r="BG1325" s="21"/>
      <c r="BH1325" s="21"/>
      <c r="BI1325" s="130"/>
      <c r="BJ1325" s="131"/>
      <c r="BK1325" s="21"/>
      <c r="BL1325" s="132"/>
      <c r="BM1325" s="132"/>
      <c r="BN1325" s="132"/>
      <c r="BO1325" s="132"/>
      <c r="BP1325" s="133"/>
      <c r="BQ1325" s="133"/>
      <c r="BR1325" s="133"/>
      <c r="BS1325" s="133"/>
    </row>
    <row r="1326" spans="18:71" x14ac:dyDescent="0.25"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P1326" s="21"/>
      <c r="AQ1326" s="21"/>
      <c r="AR1326" s="21"/>
      <c r="AS1326" s="21"/>
      <c r="AT1326" s="21"/>
      <c r="AU1326" s="21"/>
      <c r="AV1326" s="24"/>
      <c r="AW1326" s="24"/>
      <c r="AX1326" s="24"/>
      <c r="AY1326" s="24"/>
      <c r="BA1326" s="21"/>
      <c r="BB1326" s="21"/>
      <c r="BC1326" s="21"/>
      <c r="BD1326" s="21"/>
      <c r="BE1326" s="24"/>
      <c r="BF1326" s="24"/>
      <c r="BG1326" s="21"/>
      <c r="BH1326" s="21"/>
      <c r="BI1326" s="130"/>
      <c r="BJ1326" s="131"/>
      <c r="BK1326" s="21"/>
      <c r="BL1326" s="132"/>
      <c r="BM1326" s="132"/>
      <c r="BN1326" s="132"/>
      <c r="BO1326" s="132"/>
      <c r="BP1326" s="133"/>
      <c r="BQ1326" s="133"/>
      <c r="BR1326" s="133"/>
      <c r="BS1326" s="133"/>
    </row>
    <row r="1327" spans="18:71" x14ac:dyDescent="0.25"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P1327" s="21"/>
      <c r="AQ1327" s="21"/>
      <c r="AR1327" s="21"/>
      <c r="AS1327" s="21"/>
      <c r="AT1327" s="21"/>
      <c r="AU1327" s="21"/>
      <c r="AV1327" s="24"/>
      <c r="AW1327" s="24"/>
      <c r="AX1327" s="24"/>
      <c r="AY1327" s="24"/>
      <c r="BA1327" s="21"/>
      <c r="BB1327" s="21"/>
      <c r="BC1327" s="21"/>
      <c r="BD1327" s="21"/>
      <c r="BE1327" s="24"/>
      <c r="BF1327" s="24"/>
      <c r="BG1327" s="21"/>
      <c r="BH1327" s="21"/>
      <c r="BI1327" s="130"/>
      <c r="BJ1327" s="131"/>
      <c r="BK1327" s="21"/>
      <c r="BL1327" s="132"/>
      <c r="BM1327" s="132"/>
      <c r="BN1327" s="132"/>
      <c r="BO1327" s="132"/>
      <c r="BP1327" s="133"/>
      <c r="BQ1327" s="133"/>
      <c r="BR1327" s="133"/>
      <c r="BS1327" s="133"/>
    </row>
    <row r="1328" spans="18:71" x14ac:dyDescent="0.25"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P1328" s="21"/>
      <c r="AQ1328" s="21"/>
      <c r="AR1328" s="21"/>
      <c r="AS1328" s="21"/>
      <c r="AT1328" s="21"/>
      <c r="AU1328" s="21"/>
      <c r="AV1328" s="24"/>
      <c r="AW1328" s="24"/>
      <c r="AX1328" s="24"/>
      <c r="AY1328" s="24"/>
      <c r="BA1328" s="21"/>
      <c r="BB1328" s="21"/>
      <c r="BC1328" s="21"/>
      <c r="BD1328" s="21"/>
      <c r="BE1328" s="24"/>
      <c r="BF1328" s="24"/>
      <c r="BG1328" s="21"/>
      <c r="BH1328" s="21"/>
      <c r="BI1328" s="130"/>
      <c r="BJ1328" s="131"/>
      <c r="BK1328" s="21"/>
      <c r="BL1328" s="132"/>
      <c r="BM1328" s="132"/>
      <c r="BN1328" s="132"/>
      <c r="BO1328" s="132"/>
      <c r="BP1328" s="133"/>
      <c r="BQ1328" s="133"/>
      <c r="BR1328" s="133"/>
      <c r="BS1328" s="133"/>
    </row>
    <row r="1329" spans="18:71" x14ac:dyDescent="0.25"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P1329" s="21"/>
      <c r="AQ1329" s="21"/>
      <c r="AR1329" s="21"/>
      <c r="AS1329" s="21"/>
      <c r="AT1329" s="21"/>
      <c r="AU1329" s="21"/>
      <c r="AV1329" s="24"/>
      <c r="AW1329" s="24"/>
      <c r="AX1329" s="24"/>
      <c r="AY1329" s="24"/>
      <c r="BA1329" s="21"/>
      <c r="BB1329" s="21"/>
      <c r="BC1329" s="21"/>
      <c r="BD1329" s="21"/>
      <c r="BE1329" s="24"/>
      <c r="BF1329" s="24"/>
      <c r="BG1329" s="21"/>
      <c r="BH1329" s="21"/>
      <c r="BI1329" s="130"/>
      <c r="BJ1329" s="131"/>
      <c r="BK1329" s="21"/>
      <c r="BL1329" s="132"/>
      <c r="BM1329" s="132"/>
      <c r="BN1329" s="132"/>
      <c r="BO1329" s="132"/>
      <c r="BP1329" s="133"/>
      <c r="BQ1329" s="133"/>
      <c r="BR1329" s="133"/>
      <c r="BS1329" s="133"/>
    </row>
    <row r="1330" spans="18:71" x14ac:dyDescent="0.25"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P1330" s="21"/>
      <c r="AQ1330" s="21"/>
      <c r="AR1330" s="21"/>
      <c r="AS1330" s="21"/>
      <c r="AT1330" s="21"/>
      <c r="AU1330" s="21"/>
      <c r="AV1330" s="24"/>
      <c r="AW1330" s="24"/>
      <c r="AX1330" s="24"/>
      <c r="AY1330" s="24"/>
      <c r="BA1330" s="21"/>
      <c r="BB1330" s="21"/>
      <c r="BC1330" s="21"/>
      <c r="BD1330" s="21"/>
      <c r="BE1330" s="24"/>
      <c r="BF1330" s="24"/>
      <c r="BG1330" s="21"/>
      <c r="BH1330" s="21"/>
      <c r="BI1330" s="130"/>
      <c r="BJ1330" s="131"/>
      <c r="BK1330" s="21"/>
      <c r="BL1330" s="132"/>
      <c r="BM1330" s="132"/>
      <c r="BN1330" s="132"/>
      <c r="BO1330" s="132"/>
      <c r="BP1330" s="133"/>
      <c r="BQ1330" s="133"/>
      <c r="BR1330" s="133"/>
      <c r="BS1330" s="133"/>
    </row>
    <row r="1331" spans="18:71" x14ac:dyDescent="0.25"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P1331" s="21"/>
      <c r="AQ1331" s="21"/>
      <c r="AR1331" s="21"/>
      <c r="AS1331" s="21"/>
      <c r="AT1331" s="21"/>
      <c r="AU1331" s="21"/>
      <c r="AV1331" s="24"/>
      <c r="AW1331" s="24"/>
      <c r="AX1331" s="24"/>
      <c r="AY1331" s="24"/>
      <c r="BA1331" s="21"/>
      <c r="BB1331" s="21"/>
      <c r="BC1331" s="21"/>
      <c r="BD1331" s="21"/>
      <c r="BE1331" s="24"/>
      <c r="BF1331" s="24"/>
      <c r="BG1331" s="21"/>
      <c r="BH1331" s="21"/>
      <c r="BI1331" s="130"/>
      <c r="BJ1331" s="131"/>
      <c r="BK1331" s="21"/>
      <c r="BL1331" s="132"/>
      <c r="BM1331" s="132"/>
      <c r="BN1331" s="132"/>
      <c r="BO1331" s="132"/>
      <c r="BP1331" s="133"/>
      <c r="BQ1331" s="133"/>
      <c r="BR1331" s="133"/>
      <c r="BS1331" s="133"/>
    </row>
    <row r="1332" spans="18:71" x14ac:dyDescent="0.25"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P1332" s="21"/>
      <c r="AQ1332" s="21"/>
      <c r="AR1332" s="21"/>
      <c r="AS1332" s="21"/>
      <c r="AT1332" s="21"/>
      <c r="AU1332" s="21"/>
      <c r="AV1332" s="24"/>
      <c r="AW1332" s="24"/>
      <c r="AX1332" s="24"/>
      <c r="AY1332" s="24"/>
      <c r="BA1332" s="21"/>
      <c r="BB1332" s="21"/>
      <c r="BC1332" s="21"/>
      <c r="BD1332" s="21"/>
      <c r="BE1332" s="24"/>
      <c r="BF1332" s="24"/>
      <c r="BG1332" s="21"/>
      <c r="BH1332" s="21"/>
      <c r="BI1332" s="130"/>
      <c r="BJ1332" s="131"/>
      <c r="BK1332" s="21"/>
      <c r="BL1332" s="132"/>
      <c r="BM1332" s="132"/>
      <c r="BN1332" s="132"/>
      <c r="BO1332" s="132"/>
      <c r="BP1332" s="133"/>
      <c r="BQ1332" s="133"/>
      <c r="BR1332" s="133"/>
      <c r="BS1332" s="133"/>
    </row>
    <row r="1333" spans="18:71" x14ac:dyDescent="0.25"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P1333" s="21"/>
      <c r="AQ1333" s="21"/>
      <c r="AR1333" s="21"/>
      <c r="AS1333" s="21"/>
      <c r="AT1333" s="21"/>
      <c r="AU1333" s="21"/>
      <c r="AV1333" s="24"/>
      <c r="AW1333" s="24"/>
      <c r="AX1333" s="24"/>
      <c r="AY1333" s="24"/>
      <c r="BA1333" s="21"/>
      <c r="BB1333" s="21"/>
      <c r="BC1333" s="21"/>
      <c r="BD1333" s="21"/>
      <c r="BE1333" s="24"/>
      <c r="BF1333" s="24"/>
      <c r="BG1333" s="21"/>
      <c r="BH1333" s="21"/>
      <c r="BI1333" s="130"/>
      <c r="BJ1333" s="131"/>
      <c r="BK1333" s="21"/>
      <c r="BL1333" s="132"/>
      <c r="BM1333" s="132"/>
      <c r="BN1333" s="132"/>
      <c r="BO1333" s="132"/>
      <c r="BP1333" s="133"/>
      <c r="BQ1333" s="133"/>
      <c r="BR1333" s="133"/>
      <c r="BS1333" s="133"/>
    </row>
    <row r="1334" spans="18:71" x14ac:dyDescent="0.25"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P1334" s="21"/>
      <c r="AQ1334" s="21"/>
      <c r="AR1334" s="21"/>
      <c r="AS1334" s="21"/>
      <c r="AT1334" s="21"/>
      <c r="AU1334" s="21"/>
      <c r="AV1334" s="24"/>
      <c r="AW1334" s="24"/>
      <c r="AX1334" s="24"/>
      <c r="AY1334" s="24"/>
      <c r="BA1334" s="21"/>
      <c r="BB1334" s="21"/>
      <c r="BC1334" s="21"/>
      <c r="BD1334" s="21"/>
      <c r="BE1334" s="24"/>
      <c r="BF1334" s="24"/>
      <c r="BG1334" s="21"/>
      <c r="BH1334" s="21"/>
      <c r="BI1334" s="130"/>
      <c r="BJ1334" s="131"/>
      <c r="BK1334" s="21"/>
      <c r="BL1334" s="132"/>
      <c r="BM1334" s="132"/>
      <c r="BN1334" s="132"/>
      <c r="BO1334" s="132"/>
      <c r="BP1334" s="133"/>
      <c r="BQ1334" s="133"/>
      <c r="BR1334" s="133"/>
      <c r="BS1334" s="133"/>
    </row>
    <row r="1335" spans="18:71" x14ac:dyDescent="0.25"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P1335" s="21"/>
      <c r="AQ1335" s="21"/>
      <c r="AR1335" s="21"/>
      <c r="AS1335" s="21"/>
      <c r="AT1335" s="21"/>
      <c r="AU1335" s="21"/>
      <c r="AV1335" s="24"/>
      <c r="AW1335" s="24"/>
      <c r="AX1335" s="24"/>
      <c r="AY1335" s="24"/>
      <c r="BA1335" s="21"/>
      <c r="BB1335" s="21"/>
      <c r="BC1335" s="21"/>
      <c r="BD1335" s="21"/>
      <c r="BE1335" s="24"/>
      <c r="BF1335" s="24"/>
      <c r="BG1335" s="21"/>
      <c r="BH1335" s="21"/>
      <c r="BI1335" s="130"/>
      <c r="BJ1335" s="131"/>
      <c r="BK1335" s="21"/>
      <c r="BL1335" s="132"/>
      <c r="BM1335" s="132"/>
      <c r="BN1335" s="132"/>
      <c r="BO1335" s="132"/>
      <c r="BP1335" s="133"/>
      <c r="BQ1335" s="133"/>
      <c r="BR1335" s="133"/>
      <c r="BS1335" s="133"/>
    </row>
    <row r="1336" spans="18:71" x14ac:dyDescent="0.25"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P1336" s="21"/>
      <c r="AQ1336" s="21"/>
      <c r="AR1336" s="21"/>
      <c r="AS1336" s="21"/>
      <c r="AT1336" s="21"/>
      <c r="AU1336" s="21"/>
      <c r="AV1336" s="24"/>
      <c r="AW1336" s="24"/>
      <c r="AX1336" s="24"/>
      <c r="AY1336" s="24"/>
      <c r="BA1336" s="21"/>
      <c r="BB1336" s="21"/>
      <c r="BC1336" s="21"/>
      <c r="BD1336" s="21"/>
      <c r="BE1336" s="24"/>
      <c r="BF1336" s="24"/>
      <c r="BG1336" s="21"/>
      <c r="BH1336" s="21"/>
      <c r="BI1336" s="130"/>
      <c r="BJ1336" s="131"/>
      <c r="BK1336" s="21"/>
      <c r="BL1336" s="132"/>
      <c r="BM1336" s="132"/>
      <c r="BN1336" s="132"/>
      <c r="BO1336" s="132"/>
      <c r="BP1336" s="133"/>
      <c r="BQ1336" s="133"/>
      <c r="BR1336" s="133"/>
      <c r="BS1336" s="133"/>
    </row>
    <row r="1337" spans="18:71" x14ac:dyDescent="0.25"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P1337" s="21"/>
      <c r="AQ1337" s="21"/>
      <c r="AR1337" s="21"/>
      <c r="AS1337" s="21"/>
      <c r="AT1337" s="21"/>
      <c r="AU1337" s="21"/>
      <c r="AV1337" s="24"/>
      <c r="AW1337" s="24"/>
      <c r="AX1337" s="24"/>
      <c r="AY1337" s="24"/>
      <c r="BA1337" s="21"/>
      <c r="BB1337" s="21"/>
      <c r="BC1337" s="21"/>
      <c r="BD1337" s="21"/>
      <c r="BE1337" s="24"/>
      <c r="BF1337" s="24"/>
      <c r="BG1337" s="21"/>
      <c r="BH1337" s="21"/>
      <c r="BI1337" s="130"/>
      <c r="BJ1337" s="131"/>
      <c r="BK1337" s="21"/>
      <c r="BL1337" s="132"/>
      <c r="BM1337" s="132"/>
      <c r="BN1337" s="132"/>
      <c r="BO1337" s="132"/>
      <c r="BP1337" s="133"/>
      <c r="BQ1337" s="133"/>
      <c r="BR1337" s="133"/>
      <c r="BS1337" s="133"/>
    </row>
    <row r="1338" spans="18:71" x14ac:dyDescent="0.25"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P1338" s="21"/>
      <c r="AQ1338" s="21"/>
      <c r="AR1338" s="21"/>
      <c r="AS1338" s="21"/>
      <c r="AT1338" s="21"/>
      <c r="AU1338" s="21"/>
      <c r="AV1338" s="24"/>
      <c r="AW1338" s="24"/>
      <c r="AX1338" s="24"/>
      <c r="AY1338" s="24"/>
      <c r="BA1338" s="21"/>
      <c r="BB1338" s="21"/>
      <c r="BC1338" s="21"/>
      <c r="BD1338" s="21"/>
      <c r="BE1338" s="24"/>
      <c r="BF1338" s="24"/>
      <c r="BG1338" s="21"/>
      <c r="BH1338" s="21"/>
      <c r="BI1338" s="130"/>
      <c r="BJ1338" s="131"/>
      <c r="BK1338" s="21"/>
      <c r="BL1338" s="132"/>
      <c r="BM1338" s="132"/>
      <c r="BN1338" s="132"/>
      <c r="BO1338" s="132"/>
      <c r="BP1338" s="133"/>
      <c r="BQ1338" s="133"/>
      <c r="BR1338" s="133"/>
      <c r="BS1338" s="133"/>
    </row>
    <row r="1339" spans="18:71" x14ac:dyDescent="0.25"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P1339" s="21"/>
      <c r="AQ1339" s="21"/>
      <c r="AR1339" s="21"/>
      <c r="AS1339" s="21"/>
      <c r="AT1339" s="21"/>
      <c r="AU1339" s="21"/>
      <c r="AV1339" s="24"/>
      <c r="AW1339" s="24"/>
      <c r="AX1339" s="24"/>
      <c r="AY1339" s="24"/>
      <c r="BA1339" s="21"/>
      <c r="BB1339" s="21"/>
      <c r="BC1339" s="21"/>
      <c r="BD1339" s="21"/>
      <c r="BE1339" s="24"/>
      <c r="BF1339" s="24"/>
      <c r="BG1339" s="21"/>
      <c r="BH1339" s="21"/>
      <c r="BI1339" s="130"/>
      <c r="BJ1339" s="131"/>
      <c r="BK1339" s="21"/>
      <c r="BL1339" s="132"/>
      <c r="BM1339" s="132"/>
      <c r="BN1339" s="132"/>
      <c r="BO1339" s="132"/>
      <c r="BP1339" s="133"/>
      <c r="BQ1339" s="133"/>
      <c r="BR1339" s="133"/>
      <c r="BS1339" s="133"/>
    </row>
    <row r="1340" spans="18:71" x14ac:dyDescent="0.25"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P1340" s="21"/>
      <c r="AQ1340" s="21"/>
      <c r="AR1340" s="21"/>
      <c r="AS1340" s="21"/>
      <c r="AT1340" s="21"/>
      <c r="AU1340" s="21"/>
      <c r="AV1340" s="24"/>
      <c r="AW1340" s="24"/>
      <c r="AX1340" s="24"/>
      <c r="AY1340" s="24"/>
      <c r="BA1340" s="21"/>
      <c r="BB1340" s="21"/>
      <c r="BC1340" s="21"/>
      <c r="BD1340" s="21"/>
      <c r="BE1340" s="24"/>
      <c r="BF1340" s="24"/>
      <c r="BG1340" s="21"/>
      <c r="BH1340" s="21"/>
      <c r="BI1340" s="130"/>
      <c r="BJ1340" s="131"/>
      <c r="BK1340" s="21"/>
      <c r="BL1340" s="132"/>
      <c r="BM1340" s="132"/>
      <c r="BN1340" s="132"/>
      <c r="BO1340" s="132"/>
      <c r="BP1340" s="133"/>
      <c r="BQ1340" s="133"/>
      <c r="BR1340" s="133"/>
      <c r="BS1340" s="133"/>
    </row>
    <row r="1341" spans="18:71" x14ac:dyDescent="0.25"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P1341" s="21"/>
      <c r="AQ1341" s="21"/>
      <c r="AR1341" s="21"/>
      <c r="AS1341" s="21"/>
      <c r="AT1341" s="21"/>
      <c r="AU1341" s="21"/>
      <c r="AV1341" s="24"/>
      <c r="AW1341" s="24"/>
      <c r="AX1341" s="24"/>
      <c r="AY1341" s="24"/>
      <c r="BA1341" s="21"/>
      <c r="BB1341" s="21"/>
      <c r="BC1341" s="21"/>
      <c r="BD1341" s="21"/>
      <c r="BE1341" s="24"/>
      <c r="BF1341" s="24"/>
      <c r="BG1341" s="21"/>
      <c r="BH1341" s="21"/>
      <c r="BI1341" s="130"/>
      <c r="BJ1341" s="131"/>
      <c r="BK1341" s="21"/>
      <c r="BL1341" s="132"/>
      <c r="BM1341" s="132"/>
      <c r="BN1341" s="132"/>
      <c r="BO1341" s="132"/>
      <c r="BP1341" s="133"/>
      <c r="BQ1341" s="133"/>
      <c r="BR1341" s="133"/>
      <c r="BS1341" s="133"/>
    </row>
    <row r="1342" spans="18:71" x14ac:dyDescent="0.25"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P1342" s="21"/>
      <c r="AQ1342" s="21"/>
      <c r="AR1342" s="21"/>
      <c r="AS1342" s="21"/>
      <c r="AT1342" s="21"/>
      <c r="AU1342" s="21"/>
      <c r="AV1342" s="24"/>
      <c r="AW1342" s="24"/>
      <c r="AX1342" s="24"/>
      <c r="AY1342" s="24"/>
      <c r="BA1342" s="21"/>
      <c r="BB1342" s="21"/>
      <c r="BC1342" s="21"/>
      <c r="BD1342" s="21"/>
      <c r="BE1342" s="24"/>
      <c r="BF1342" s="24"/>
      <c r="BG1342" s="21"/>
      <c r="BH1342" s="21"/>
      <c r="BI1342" s="130"/>
      <c r="BJ1342" s="131"/>
      <c r="BK1342" s="21"/>
      <c r="BL1342" s="132"/>
      <c r="BM1342" s="132"/>
      <c r="BN1342" s="132"/>
      <c r="BO1342" s="132"/>
      <c r="BP1342" s="133"/>
      <c r="BQ1342" s="133"/>
      <c r="BR1342" s="133"/>
      <c r="BS1342" s="133"/>
    </row>
    <row r="1343" spans="18:71" x14ac:dyDescent="0.25"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P1343" s="21"/>
      <c r="AQ1343" s="21"/>
      <c r="AR1343" s="21"/>
      <c r="AS1343" s="21"/>
      <c r="AT1343" s="21"/>
      <c r="AU1343" s="21"/>
      <c r="AV1343" s="24"/>
      <c r="AW1343" s="24"/>
      <c r="AX1343" s="24"/>
      <c r="AY1343" s="24"/>
      <c r="BA1343" s="21"/>
      <c r="BB1343" s="21"/>
      <c r="BC1343" s="21"/>
      <c r="BD1343" s="21"/>
      <c r="BE1343" s="24"/>
      <c r="BF1343" s="24"/>
      <c r="BG1343" s="21"/>
      <c r="BH1343" s="21"/>
      <c r="BI1343" s="130"/>
      <c r="BJ1343" s="131"/>
      <c r="BK1343" s="21"/>
      <c r="BL1343" s="132"/>
      <c r="BM1343" s="132"/>
      <c r="BN1343" s="132"/>
      <c r="BO1343" s="132"/>
      <c r="BP1343" s="133"/>
      <c r="BQ1343" s="133"/>
      <c r="BR1343" s="133"/>
      <c r="BS1343" s="133"/>
    </row>
    <row r="1344" spans="18:71" x14ac:dyDescent="0.25"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P1344" s="21"/>
      <c r="AQ1344" s="21"/>
      <c r="AR1344" s="21"/>
      <c r="AS1344" s="21"/>
      <c r="AT1344" s="21"/>
      <c r="AU1344" s="21"/>
      <c r="AV1344" s="24"/>
      <c r="AW1344" s="24"/>
      <c r="AX1344" s="24"/>
      <c r="AY1344" s="24"/>
      <c r="BA1344" s="21"/>
      <c r="BB1344" s="21"/>
      <c r="BC1344" s="21"/>
      <c r="BD1344" s="21"/>
      <c r="BE1344" s="24"/>
      <c r="BF1344" s="24"/>
      <c r="BG1344" s="21"/>
      <c r="BH1344" s="21"/>
      <c r="BI1344" s="130"/>
      <c r="BJ1344" s="131"/>
      <c r="BK1344" s="21"/>
      <c r="BL1344" s="132"/>
      <c r="BM1344" s="132"/>
      <c r="BN1344" s="132"/>
      <c r="BO1344" s="132"/>
      <c r="BP1344" s="133"/>
      <c r="BQ1344" s="133"/>
      <c r="BR1344" s="133"/>
      <c r="BS1344" s="133"/>
    </row>
    <row r="1345" spans="18:71" x14ac:dyDescent="0.25"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P1345" s="21"/>
      <c r="AQ1345" s="21"/>
      <c r="AR1345" s="21"/>
      <c r="AS1345" s="21"/>
      <c r="AT1345" s="21"/>
      <c r="AU1345" s="21"/>
      <c r="AV1345" s="24"/>
      <c r="AW1345" s="24"/>
      <c r="AX1345" s="24"/>
      <c r="AY1345" s="24"/>
      <c r="BA1345" s="21"/>
      <c r="BB1345" s="21"/>
      <c r="BC1345" s="21"/>
      <c r="BD1345" s="21"/>
      <c r="BE1345" s="24"/>
      <c r="BF1345" s="24"/>
      <c r="BG1345" s="21"/>
      <c r="BH1345" s="21"/>
      <c r="BI1345" s="130"/>
      <c r="BJ1345" s="131"/>
      <c r="BK1345" s="21"/>
      <c r="BL1345" s="132"/>
      <c r="BM1345" s="132"/>
      <c r="BN1345" s="132"/>
      <c r="BO1345" s="132"/>
      <c r="BP1345" s="133"/>
      <c r="BQ1345" s="133"/>
      <c r="BR1345" s="133"/>
      <c r="BS1345" s="133"/>
    </row>
    <row r="1346" spans="18:71" x14ac:dyDescent="0.25"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P1346" s="21"/>
      <c r="AQ1346" s="21"/>
      <c r="AR1346" s="21"/>
      <c r="AS1346" s="21"/>
      <c r="AT1346" s="21"/>
      <c r="AU1346" s="21"/>
      <c r="AV1346" s="24"/>
      <c r="AW1346" s="24"/>
      <c r="AX1346" s="24"/>
      <c r="AY1346" s="24"/>
      <c r="BA1346" s="21"/>
      <c r="BB1346" s="21"/>
      <c r="BC1346" s="21"/>
      <c r="BD1346" s="21"/>
      <c r="BE1346" s="24"/>
      <c r="BF1346" s="24"/>
      <c r="BG1346" s="21"/>
      <c r="BH1346" s="21"/>
      <c r="BI1346" s="130"/>
      <c r="BJ1346" s="131"/>
      <c r="BK1346" s="21"/>
      <c r="BL1346" s="132"/>
      <c r="BM1346" s="132"/>
      <c r="BN1346" s="132"/>
      <c r="BO1346" s="132"/>
      <c r="BP1346" s="133"/>
      <c r="BQ1346" s="133"/>
      <c r="BR1346" s="133"/>
      <c r="BS1346" s="133"/>
    </row>
    <row r="1347" spans="18:71" x14ac:dyDescent="0.25"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P1347" s="21"/>
      <c r="AQ1347" s="21"/>
      <c r="AR1347" s="21"/>
      <c r="AS1347" s="21"/>
      <c r="AT1347" s="21"/>
      <c r="AU1347" s="21"/>
      <c r="AV1347" s="24"/>
      <c r="AW1347" s="24"/>
      <c r="AX1347" s="24"/>
      <c r="AY1347" s="24"/>
      <c r="BA1347" s="21"/>
      <c r="BB1347" s="21"/>
      <c r="BC1347" s="21"/>
      <c r="BD1347" s="21"/>
      <c r="BE1347" s="24"/>
      <c r="BF1347" s="24"/>
      <c r="BG1347" s="21"/>
      <c r="BH1347" s="21"/>
      <c r="BI1347" s="130"/>
      <c r="BJ1347" s="131"/>
      <c r="BK1347" s="21"/>
      <c r="BL1347" s="132"/>
      <c r="BM1347" s="132"/>
      <c r="BN1347" s="132"/>
      <c r="BO1347" s="132"/>
      <c r="BP1347" s="133"/>
      <c r="BQ1347" s="133"/>
      <c r="BR1347" s="133"/>
      <c r="BS1347" s="133"/>
    </row>
    <row r="1348" spans="18:71" x14ac:dyDescent="0.25"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P1348" s="21"/>
      <c r="AQ1348" s="21"/>
      <c r="AR1348" s="21"/>
      <c r="AS1348" s="21"/>
      <c r="AT1348" s="21"/>
      <c r="AU1348" s="21"/>
      <c r="AV1348" s="24"/>
      <c r="AW1348" s="24"/>
      <c r="AX1348" s="24"/>
      <c r="AY1348" s="24"/>
      <c r="BA1348" s="21"/>
      <c r="BB1348" s="21"/>
      <c r="BC1348" s="21"/>
      <c r="BD1348" s="21"/>
      <c r="BE1348" s="24"/>
      <c r="BF1348" s="24"/>
      <c r="BG1348" s="21"/>
      <c r="BH1348" s="21"/>
      <c r="BI1348" s="130"/>
      <c r="BJ1348" s="131"/>
      <c r="BK1348" s="21"/>
      <c r="BL1348" s="132"/>
      <c r="BM1348" s="132"/>
      <c r="BN1348" s="132"/>
      <c r="BO1348" s="132"/>
      <c r="BP1348" s="133"/>
      <c r="BQ1348" s="133"/>
      <c r="BR1348" s="133"/>
      <c r="BS1348" s="133"/>
    </row>
    <row r="1349" spans="18:71" x14ac:dyDescent="0.25"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P1349" s="21"/>
      <c r="AQ1349" s="21"/>
      <c r="AR1349" s="21"/>
      <c r="AS1349" s="21"/>
      <c r="AT1349" s="21"/>
      <c r="AU1349" s="21"/>
      <c r="AV1349" s="24"/>
      <c r="AW1349" s="24"/>
      <c r="AX1349" s="24"/>
      <c r="AY1349" s="24"/>
      <c r="BA1349" s="21"/>
      <c r="BB1349" s="21"/>
      <c r="BC1349" s="21"/>
      <c r="BD1349" s="21"/>
      <c r="BE1349" s="24"/>
      <c r="BF1349" s="24"/>
      <c r="BG1349" s="21"/>
      <c r="BH1349" s="21"/>
      <c r="BI1349" s="130"/>
      <c r="BJ1349" s="131"/>
      <c r="BK1349" s="21"/>
      <c r="BL1349" s="132"/>
      <c r="BM1349" s="132"/>
      <c r="BN1349" s="132"/>
      <c r="BO1349" s="132"/>
      <c r="BP1349" s="133"/>
      <c r="BQ1349" s="133"/>
      <c r="BR1349" s="133"/>
      <c r="BS1349" s="133"/>
    </row>
    <row r="1350" spans="18:71" x14ac:dyDescent="0.25"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P1350" s="21"/>
      <c r="AQ1350" s="21"/>
      <c r="AR1350" s="21"/>
      <c r="AS1350" s="21"/>
      <c r="AT1350" s="21"/>
      <c r="AU1350" s="21"/>
      <c r="AV1350" s="24"/>
      <c r="AW1350" s="24"/>
      <c r="AX1350" s="24"/>
      <c r="AY1350" s="24"/>
      <c r="BA1350" s="21"/>
      <c r="BB1350" s="21"/>
      <c r="BC1350" s="21"/>
      <c r="BD1350" s="21"/>
      <c r="BE1350" s="24"/>
      <c r="BF1350" s="24"/>
      <c r="BG1350" s="21"/>
      <c r="BH1350" s="21"/>
      <c r="BI1350" s="130"/>
      <c r="BJ1350" s="131"/>
      <c r="BK1350" s="21"/>
      <c r="BL1350" s="132"/>
      <c r="BM1350" s="132"/>
      <c r="BN1350" s="132"/>
      <c r="BO1350" s="132"/>
      <c r="BP1350" s="133"/>
      <c r="BQ1350" s="133"/>
      <c r="BR1350" s="133"/>
      <c r="BS1350" s="133"/>
    </row>
    <row r="1351" spans="18:71" x14ac:dyDescent="0.25"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P1351" s="21"/>
      <c r="AQ1351" s="21"/>
      <c r="AR1351" s="21"/>
      <c r="AS1351" s="21"/>
      <c r="AT1351" s="21"/>
      <c r="AU1351" s="21"/>
      <c r="AV1351" s="24"/>
      <c r="AW1351" s="24"/>
      <c r="AX1351" s="24"/>
      <c r="AY1351" s="24"/>
      <c r="BA1351" s="21"/>
      <c r="BB1351" s="21"/>
      <c r="BC1351" s="21"/>
      <c r="BD1351" s="21"/>
      <c r="BE1351" s="24"/>
      <c r="BF1351" s="24"/>
      <c r="BG1351" s="21"/>
      <c r="BH1351" s="21"/>
      <c r="BI1351" s="130"/>
      <c r="BJ1351" s="131"/>
      <c r="BK1351" s="21"/>
      <c r="BL1351" s="132"/>
      <c r="BM1351" s="132"/>
      <c r="BN1351" s="132"/>
      <c r="BO1351" s="132"/>
      <c r="BP1351" s="133"/>
      <c r="BQ1351" s="133"/>
      <c r="BR1351" s="133"/>
      <c r="BS1351" s="133"/>
    </row>
    <row r="1352" spans="18:71" x14ac:dyDescent="0.25"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P1352" s="21"/>
      <c r="AQ1352" s="21"/>
      <c r="AR1352" s="21"/>
      <c r="AS1352" s="21"/>
      <c r="AT1352" s="21"/>
      <c r="AU1352" s="21"/>
      <c r="AV1352" s="24"/>
      <c r="AW1352" s="24"/>
      <c r="AX1352" s="24"/>
      <c r="AY1352" s="24"/>
      <c r="BA1352" s="21"/>
      <c r="BB1352" s="21"/>
      <c r="BC1352" s="21"/>
      <c r="BD1352" s="21"/>
      <c r="BE1352" s="24"/>
      <c r="BF1352" s="24"/>
      <c r="BG1352" s="21"/>
      <c r="BH1352" s="21"/>
      <c r="BI1352" s="130"/>
      <c r="BJ1352" s="131"/>
      <c r="BK1352" s="21"/>
      <c r="BL1352" s="132"/>
      <c r="BM1352" s="132"/>
      <c r="BN1352" s="132"/>
      <c r="BO1352" s="132"/>
      <c r="BP1352" s="133"/>
      <c r="BQ1352" s="133"/>
      <c r="BR1352" s="133"/>
      <c r="BS1352" s="133"/>
    </row>
    <row r="1353" spans="18:71" x14ac:dyDescent="0.25"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P1353" s="21"/>
      <c r="AQ1353" s="21"/>
      <c r="AR1353" s="21"/>
      <c r="AS1353" s="21"/>
      <c r="AT1353" s="21"/>
      <c r="AU1353" s="21"/>
      <c r="AV1353" s="24"/>
      <c r="AW1353" s="24"/>
      <c r="AX1353" s="24"/>
      <c r="AY1353" s="24"/>
      <c r="BA1353" s="21"/>
      <c r="BB1353" s="21"/>
      <c r="BC1353" s="21"/>
      <c r="BD1353" s="21"/>
      <c r="BE1353" s="24"/>
      <c r="BF1353" s="24"/>
      <c r="BG1353" s="21"/>
      <c r="BH1353" s="21"/>
      <c r="BI1353" s="130"/>
      <c r="BJ1353" s="131"/>
      <c r="BK1353" s="21"/>
      <c r="BL1353" s="132"/>
      <c r="BM1353" s="132"/>
      <c r="BN1353" s="132"/>
      <c r="BO1353" s="132"/>
      <c r="BP1353" s="133"/>
      <c r="BQ1353" s="133"/>
      <c r="BR1353" s="133"/>
      <c r="BS1353" s="133"/>
    </row>
    <row r="1354" spans="18:71" x14ac:dyDescent="0.25"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P1354" s="21"/>
      <c r="AQ1354" s="21"/>
      <c r="AR1354" s="21"/>
      <c r="AS1354" s="21"/>
      <c r="AT1354" s="21"/>
      <c r="AU1354" s="21"/>
      <c r="AV1354" s="24"/>
      <c r="AW1354" s="24"/>
      <c r="AX1354" s="24"/>
      <c r="AY1354" s="24"/>
      <c r="BA1354" s="21"/>
      <c r="BB1354" s="21"/>
      <c r="BC1354" s="21"/>
      <c r="BD1354" s="21"/>
      <c r="BE1354" s="24"/>
      <c r="BF1354" s="24"/>
      <c r="BG1354" s="21"/>
      <c r="BH1354" s="21"/>
      <c r="BI1354" s="130"/>
      <c r="BJ1354" s="131"/>
      <c r="BK1354" s="21"/>
      <c r="BL1354" s="132"/>
      <c r="BM1354" s="132"/>
      <c r="BN1354" s="132"/>
      <c r="BO1354" s="132"/>
      <c r="BP1354" s="133"/>
      <c r="BQ1354" s="133"/>
      <c r="BR1354" s="133"/>
      <c r="BS1354" s="133"/>
    </row>
    <row r="1355" spans="18:71" x14ac:dyDescent="0.25"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P1355" s="21"/>
      <c r="AQ1355" s="21"/>
      <c r="AR1355" s="21"/>
      <c r="AS1355" s="21"/>
      <c r="AT1355" s="21"/>
      <c r="AU1355" s="21"/>
      <c r="AV1355" s="24"/>
      <c r="AW1355" s="24"/>
      <c r="AX1355" s="24"/>
      <c r="AY1355" s="24"/>
      <c r="BA1355" s="21"/>
      <c r="BB1355" s="21"/>
      <c r="BC1355" s="21"/>
      <c r="BD1355" s="21"/>
      <c r="BE1355" s="24"/>
      <c r="BF1355" s="24"/>
      <c r="BG1355" s="21"/>
      <c r="BH1355" s="21"/>
      <c r="BI1355" s="130"/>
      <c r="BJ1355" s="131"/>
      <c r="BK1355" s="21"/>
      <c r="BL1355" s="132"/>
      <c r="BM1355" s="132"/>
      <c r="BN1355" s="132"/>
      <c r="BO1355" s="132"/>
      <c r="BP1355" s="133"/>
      <c r="BQ1355" s="133"/>
      <c r="BR1355" s="133"/>
      <c r="BS1355" s="133"/>
    </row>
    <row r="1356" spans="18:71" x14ac:dyDescent="0.25"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P1356" s="21"/>
      <c r="AQ1356" s="21"/>
      <c r="AR1356" s="21"/>
      <c r="AS1356" s="21"/>
      <c r="AT1356" s="21"/>
      <c r="AU1356" s="21"/>
      <c r="AV1356" s="24"/>
      <c r="AW1356" s="24"/>
      <c r="AX1356" s="24"/>
      <c r="AY1356" s="24"/>
      <c r="BA1356" s="21"/>
      <c r="BB1356" s="21"/>
      <c r="BC1356" s="21"/>
      <c r="BD1356" s="21"/>
      <c r="BE1356" s="24"/>
      <c r="BF1356" s="24"/>
      <c r="BG1356" s="21"/>
      <c r="BH1356" s="21"/>
      <c r="BI1356" s="130"/>
      <c r="BJ1356" s="131"/>
      <c r="BK1356" s="21"/>
      <c r="BL1356" s="132"/>
      <c r="BM1356" s="132"/>
      <c r="BN1356" s="132"/>
      <c r="BO1356" s="132"/>
      <c r="BP1356" s="133"/>
      <c r="BQ1356" s="133"/>
      <c r="BR1356" s="133"/>
      <c r="BS1356" s="133"/>
    </row>
    <row r="1357" spans="18:71" x14ac:dyDescent="0.25"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P1357" s="21"/>
      <c r="AQ1357" s="21"/>
      <c r="AR1357" s="21"/>
      <c r="AS1357" s="21"/>
      <c r="AT1357" s="21"/>
      <c r="AU1357" s="21"/>
      <c r="AV1357" s="24"/>
      <c r="AW1357" s="24"/>
      <c r="AX1357" s="24"/>
      <c r="AY1357" s="24"/>
      <c r="BA1357" s="21"/>
      <c r="BB1357" s="21"/>
      <c r="BC1357" s="21"/>
      <c r="BD1357" s="21"/>
      <c r="BE1357" s="24"/>
      <c r="BF1357" s="24"/>
      <c r="BG1357" s="21"/>
      <c r="BH1357" s="21"/>
      <c r="BI1357" s="130"/>
      <c r="BJ1357" s="131"/>
      <c r="BK1357" s="21"/>
      <c r="BL1357" s="132"/>
      <c r="BM1357" s="132"/>
      <c r="BN1357" s="132"/>
      <c r="BO1357" s="132"/>
      <c r="BP1357" s="133"/>
      <c r="BQ1357" s="133"/>
      <c r="BR1357" s="133"/>
      <c r="BS1357" s="133"/>
    </row>
    <row r="1358" spans="18:71" x14ac:dyDescent="0.25"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P1358" s="21"/>
      <c r="AQ1358" s="21"/>
      <c r="AR1358" s="21"/>
      <c r="AS1358" s="21"/>
      <c r="AT1358" s="21"/>
      <c r="AU1358" s="21"/>
      <c r="AV1358" s="24"/>
      <c r="AW1358" s="24"/>
      <c r="AX1358" s="24"/>
      <c r="AY1358" s="24"/>
      <c r="BA1358" s="21"/>
      <c r="BB1358" s="21"/>
      <c r="BC1358" s="21"/>
      <c r="BD1358" s="21"/>
      <c r="BE1358" s="24"/>
      <c r="BF1358" s="24"/>
      <c r="BG1358" s="21"/>
      <c r="BH1358" s="21"/>
      <c r="BI1358" s="130"/>
      <c r="BJ1358" s="131"/>
      <c r="BK1358" s="21"/>
      <c r="BL1358" s="132"/>
      <c r="BM1358" s="132"/>
      <c r="BN1358" s="132"/>
      <c r="BO1358" s="132"/>
      <c r="BP1358" s="133"/>
      <c r="BQ1358" s="133"/>
      <c r="BR1358" s="133"/>
      <c r="BS1358" s="133"/>
    </row>
    <row r="1359" spans="18:71" x14ac:dyDescent="0.25"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P1359" s="21"/>
      <c r="AQ1359" s="21"/>
      <c r="AR1359" s="21"/>
      <c r="AS1359" s="21"/>
      <c r="AT1359" s="21"/>
      <c r="AU1359" s="21"/>
      <c r="AV1359" s="24"/>
      <c r="AW1359" s="24"/>
      <c r="AX1359" s="24"/>
      <c r="AY1359" s="24"/>
      <c r="BA1359" s="21"/>
      <c r="BB1359" s="21"/>
      <c r="BC1359" s="21"/>
      <c r="BD1359" s="21"/>
      <c r="BE1359" s="24"/>
      <c r="BF1359" s="24"/>
      <c r="BG1359" s="21"/>
      <c r="BH1359" s="21"/>
      <c r="BI1359" s="130"/>
      <c r="BJ1359" s="131"/>
      <c r="BK1359" s="21"/>
      <c r="BL1359" s="132"/>
      <c r="BM1359" s="132"/>
      <c r="BN1359" s="132"/>
      <c r="BO1359" s="132"/>
      <c r="BP1359" s="133"/>
      <c r="BQ1359" s="133"/>
      <c r="BR1359" s="133"/>
      <c r="BS1359" s="133"/>
    </row>
    <row r="1360" spans="18:71" x14ac:dyDescent="0.25"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P1360" s="21"/>
      <c r="AQ1360" s="21"/>
      <c r="AR1360" s="21"/>
      <c r="AS1360" s="21"/>
      <c r="AT1360" s="21"/>
      <c r="AU1360" s="21"/>
      <c r="AV1360" s="24"/>
      <c r="AW1360" s="24"/>
      <c r="AX1360" s="24"/>
      <c r="AY1360" s="24"/>
      <c r="BA1360" s="21"/>
      <c r="BB1360" s="21"/>
      <c r="BC1360" s="21"/>
      <c r="BD1360" s="21"/>
      <c r="BE1360" s="24"/>
      <c r="BF1360" s="24"/>
      <c r="BG1360" s="21"/>
      <c r="BH1360" s="21"/>
      <c r="BI1360" s="130"/>
      <c r="BJ1360" s="131"/>
      <c r="BK1360" s="21"/>
      <c r="BL1360" s="132"/>
      <c r="BM1360" s="132"/>
      <c r="BN1360" s="132"/>
      <c r="BO1360" s="132"/>
      <c r="BP1360" s="133"/>
      <c r="BQ1360" s="133"/>
      <c r="BR1360" s="133"/>
      <c r="BS1360" s="133"/>
    </row>
    <row r="1361" spans="18:71" x14ac:dyDescent="0.25"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P1361" s="21"/>
      <c r="AQ1361" s="21"/>
      <c r="AR1361" s="21"/>
      <c r="AS1361" s="21"/>
      <c r="AT1361" s="21"/>
      <c r="AU1361" s="21"/>
      <c r="AV1361" s="24"/>
      <c r="AW1361" s="24"/>
      <c r="AX1361" s="24"/>
      <c r="AY1361" s="24"/>
      <c r="BA1361" s="21"/>
      <c r="BB1361" s="21"/>
      <c r="BC1361" s="21"/>
      <c r="BD1361" s="21"/>
      <c r="BE1361" s="24"/>
      <c r="BF1361" s="24"/>
      <c r="BG1361" s="21"/>
      <c r="BH1361" s="21"/>
      <c r="BI1361" s="130"/>
      <c r="BJ1361" s="131"/>
      <c r="BK1361" s="21"/>
      <c r="BL1361" s="132"/>
      <c r="BM1361" s="132"/>
      <c r="BN1361" s="132"/>
      <c r="BO1361" s="132"/>
      <c r="BP1361" s="133"/>
      <c r="BQ1361" s="133"/>
      <c r="BR1361" s="133"/>
      <c r="BS1361" s="133"/>
    </row>
    <row r="1362" spans="18:71" x14ac:dyDescent="0.25"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P1362" s="21"/>
      <c r="AQ1362" s="21"/>
      <c r="AR1362" s="21"/>
      <c r="AS1362" s="21"/>
      <c r="AT1362" s="21"/>
      <c r="AU1362" s="21"/>
      <c r="AV1362" s="24"/>
      <c r="AW1362" s="24"/>
      <c r="AX1362" s="24"/>
      <c r="AY1362" s="24"/>
      <c r="BA1362" s="21"/>
      <c r="BB1362" s="21"/>
      <c r="BC1362" s="21"/>
      <c r="BD1362" s="21"/>
      <c r="BE1362" s="24"/>
      <c r="BF1362" s="24"/>
      <c r="BG1362" s="21"/>
      <c r="BH1362" s="21"/>
      <c r="BI1362" s="130"/>
      <c r="BJ1362" s="131"/>
      <c r="BK1362" s="21"/>
      <c r="BL1362" s="132"/>
      <c r="BM1362" s="132"/>
      <c r="BN1362" s="132"/>
      <c r="BO1362" s="132"/>
      <c r="BP1362" s="133"/>
      <c r="BQ1362" s="133"/>
      <c r="BR1362" s="133"/>
      <c r="BS1362" s="133"/>
    </row>
    <row r="1363" spans="18:71" x14ac:dyDescent="0.25"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P1363" s="21"/>
      <c r="AQ1363" s="21"/>
      <c r="AR1363" s="21"/>
      <c r="AS1363" s="21"/>
      <c r="AT1363" s="21"/>
      <c r="AU1363" s="21"/>
      <c r="AV1363" s="24"/>
      <c r="AW1363" s="24"/>
      <c r="AX1363" s="24"/>
      <c r="AY1363" s="24"/>
      <c r="BA1363" s="21"/>
      <c r="BB1363" s="21"/>
      <c r="BC1363" s="21"/>
      <c r="BD1363" s="21"/>
      <c r="BE1363" s="24"/>
      <c r="BF1363" s="24"/>
      <c r="BG1363" s="21"/>
      <c r="BH1363" s="21"/>
      <c r="BI1363" s="130"/>
      <c r="BJ1363" s="131"/>
      <c r="BK1363" s="21"/>
      <c r="BL1363" s="132"/>
      <c r="BM1363" s="132"/>
      <c r="BN1363" s="132"/>
      <c r="BO1363" s="132"/>
      <c r="BP1363" s="133"/>
      <c r="BQ1363" s="133"/>
      <c r="BR1363" s="133"/>
      <c r="BS1363" s="133"/>
    </row>
    <row r="1364" spans="18:71" x14ac:dyDescent="0.25"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P1364" s="21"/>
      <c r="AQ1364" s="21"/>
      <c r="AR1364" s="21"/>
      <c r="AS1364" s="21"/>
      <c r="AT1364" s="21"/>
      <c r="AU1364" s="21"/>
      <c r="AV1364" s="24"/>
      <c r="AW1364" s="24"/>
      <c r="AX1364" s="24"/>
      <c r="AY1364" s="24"/>
      <c r="BA1364" s="21"/>
      <c r="BB1364" s="21"/>
      <c r="BC1364" s="21"/>
      <c r="BD1364" s="21"/>
      <c r="BE1364" s="24"/>
      <c r="BF1364" s="24"/>
      <c r="BG1364" s="21"/>
      <c r="BH1364" s="21"/>
      <c r="BI1364" s="130"/>
      <c r="BJ1364" s="131"/>
      <c r="BK1364" s="21"/>
      <c r="BL1364" s="132"/>
      <c r="BM1364" s="132"/>
      <c r="BN1364" s="132"/>
      <c r="BO1364" s="132"/>
      <c r="BP1364" s="133"/>
      <c r="BQ1364" s="133"/>
      <c r="BR1364" s="133"/>
      <c r="BS1364" s="133"/>
    </row>
    <row r="1365" spans="18:71" x14ac:dyDescent="0.25"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P1365" s="21"/>
      <c r="AQ1365" s="21"/>
      <c r="AR1365" s="21"/>
      <c r="AS1365" s="21"/>
      <c r="AT1365" s="21"/>
      <c r="AU1365" s="21"/>
      <c r="AV1365" s="24"/>
      <c r="AW1365" s="24"/>
      <c r="AX1365" s="24"/>
      <c r="AY1365" s="24"/>
      <c r="BA1365" s="21"/>
      <c r="BB1365" s="21"/>
      <c r="BC1365" s="21"/>
      <c r="BD1365" s="21"/>
      <c r="BE1365" s="24"/>
      <c r="BF1365" s="24"/>
      <c r="BG1365" s="21"/>
      <c r="BH1365" s="21"/>
      <c r="BI1365" s="130"/>
      <c r="BJ1365" s="131"/>
      <c r="BK1365" s="21"/>
      <c r="BL1365" s="132"/>
      <c r="BM1365" s="132"/>
      <c r="BN1365" s="132"/>
      <c r="BO1365" s="132"/>
      <c r="BP1365" s="133"/>
      <c r="BQ1365" s="133"/>
      <c r="BR1365" s="133"/>
      <c r="BS1365" s="133"/>
    </row>
    <row r="1366" spans="18:71" x14ac:dyDescent="0.25"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P1366" s="21"/>
      <c r="AQ1366" s="21"/>
      <c r="AR1366" s="21"/>
      <c r="AS1366" s="21"/>
      <c r="AT1366" s="21"/>
      <c r="AU1366" s="21"/>
      <c r="AV1366" s="24"/>
      <c r="AW1366" s="24"/>
      <c r="AX1366" s="24"/>
      <c r="AY1366" s="24"/>
      <c r="BA1366" s="21"/>
      <c r="BB1366" s="21"/>
      <c r="BC1366" s="21"/>
      <c r="BD1366" s="21"/>
      <c r="BE1366" s="24"/>
      <c r="BF1366" s="24"/>
      <c r="BG1366" s="21"/>
      <c r="BH1366" s="21"/>
      <c r="BI1366" s="130"/>
      <c r="BJ1366" s="131"/>
      <c r="BK1366" s="21"/>
      <c r="BL1366" s="132"/>
      <c r="BM1366" s="132"/>
      <c r="BN1366" s="132"/>
      <c r="BO1366" s="132"/>
      <c r="BP1366" s="133"/>
      <c r="BQ1366" s="133"/>
      <c r="BR1366" s="133"/>
      <c r="BS1366" s="133"/>
    </row>
    <row r="1367" spans="18:71" x14ac:dyDescent="0.25"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P1367" s="21"/>
      <c r="AQ1367" s="21"/>
      <c r="AR1367" s="21"/>
      <c r="AS1367" s="21"/>
      <c r="AT1367" s="21"/>
      <c r="AU1367" s="21"/>
      <c r="AV1367" s="24"/>
      <c r="AW1367" s="24"/>
      <c r="AX1367" s="24"/>
      <c r="AY1367" s="24"/>
      <c r="BA1367" s="21"/>
      <c r="BB1367" s="21"/>
      <c r="BC1367" s="21"/>
      <c r="BD1367" s="21"/>
      <c r="BE1367" s="24"/>
      <c r="BF1367" s="24"/>
      <c r="BG1367" s="21"/>
      <c r="BH1367" s="21"/>
      <c r="BI1367" s="130"/>
      <c r="BJ1367" s="131"/>
      <c r="BK1367" s="21"/>
      <c r="BL1367" s="132"/>
      <c r="BM1367" s="132"/>
      <c r="BN1367" s="132"/>
      <c r="BO1367" s="132"/>
      <c r="BP1367" s="133"/>
      <c r="BQ1367" s="133"/>
      <c r="BR1367" s="133"/>
      <c r="BS1367" s="133"/>
    </row>
    <row r="1368" spans="18:71" x14ac:dyDescent="0.25"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P1368" s="21"/>
      <c r="AQ1368" s="21"/>
      <c r="AR1368" s="21"/>
      <c r="AS1368" s="21"/>
      <c r="AT1368" s="21"/>
      <c r="AU1368" s="21"/>
      <c r="AV1368" s="24"/>
      <c r="AW1368" s="24"/>
      <c r="AX1368" s="24"/>
      <c r="AY1368" s="24"/>
      <c r="BA1368" s="21"/>
      <c r="BB1368" s="21"/>
      <c r="BC1368" s="21"/>
      <c r="BD1368" s="21"/>
      <c r="BE1368" s="24"/>
      <c r="BF1368" s="24"/>
      <c r="BG1368" s="21"/>
      <c r="BH1368" s="21"/>
      <c r="BI1368" s="130"/>
      <c r="BJ1368" s="131"/>
      <c r="BK1368" s="21"/>
      <c r="BL1368" s="132"/>
      <c r="BM1368" s="132"/>
      <c r="BN1368" s="132"/>
      <c r="BO1368" s="132"/>
      <c r="BP1368" s="133"/>
      <c r="BQ1368" s="133"/>
      <c r="BR1368" s="133"/>
      <c r="BS1368" s="133"/>
    </row>
    <row r="1369" spans="18:71" x14ac:dyDescent="0.25"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P1369" s="21"/>
      <c r="AQ1369" s="21"/>
      <c r="AR1369" s="21"/>
      <c r="AS1369" s="21"/>
      <c r="AT1369" s="21"/>
      <c r="AU1369" s="21"/>
      <c r="AV1369" s="24"/>
      <c r="AW1369" s="24"/>
      <c r="AX1369" s="24"/>
      <c r="AY1369" s="24"/>
      <c r="BA1369" s="21"/>
      <c r="BB1369" s="21"/>
      <c r="BC1369" s="21"/>
      <c r="BD1369" s="21"/>
      <c r="BE1369" s="24"/>
      <c r="BF1369" s="24"/>
      <c r="BG1369" s="21"/>
      <c r="BH1369" s="21"/>
      <c r="BI1369" s="130"/>
      <c r="BJ1369" s="131"/>
      <c r="BK1369" s="21"/>
      <c r="BL1369" s="132"/>
      <c r="BM1369" s="132"/>
      <c r="BN1369" s="132"/>
      <c r="BO1369" s="132"/>
      <c r="BP1369" s="133"/>
      <c r="BQ1369" s="133"/>
      <c r="BR1369" s="133"/>
      <c r="BS1369" s="133"/>
    </row>
    <row r="1370" spans="18:71" x14ac:dyDescent="0.25"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P1370" s="21"/>
      <c r="AQ1370" s="21"/>
      <c r="AR1370" s="21"/>
      <c r="AS1370" s="21"/>
      <c r="AT1370" s="21"/>
      <c r="AU1370" s="21"/>
      <c r="AV1370" s="24"/>
      <c r="AW1370" s="24"/>
      <c r="AX1370" s="24"/>
      <c r="AY1370" s="24"/>
      <c r="BA1370" s="21"/>
      <c r="BB1370" s="21"/>
      <c r="BC1370" s="21"/>
      <c r="BD1370" s="21"/>
      <c r="BE1370" s="24"/>
      <c r="BF1370" s="24"/>
      <c r="BG1370" s="21"/>
      <c r="BH1370" s="21"/>
      <c r="BI1370" s="130"/>
      <c r="BJ1370" s="131"/>
      <c r="BK1370" s="21"/>
      <c r="BL1370" s="132"/>
      <c r="BM1370" s="132"/>
      <c r="BN1370" s="132"/>
      <c r="BO1370" s="132"/>
      <c r="BP1370" s="133"/>
      <c r="BQ1370" s="133"/>
      <c r="BR1370" s="133"/>
      <c r="BS1370" s="133"/>
    </row>
    <row r="1371" spans="18:71" x14ac:dyDescent="0.25"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P1371" s="21"/>
      <c r="AQ1371" s="21"/>
      <c r="AR1371" s="21"/>
      <c r="AS1371" s="21"/>
      <c r="AT1371" s="21"/>
      <c r="AU1371" s="21"/>
      <c r="AV1371" s="24"/>
      <c r="AW1371" s="24"/>
      <c r="AX1371" s="24"/>
      <c r="AY1371" s="24"/>
      <c r="BA1371" s="21"/>
      <c r="BB1371" s="21"/>
      <c r="BC1371" s="21"/>
      <c r="BD1371" s="21"/>
      <c r="BE1371" s="24"/>
      <c r="BF1371" s="24"/>
      <c r="BG1371" s="21"/>
      <c r="BH1371" s="21"/>
      <c r="BI1371" s="130"/>
      <c r="BJ1371" s="131"/>
      <c r="BK1371" s="21"/>
      <c r="BL1371" s="132"/>
      <c r="BM1371" s="132"/>
      <c r="BN1371" s="132"/>
      <c r="BO1371" s="132"/>
      <c r="BP1371" s="133"/>
      <c r="BQ1371" s="133"/>
      <c r="BR1371" s="133"/>
      <c r="BS1371" s="133"/>
    </row>
    <row r="1372" spans="18:71" x14ac:dyDescent="0.25"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P1372" s="21"/>
      <c r="AQ1372" s="21"/>
      <c r="AR1372" s="21"/>
      <c r="AS1372" s="21"/>
      <c r="AT1372" s="21"/>
      <c r="AU1372" s="21"/>
      <c r="AV1372" s="24"/>
      <c r="AW1372" s="24"/>
      <c r="AX1372" s="24"/>
      <c r="AY1372" s="24"/>
      <c r="BA1372" s="21"/>
      <c r="BB1372" s="21"/>
      <c r="BC1372" s="21"/>
      <c r="BD1372" s="21"/>
      <c r="BE1372" s="24"/>
      <c r="BF1372" s="24"/>
      <c r="BG1372" s="21"/>
      <c r="BH1372" s="21"/>
      <c r="BI1372" s="130"/>
      <c r="BJ1372" s="131"/>
      <c r="BK1372" s="21"/>
      <c r="BL1372" s="132"/>
      <c r="BM1372" s="132"/>
      <c r="BN1372" s="132"/>
      <c r="BO1372" s="132"/>
      <c r="BP1372" s="133"/>
      <c r="BQ1372" s="133"/>
      <c r="BR1372" s="133"/>
      <c r="BS1372" s="133"/>
    </row>
    <row r="1373" spans="18:71" x14ac:dyDescent="0.25"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P1373" s="21"/>
      <c r="AQ1373" s="21"/>
      <c r="AR1373" s="21"/>
      <c r="AS1373" s="21"/>
      <c r="AT1373" s="21"/>
      <c r="AU1373" s="21"/>
      <c r="AV1373" s="24"/>
      <c r="AW1373" s="24"/>
      <c r="AX1373" s="24"/>
      <c r="AY1373" s="24"/>
      <c r="BA1373" s="21"/>
      <c r="BB1373" s="21"/>
      <c r="BC1373" s="21"/>
      <c r="BD1373" s="21"/>
      <c r="BE1373" s="24"/>
      <c r="BF1373" s="24"/>
      <c r="BG1373" s="21"/>
      <c r="BH1373" s="21"/>
      <c r="BI1373" s="130"/>
      <c r="BJ1373" s="131"/>
      <c r="BK1373" s="21"/>
      <c r="BL1373" s="132"/>
      <c r="BM1373" s="132"/>
      <c r="BN1373" s="132"/>
      <c r="BO1373" s="132"/>
      <c r="BP1373" s="133"/>
      <c r="BQ1373" s="133"/>
      <c r="BR1373" s="133"/>
      <c r="BS1373" s="133"/>
    </row>
    <row r="1374" spans="18:71" x14ac:dyDescent="0.25"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P1374" s="21"/>
      <c r="AQ1374" s="21"/>
      <c r="AR1374" s="21"/>
      <c r="AS1374" s="21"/>
      <c r="AT1374" s="21"/>
      <c r="AU1374" s="21"/>
      <c r="AV1374" s="24"/>
      <c r="AW1374" s="24"/>
      <c r="AX1374" s="24"/>
      <c r="AY1374" s="24"/>
      <c r="BA1374" s="21"/>
      <c r="BB1374" s="21"/>
      <c r="BC1374" s="21"/>
      <c r="BD1374" s="21"/>
      <c r="BE1374" s="24"/>
      <c r="BF1374" s="24"/>
      <c r="BG1374" s="21"/>
      <c r="BH1374" s="21"/>
      <c r="BI1374" s="130"/>
      <c r="BJ1374" s="131"/>
      <c r="BK1374" s="21"/>
      <c r="BL1374" s="132"/>
      <c r="BM1374" s="132"/>
      <c r="BN1374" s="132"/>
      <c r="BO1374" s="132"/>
      <c r="BP1374" s="133"/>
      <c r="BQ1374" s="133"/>
      <c r="BR1374" s="133"/>
      <c r="BS1374" s="133"/>
    </row>
    <row r="1375" spans="18:71" x14ac:dyDescent="0.25"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P1375" s="21"/>
      <c r="AQ1375" s="21"/>
      <c r="AR1375" s="21"/>
      <c r="AS1375" s="21"/>
      <c r="AT1375" s="21"/>
      <c r="AU1375" s="21"/>
      <c r="AV1375" s="24"/>
      <c r="AW1375" s="24"/>
      <c r="AX1375" s="24"/>
      <c r="AY1375" s="24"/>
      <c r="BA1375" s="21"/>
      <c r="BB1375" s="21"/>
      <c r="BC1375" s="21"/>
      <c r="BD1375" s="21"/>
      <c r="BE1375" s="24"/>
      <c r="BF1375" s="24"/>
      <c r="BG1375" s="21"/>
      <c r="BH1375" s="21"/>
      <c r="BI1375" s="130"/>
      <c r="BJ1375" s="131"/>
      <c r="BK1375" s="21"/>
      <c r="BL1375" s="132"/>
      <c r="BM1375" s="132"/>
      <c r="BN1375" s="132"/>
      <c r="BO1375" s="132"/>
      <c r="BP1375" s="133"/>
      <c r="BQ1375" s="133"/>
      <c r="BR1375" s="133"/>
      <c r="BS1375" s="133"/>
    </row>
    <row r="1376" spans="18:71" x14ac:dyDescent="0.25"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P1376" s="21"/>
      <c r="AQ1376" s="21"/>
      <c r="AR1376" s="21"/>
      <c r="AS1376" s="21"/>
      <c r="AT1376" s="21"/>
      <c r="AU1376" s="21"/>
      <c r="AV1376" s="24"/>
      <c r="AW1376" s="24"/>
      <c r="AX1376" s="24"/>
      <c r="AY1376" s="24"/>
      <c r="BA1376" s="21"/>
      <c r="BB1376" s="21"/>
      <c r="BC1376" s="21"/>
      <c r="BD1376" s="21"/>
      <c r="BE1376" s="24"/>
      <c r="BF1376" s="24"/>
      <c r="BG1376" s="21"/>
      <c r="BH1376" s="21"/>
      <c r="BI1376" s="130"/>
      <c r="BJ1376" s="131"/>
      <c r="BK1376" s="21"/>
      <c r="BL1376" s="132"/>
      <c r="BM1376" s="132"/>
      <c r="BN1376" s="132"/>
      <c r="BO1376" s="132"/>
      <c r="BP1376" s="133"/>
      <c r="BQ1376" s="133"/>
      <c r="BR1376" s="133"/>
      <c r="BS1376" s="133"/>
    </row>
    <row r="1377" spans="18:71" x14ac:dyDescent="0.25"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P1377" s="21"/>
      <c r="AQ1377" s="21"/>
      <c r="AR1377" s="21"/>
      <c r="AS1377" s="21"/>
      <c r="AT1377" s="21"/>
      <c r="AU1377" s="21"/>
      <c r="AV1377" s="24"/>
      <c r="AW1377" s="24"/>
      <c r="AX1377" s="24"/>
      <c r="AY1377" s="24"/>
      <c r="BA1377" s="21"/>
      <c r="BB1377" s="21"/>
      <c r="BC1377" s="21"/>
      <c r="BD1377" s="21"/>
      <c r="BE1377" s="24"/>
      <c r="BF1377" s="24"/>
      <c r="BG1377" s="21"/>
      <c r="BH1377" s="21"/>
      <c r="BI1377" s="130"/>
      <c r="BJ1377" s="131"/>
      <c r="BK1377" s="21"/>
      <c r="BL1377" s="132"/>
      <c r="BM1377" s="132"/>
      <c r="BN1377" s="132"/>
      <c r="BO1377" s="132"/>
      <c r="BP1377" s="133"/>
      <c r="BQ1377" s="133"/>
      <c r="BR1377" s="133"/>
      <c r="BS1377" s="133"/>
    </row>
    <row r="1378" spans="18:71" x14ac:dyDescent="0.25"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P1378" s="21"/>
      <c r="AQ1378" s="21"/>
      <c r="AR1378" s="21"/>
      <c r="AS1378" s="21"/>
      <c r="AT1378" s="21"/>
      <c r="AU1378" s="21"/>
      <c r="AV1378" s="24"/>
      <c r="AW1378" s="24"/>
      <c r="AX1378" s="24"/>
      <c r="AY1378" s="24"/>
      <c r="BA1378" s="21"/>
      <c r="BB1378" s="21"/>
      <c r="BC1378" s="21"/>
      <c r="BD1378" s="21"/>
      <c r="BE1378" s="24"/>
      <c r="BF1378" s="24"/>
      <c r="BG1378" s="21"/>
      <c r="BH1378" s="21"/>
      <c r="BI1378" s="130"/>
      <c r="BJ1378" s="131"/>
      <c r="BK1378" s="21"/>
      <c r="BL1378" s="132"/>
      <c r="BM1378" s="132"/>
      <c r="BN1378" s="132"/>
      <c r="BO1378" s="132"/>
      <c r="BP1378" s="133"/>
      <c r="BQ1378" s="133"/>
      <c r="BR1378" s="133"/>
      <c r="BS1378" s="133"/>
    </row>
    <row r="1379" spans="18:71" x14ac:dyDescent="0.25"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P1379" s="21"/>
      <c r="AQ1379" s="21"/>
      <c r="AR1379" s="21"/>
      <c r="AS1379" s="21"/>
      <c r="AT1379" s="21"/>
      <c r="AU1379" s="21"/>
      <c r="AV1379" s="24"/>
      <c r="AW1379" s="24"/>
      <c r="AX1379" s="24"/>
      <c r="AY1379" s="24"/>
      <c r="BA1379" s="21"/>
      <c r="BB1379" s="21"/>
      <c r="BC1379" s="21"/>
      <c r="BD1379" s="21"/>
      <c r="BE1379" s="24"/>
      <c r="BF1379" s="24"/>
      <c r="BG1379" s="21"/>
      <c r="BH1379" s="21"/>
      <c r="BI1379" s="130"/>
      <c r="BJ1379" s="131"/>
      <c r="BK1379" s="21"/>
      <c r="BL1379" s="132"/>
      <c r="BM1379" s="132"/>
      <c r="BN1379" s="132"/>
      <c r="BO1379" s="132"/>
      <c r="BP1379" s="133"/>
      <c r="BQ1379" s="133"/>
      <c r="BR1379" s="133"/>
      <c r="BS1379" s="133"/>
    </row>
    <row r="1380" spans="18:71" x14ac:dyDescent="0.25"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P1380" s="21"/>
      <c r="AQ1380" s="21"/>
      <c r="AR1380" s="21"/>
      <c r="AS1380" s="21"/>
      <c r="AT1380" s="21"/>
      <c r="AU1380" s="21"/>
      <c r="AV1380" s="24"/>
      <c r="AW1380" s="24"/>
      <c r="AX1380" s="24"/>
      <c r="AY1380" s="24"/>
      <c r="BA1380" s="21"/>
      <c r="BB1380" s="21"/>
      <c r="BC1380" s="21"/>
      <c r="BD1380" s="21"/>
      <c r="BE1380" s="24"/>
      <c r="BF1380" s="24"/>
      <c r="BG1380" s="21"/>
      <c r="BH1380" s="21"/>
      <c r="BI1380" s="130"/>
      <c r="BJ1380" s="131"/>
      <c r="BK1380" s="21"/>
      <c r="BL1380" s="132"/>
      <c r="BM1380" s="132"/>
      <c r="BN1380" s="132"/>
      <c r="BO1380" s="132"/>
      <c r="BP1380" s="133"/>
      <c r="BQ1380" s="133"/>
      <c r="BR1380" s="133"/>
      <c r="BS1380" s="133"/>
    </row>
    <row r="1381" spans="18:71" x14ac:dyDescent="0.25"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P1381" s="21"/>
      <c r="AQ1381" s="21"/>
      <c r="AR1381" s="21"/>
      <c r="AS1381" s="21"/>
      <c r="AT1381" s="21"/>
      <c r="AU1381" s="21"/>
      <c r="AV1381" s="24"/>
      <c r="AW1381" s="24"/>
      <c r="AX1381" s="24"/>
      <c r="AY1381" s="24"/>
      <c r="BA1381" s="21"/>
      <c r="BB1381" s="21"/>
      <c r="BC1381" s="21"/>
      <c r="BD1381" s="21"/>
      <c r="BE1381" s="24"/>
      <c r="BF1381" s="24"/>
      <c r="BG1381" s="21"/>
      <c r="BH1381" s="21"/>
      <c r="BI1381" s="130"/>
      <c r="BJ1381" s="131"/>
      <c r="BK1381" s="21"/>
      <c r="BL1381" s="132"/>
      <c r="BM1381" s="132"/>
      <c r="BN1381" s="132"/>
      <c r="BO1381" s="132"/>
      <c r="BP1381" s="133"/>
      <c r="BQ1381" s="133"/>
      <c r="BR1381" s="133"/>
      <c r="BS1381" s="133"/>
    </row>
    <row r="1382" spans="18:71" x14ac:dyDescent="0.25"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P1382" s="21"/>
      <c r="AQ1382" s="21"/>
      <c r="AR1382" s="21"/>
      <c r="AS1382" s="21"/>
      <c r="AT1382" s="21"/>
      <c r="AU1382" s="21"/>
      <c r="AV1382" s="24"/>
      <c r="AW1382" s="24"/>
      <c r="AX1382" s="24"/>
      <c r="AY1382" s="24"/>
      <c r="BA1382" s="21"/>
      <c r="BB1382" s="21"/>
      <c r="BC1382" s="21"/>
      <c r="BD1382" s="21"/>
      <c r="BE1382" s="24"/>
      <c r="BF1382" s="24"/>
      <c r="BG1382" s="21"/>
      <c r="BH1382" s="21"/>
      <c r="BI1382" s="130"/>
      <c r="BJ1382" s="131"/>
      <c r="BK1382" s="21"/>
      <c r="BL1382" s="132"/>
      <c r="BM1382" s="132"/>
      <c r="BN1382" s="132"/>
      <c r="BO1382" s="132"/>
      <c r="BP1382" s="133"/>
      <c r="BQ1382" s="133"/>
      <c r="BR1382" s="133"/>
      <c r="BS1382" s="133"/>
    </row>
    <row r="1383" spans="18:71" x14ac:dyDescent="0.25"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P1383" s="21"/>
      <c r="AQ1383" s="21"/>
      <c r="AR1383" s="21"/>
      <c r="AS1383" s="21"/>
      <c r="AT1383" s="21"/>
      <c r="AU1383" s="21"/>
      <c r="AV1383" s="24"/>
      <c r="AW1383" s="24"/>
      <c r="AX1383" s="24"/>
      <c r="AY1383" s="24"/>
      <c r="BA1383" s="21"/>
      <c r="BB1383" s="21"/>
      <c r="BC1383" s="21"/>
      <c r="BD1383" s="21"/>
      <c r="BE1383" s="24"/>
      <c r="BF1383" s="24"/>
      <c r="BG1383" s="21"/>
      <c r="BH1383" s="21"/>
      <c r="BI1383" s="130"/>
      <c r="BJ1383" s="131"/>
      <c r="BK1383" s="21"/>
      <c r="BL1383" s="132"/>
      <c r="BM1383" s="132"/>
      <c r="BN1383" s="132"/>
      <c r="BO1383" s="132"/>
      <c r="BP1383" s="133"/>
      <c r="BQ1383" s="133"/>
      <c r="BR1383" s="133"/>
      <c r="BS1383" s="133"/>
    </row>
    <row r="1384" spans="18:71" x14ac:dyDescent="0.25"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P1384" s="21"/>
      <c r="AQ1384" s="21"/>
      <c r="AR1384" s="21"/>
      <c r="AS1384" s="21"/>
      <c r="AT1384" s="21"/>
      <c r="AU1384" s="21"/>
      <c r="AV1384" s="24"/>
      <c r="AW1384" s="24"/>
      <c r="AX1384" s="24"/>
      <c r="AY1384" s="24"/>
      <c r="BA1384" s="21"/>
      <c r="BB1384" s="21"/>
      <c r="BC1384" s="21"/>
      <c r="BD1384" s="21"/>
      <c r="BE1384" s="24"/>
      <c r="BF1384" s="24"/>
      <c r="BG1384" s="21"/>
      <c r="BH1384" s="21"/>
      <c r="BI1384" s="130"/>
      <c r="BJ1384" s="131"/>
      <c r="BK1384" s="21"/>
      <c r="BL1384" s="132"/>
      <c r="BM1384" s="132"/>
      <c r="BN1384" s="132"/>
      <c r="BO1384" s="132"/>
      <c r="BP1384" s="133"/>
      <c r="BQ1384" s="133"/>
      <c r="BR1384" s="133"/>
      <c r="BS1384" s="133"/>
    </row>
    <row r="1385" spans="18:71" x14ac:dyDescent="0.25"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P1385" s="21"/>
      <c r="AQ1385" s="21"/>
      <c r="AR1385" s="21"/>
      <c r="AS1385" s="21"/>
      <c r="AT1385" s="21"/>
      <c r="AU1385" s="21"/>
      <c r="AV1385" s="24"/>
      <c r="AW1385" s="24"/>
      <c r="AX1385" s="24"/>
      <c r="AY1385" s="24"/>
      <c r="BA1385" s="21"/>
      <c r="BB1385" s="21"/>
      <c r="BC1385" s="21"/>
      <c r="BD1385" s="21"/>
      <c r="BE1385" s="24"/>
      <c r="BF1385" s="24"/>
      <c r="BG1385" s="21"/>
      <c r="BH1385" s="21"/>
      <c r="BI1385" s="130"/>
      <c r="BJ1385" s="131"/>
      <c r="BK1385" s="21"/>
      <c r="BL1385" s="132"/>
      <c r="BM1385" s="132"/>
      <c r="BN1385" s="132"/>
      <c r="BO1385" s="132"/>
      <c r="BP1385" s="133"/>
      <c r="BQ1385" s="133"/>
      <c r="BR1385" s="133"/>
      <c r="BS1385" s="133"/>
    </row>
    <row r="1386" spans="18:71" x14ac:dyDescent="0.25"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P1386" s="21"/>
      <c r="AQ1386" s="21"/>
      <c r="AR1386" s="21"/>
      <c r="AS1386" s="21"/>
      <c r="AT1386" s="21"/>
      <c r="AU1386" s="21"/>
      <c r="AV1386" s="24"/>
      <c r="AW1386" s="24"/>
      <c r="AX1386" s="24"/>
      <c r="AY1386" s="24"/>
      <c r="BA1386" s="21"/>
      <c r="BB1386" s="21"/>
      <c r="BC1386" s="21"/>
      <c r="BD1386" s="21"/>
      <c r="BE1386" s="24"/>
      <c r="BF1386" s="24"/>
      <c r="BG1386" s="21"/>
      <c r="BH1386" s="21"/>
      <c r="BI1386" s="130"/>
      <c r="BJ1386" s="131"/>
      <c r="BK1386" s="21"/>
      <c r="BL1386" s="132"/>
      <c r="BM1386" s="132"/>
      <c r="BN1386" s="132"/>
      <c r="BO1386" s="132"/>
      <c r="BP1386" s="133"/>
      <c r="BQ1386" s="133"/>
      <c r="BR1386" s="133"/>
      <c r="BS1386" s="133"/>
    </row>
    <row r="1387" spans="18:71" x14ac:dyDescent="0.25"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P1387" s="21"/>
      <c r="AQ1387" s="21"/>
      <c r="AR1387" s="21"/>
      <c r="AS1387" s="21"/>
      <c r="AT1387" s="21"/>
      <c r="AU1387" s="21"/>
      <c r="AV1387" s="24"/>
      <c r="AW1387" s="24"/>
      <c r="AX1387" s="24"/>
      <c r="AY1387" s="24"/>
      <c r="BA1387" s="21"/>
      <c r="BB1387" s="21"/>
      <c r="BC1387" s="21"/>
      <c r="BD1387" s="21"/>
      <c r="BE1387" s="24"/>
      <c r="BF1387" s="24"/>
      <c r="BG1387" s="21"/>
      <c r="BH1387" s="21"/>
      <c r="BI1387" s="130"/>
      <c r="BJ1387" s="131"/>
      <c r="BK1387" s="21"/>
      <c r="BL1387" s="132"/>
      <c r="BM1387" s="132"/>
      <c r="BN1387" s="132"/>
      <c r="BO1387" s="132"/>
      <c r="BP1387" s="133"/>
      <c r="BQ1387" s="133"/>
      <c r="BR1387" s="133"/>
      <c r="BS1387" s="133"/>
    </row>
    <row r="1388" spans="18:71" x14ac:dyDescent="0.25"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P1388" s="21"/>
      <c r="AQ1388" s="21"/>
      <c r="AR1388" s="21"/>
      <c r="AS1388" s="21"/>
      <c r="AT1388" s="21"/>
      <c r="AU1388" s="21"/>
      <c r="AV1388" s="24"/>
      <c r="AW1388" s="24"/>
      <c r="AX1388" s="24"/>
      <c r="AY1388" s="24"/>
      <c r="BA1388" s="21"/>
      <c r="BB1388" s="21"/>
      <c r="BC1388" s="21"/>
      <c r="BD1388" s="21"/>
      <c r="BE1388" s="24"/>
      <c r="BF1388" s="24"/>
      <c r="BG1388" s="21"/>
      <c r="BH1388" s="21"/>
      <c r="BI1388" s="130"/>
      <c r="BJ1388" s="131"/>
      <c r="BK1388" s="21"/>
      <c r="BL1388" s="132"/>
      <c r="BM1388" s="132"/>
      <c r="BN1388" s="132"/>
      <c r="BO1388" s="132"/>
      <c r="BP1388" s="133"/>
      <c r="BQ1388" s="133"/>
      <c r="BR1388" s="133"/>
      <c r="BS1388" s="133"/>
    </row>
    <row r="1389" spans="18:71" x14ac:dyDescent="0.25"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P1389" s="21"/>
      <c r="AQ1389" s="21"/>
      <c r="AR1389" s="21"/>
      <c r="AS1389" s="21"/>
      <c r="AT1389" s="21"/>
      <c r="AU1389" s="21"/>
      <c r="AV1389" s="24"/>
      <c r="AW1389" s="24"/>
      <c r="AX1389" s="24"/>
      <c r="AY1389" s="24"/>
      <c r="BA1389" s="21"/>
      <c r="BB1389" s="21"/>
      <c r="BC1389" s="21"/>
      <c r="BD1389" s="21"/>
      <c r="BE1389" s="24"/>
      <c r="BF1389" s="24"/>
      <c r="BG1389" s="21"/>
      <c r="BH1389" s="21"/>
      <c r="BI1389" s="130"/>
      <c r="BJ1389" s="131"/>
      <c r="BK1389" s="21"/>
      <c r="BL1389" s="132"/>
      <c r="BM1389" s="132"/>
      <c r="BN1389" s="132"/>
      <c r="BO1389" s="132"/>
      <c r="BP1389" s="133"/>
      <c r="BQ1389" s="133"/>
      <c r="BR1389" s="133"/>
      <c r="BS1389" s="133"/>
    </row>
    <row r="1390" spans="18:71" x14ac:dyDescent="0.25"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P1390" s="21"/>
      <c r="AQ1390" s="21"/>
      <c r="AR1390" s="21"/>
      <c r="AS1390" s="21"/>
      <c r="AT1390" s="21"/>
      <c r="AU1390" s="21"/>
      <c r="AV1390" s="24"/>
      <c r="AW1390" s="24"/>
      <c r="AX1390" s="24"/>
      <c r="AY1390" s="24"/>
      <c r="BA1390" s="21"/>
      <c r="BB1390" s="21"/>
      <c r="BC1390" s="21"/>
      <c r="BD1390" s="21"/>
      <c r="BE1390" s="24"/>
      <c r="BF1390" s="24"/>
      <c r="BG1390" s="21"/>
      <c r="BH1390" s="21"/>
      <c r="BI1390" s="130"/>
      <c r="BJ1390" s="131"/>
      <c r="BK1390" s="21"/>
      <c r="BL1390" s="132"/>
      <c r="BM1390" s="132"/>
      <c r="BN1390" s="132"/>
      <c r="BO1390" s="132"/>
      <c r="BP1390" s="133"/>
      <c r="BQ1390" s="133"/>
      <c r="BR1390" s="133"/>
      <c r="BS1390" s="133"/>
    </row>
    <row r="1391" spans="18:71" x14ac:dyDescent="0.25"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P1391" s="21"/>
      <c r="AQ1391" s="21"/>
      <c r="AR1391" s="21"/>
      <c r="AS1391" s="21"/>
      <c r="AT1391" s="21"/>
      <c r="AU1391" s="21"/>
      <c r="AV1391" s="24"/>
      <c r="AW1391" s="24"/>
      <c r="AX1391" s="24"/>
      <c r="AY1391" s="24"/>
      <c r="BA1391" s="21"/>
      <c r="BB1391" s="21"/>
      <c r="BC1391" s="21"/>
      <c r="BD1391" s="21"/>
      <c r="BE1391" s="24"/>
      <c r="BF1391" s="24"/>
      <c r="BG1391" s="21"/>
      <c r="BH1391" s="21"/>
      <c r="BI1391" s="130"/>
      <c r="BJ1391" s="131"/>
      <c r="BK1391" s="21"/>
      <c r="BL1391" s="132"/>
      <c r="BM1391" s="132"/>
      <c r="BN1391" s="132"/>
      <c r="BO1391" s="132"/>
      <c r="BP1391" s="133"/>
      <c r="BQ1391" s="133"/>
      <c r="BR1391" s="133"/>
      <c r="BS1391" s="133"/>
    </row>
    <row r="1392" spans="18:71" x14ac:dyDescent="0.25"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P1392" s="21"/>
      <c r="AQ1392" s="21"/>
      <c r="AR1392" s="21"/>
      <c r="AS1392" s="21"/>
      <c r="AT1392" s="21"/>
      <c r="AU1392" s="21"/>
      <c r="AV1392" s="24"/>
      <c r="AW1392" s="24"/>
      <c r="AX1392" s="24"/>
      <c r="AY1392" s="24"/>
      <c r="BA1392" s="21"/>
      <c r="BB1392" s="21"/>
      <c r="BC1392" s="21"/>
      <c r="BD1392" s="21"/>
      <c r="BE1392" s="24"/>
      <c r="BF1392" s="24"/>
      <c r="BG1392" s="21"/>
      <c r="BH1392" s="21"/>
      <c r="BI1392" s="130"/>
      <c r="BJ1392" s="131"/>
      <c r="BK1392" s="21"/>
      <c r="BL1392" s="132"/>
      <c r="BM1392" s="132"/>
      <c r="BN1392" s="132"/>
      <c r="BO1392" s="132"/>
      <c r="BP1392" s="133"/>
      <c r="BQ1392" s="133"/>
      <c r="BR1392" s="133"/>
      <c r="BS1392" s="133"/>
    </row>
    <row r="1393" spans="18:71" x14ac:dyDescent="0.25"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P1393" s="21"/>
      <c r="AQ1393" s="21"/>
      <c r="AR1393" s="21"/>
      <c r="AS1393" s="21"/>
      <c r="AT1393" s="21"/>
      <c r="AU1393" s="21"/>
      <c r="AV1393" s="24"/>
      <c r="AW1393" s="24"/>
      <c r="AX1393" s="24"/>
      <c r="AY1393" s="24"/>
      <c r="BA1393" s="21"/>
      <c r="BB1393" s="21"/>
      <c r="BC1393" s="21"/>
      <c r="BD1393" s="21"/>
      <c r="BE1393" s="24"/>
      <c r="BF1393" s="24"/>
      <c r="BG1393" s="21"/>
      <c r="BH1393" s="21"/>
      <c r="BI1393" s="130"/>
      <c r="BJ1393" s="131"/>
      <c r="BK1393" s="21"/>
      <c r="BL1393" s="132"/>
      <c r="BM1393" s="132"/>
      <c r="BN1393" s="132"/>
      <c r="BO1393" s="132"/>
      <c r="BP1393" s="133"/>
      <c r="BQ1393" s="133"/>
      <c r="BR1393" s="133"/>
      <c r="BS1393" s="133"/>
    </row>
    <row r="1394" spans="18:71" x14ac:dyDescent="0.25"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P1394" s="21"/>
      <c r="AQ1394" s="21"/>
      <c r="AR1394" s="21"/>
      <c r="AS1394" s="21"/>
      <c r="AT1394" s="21"/>
      <c r="AU1394" s="21"/>
      <c r="AV1394" s="24"/>
      <c r="AW1394" s="24"/>
      <c r="AX1394" s="24"/>
      <c r="AY1394" s="24"/>
      <c r="BA1394" s="21"/>
      <c r="BB1394" s="21"/>
      <c r="BC1394" s="21"/>
      <c r="BD1394" s="21"/>
      <c r="BE1394" s="24"/>
      <c r="BF1394" s="24"/>
      <c r="BG1394" s="21"/>
      <c r="BH1394" s="21"/>
      <c r="BI1394" s="130"/>
      <c r="BJ1394" s="131"/>
      <c r="BK1394" s="21"/>
      <c r="BL1394" s="132"/>
      <c r="BM1394" s="132"/>
      <c r="BN1394" s="132"/>
      <c r="BO1394" s="132"/>
      <c r="BP1394" s="133"/>
      <c r="BQ1394" s="133"/>
      <c r="BR1394" s="133"/>
      <c r="BS1394" s="133"/>
    </row>
    <row r="1395" spans="18:71" x14ac:dyDescent="0.25"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P1395" s="21"/>
      <c r="AQ1395" s="21"/>
      <c r="AR1395" s="21"/>
      <c r="AS1395" s="21"/>
      <c r="AT1395" s="21"/>
      <c r="AU1395" s="21"/>
      <c r="AV1395" s="24"/>
      <c r="AW1395" s="24"/>
      <c r="AX1395" s="24"/>
      <c r="AY1395" s="24"/>
      <c r="BA1395" s="21"/>
      <c r="BB1395" s="21"/>
      <c r="BC1395" s="21"/>
      <c r="BD1395" s="21"/>
      <c r="BE1395" s="24"/>
      <c r="BF1395" s="24"/>
      <c r="BG1395" s="21"/>
      <c r="BH1395" s="21"/>
      <c r="BI1395" s="130"/>
      <c r="BJ1395" s="131"/>
      <c r="BK1395" s="21"/>
      <c r="BL1395" s="132"/>
      <c r="BM1395" s="132"/>
      <c r="BN1395" s="132"/>
      <c r="BO1395" s="132"/>
      <c r="BP1395" s="133"/>
      <c r="BQ1395" s="133"/>
      <c r="BR1395" s="133"/>
      <c r="BS1395" s="133"/>
    </row>
    <row r="1396" spans="18:71" x14ac:dyDescent="0.25"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P1396" s="21"/>
      <c r="AQ1396" s="21"/>
      <c r="AR1396" s="21"/>
      <c r="AS1396" s="21"/>
      <c r="AT1396" s="21"/>
      <c r="AU1396" s="21"/>
      <c r="AV1396" s="24"/>
      <c r="AW1396" s="24"/>
      <c r="AX1396" s="24"/>
      <c r="AY1396" s="24"/>
      <c r="BA1396" s="21"/>
      <c r="BB1396" s="21"/>
      <c r="BC1396" s="21"/>
      <c r="BD1396" s="21"/>
      <c r="BE1396" s="24"/>
      <c r="BF1396" s="24"/>
      <c r="BG1396" s="21"/>
      <c r="BH1396" s="21"/>
      <c r="BI1396" s="130"/>
      <c r="BJ1396" s="131"/>
      <c r="BK1396" s="21"/>
      <c r="BL1396" s="132"/>
      <c r="BM1396" s="132"/>
      <c r="BN1396" s="132"/>
      <c r="BO1396" s="132"/>
      <c r="BP1396" s="133"/>
      <c r="BQ1396" s="133"/>
      <c r="BR1396" s="133"/>
      <c r="BS1396" s="133"/>
    </row>
    <row r="1397" spans="18:71" x14ac:dyDescent="0.25"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P1397" s="21"/>
      <c r="AQ1397" s="21"/>
      <c r="AR1397" s="21"/>
      <c r="AS1397" s="21"/>
      <c r="AT1397" s="21"/>
      <c r="AU1397" s="21"/>
      <c r="AV1397" s="24"/>
      <c r="AW1397" s="24"/>
      <c r="AX1397" s="24"/>
      <c r="AY1397" s="24"/>
      <c r="BA1397" s="21"/>
      <c r="BB1397" s="21"/>
      <c r="BC1397" s="21"/>
      <c r="BD1397" s="21"/>
      <c r="BE1397" s="24"/>
      <c r="BF1397" s="24"/>
      <c r="BG1397" s="21"/>
      <c r="BH1397" s="21"/>
      <c r="BI1397" s="130"/>
      <c r="BJ1397" s="131"/>
      <c r="BK1397" s="21"/>
      <c r="BL1397" s="132"/>
      <c r="BM1397" s="132"/>
      <c r="BN1397" s="132"/>
      <c r="BO1397" s="132"/>
      <c r="BP1397" s="133"/>
      <c r="BQ1397" s="133"/>
      <c r="BR1397" s="133"/>
      <c r="BS1397" s="133"/>
    </row>
    <row r="1398" spans="18:71" x14ac:dyDescent="0.25"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P1398" s="21"/>
      <c r="AQ1398" s="21"/>
      <c r="AR1398" s="21"/>
      <c r="AS1398" s="21"/>
      <c r="AT1398" s="21"/>
      <c r="AU1398" s="21"/>
      <c r="AV1398" s="24"/>
      <c r="AW1398" s="24"/>
      <c r="AX1398" s="24"/>
      <c r="AY1398" s="24"/>
      <c r="BA1398" s="21"/>
      <c r="BB1398" s="21"/>
      <c r="BC1398" s="21"/>
      <c r="BD1398" s="21"/>
      <c r="BE1398" s="24"/>
      <c r="BF1398" s="24"/>
      <c r="BG1398" s="21"/>
      <c r="BH1398" s="21"/>
      <c r="BI1398" s="130"/>
      <c r="BJ1398" s="131"/>
      <c r="BK1398" s="21"/>
      <c r="BL1398" s="132"/>
      <c r="BM1398" s="132"/>
      <c r="BN1398" s="132"/>
      <c r="BO1398" s="132"/>
      <c r="BP1398" s="133"/>
      <c r="BQ1398" s="133"/>
      <c r="BR1398" s="133"/>
      <c r="BS1398" s="133"/>
    </row>
    <row r="1399" spans="18:71" x14ac:dyDescent="0.25"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P1399" s="21"/>
      <c r="AQ1399" s="21"/>
      <c r="AR1399" s="21"/>
      <c r="AS1399" s="21"/>
      <c r="AT1399" s="21"/>
      <c r="AU1399" s="21"/>
      <c r="AV1399" s="24"/>
      <c r="AW1399" s="24"/>
      <c r="AX1399" s="24"/>
      <c r="AY1399" s="24"/>
      <c r="BA1399" s="21"/>
      <c r="BB1399" s="21"/>
      <c r="BC1399" s="21"/>
      <c r="BD1399" s="21"/>
      <c r="BE1399" s="24"/>
      <c r="BF1399" s="24"/>
      <c r="BG1399" s="21"/>
      <c r="BH1399" s="21"/>
      <c r="BI1399" s="130"/>
      <c r="BJ1399" s="131"/>
      <c r="BK1399" s="21"/>
      <c r="BL1399" s="132"/>
      <c r="BM1399" s="132"/>
      <c r="BN1399" s="132"/>
      <c r="BO1399" s="132"/>
      <c r="BP1399" s="133"/>
      <c r="BQ1399" s="133"/>
      <c r="BR1399" s="133"/>
      <c r="BS1399" s="133"/>
    </row>
    <row r="1400" spans="18:71" x14ac:dyDescent="0.25"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P1400" s="21"/>
      <c r="AQ1400" s="21"/>
      <c r="AR1400" s="21"/>
      <c r="AS1400" s="21"/>
      <c r="AT1400" s="21"/>
      <c r="AU1400" s="21"/>
      <c r="AV1400" s="24"/>
      <c r="AW1400" s="24"/>
      <c r="AX1400" s="24"/>
      <c r="AY1400" s="24"/>
      <c r="BA1400" s="21"/>
      <c r="BB1400" s="21"/>
      <c r="BC1400" s="21"/>
      <c r="BD1400" s="21"/>
      <c r="BE1400" s="24"/>
      <c r="BF1400" s="24"/>
      <c r="BG1400" s="21"/>
      <c r="BH1400" s="21"/>
      <c r="BI1400" s="130"/>
      <c r="BJ1400" s="131"/>
      <c r="BK1400" s="21"/>
      <c r="BL1400" s="132"/>
      <c r="BM1400" s="132"/>
      <c r="BN1400" s="132"/>
      <c r="BO1400" s="132"/>
      <c r="BP1400" s="133"/>
      <c r="BQ1400" s="133"/>
      <c r="BR1400" s="133"/>
      <c r="BS1400" s="133"/>
    </row>
    <row r="1401" spans="18:71" x14ac:dyDescent="0.25"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P1401" s="21"/>
      <c r="AQ1401" s="21"/>
      <c r="AR1401" s="21"/>
      <c r="AS1401" s="21"/>
      <c r="AT1401" s="21"/>
      <c r="AU1401" s="21"/>
      <c r="AV1401" s="24"/>
      <c r="AW1401" s="24"/>
      <c r="AX1401" s="24"/>
      <c r="AY1401" s="24"/>
      <c r="BA1401" s="21"/>
      <c r="BB1401" s="21"/>
      <c r="BC1401" s="21"/>
      <c r="BD1401" s="21"/>
      <c r="BE1401" s="24"/>
      <c r="BF1401" s="24"/>
      <c r="BG1401" s="21"/>
      <c r="BH1401" s="21"/>
      <c r="BI1401" s="130"/>
      <c r="BJ1401" s="131"/>
      <c r="BK1401" s="21"/>
      <c r="BL1401" s="132"/>
      <c r="BM1401" s="132"/>
      <c r="BN1401" s="132"/>
      <c r="BO1401" s="132"/>
      <c r="BP1401" s="133"/>
      <c r="BQ1401" s="133"/>
      <c r="BR1401" s="133"/>
      <c r="BS1401" s="133"/>
    </row>
    <row r="1402" spans="18:71" x14ac:dyDescent="0.25"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P1402" s="21"/>
      <c r="AQ1402" s="21"/>
      <c r="AR1402" s="21"/>
      <c r="AS1402" s="21"/>
      <c r="AT1402" s="21"/>
      <c r="AU1402" s="21"/>
      <c r="AV1402" s="24"/>
      <c r="AW1402" s="24"/>
      <c r="AX1402" s="24"/>
      <c r="AY1402" s="24"/>
      <c r="BA1402" s="21"/>
      <c r="BB1402" s="21"/>
      <c r="BC1402" s="21"/>
      <c r="BD1402" s="21"/>
      <c r="BE1402" s="24"/>
      <c r="BF1402" s="24"/>
      <c r="BG1402" s="21"/>
      <c r="BH1402" s="21"/>
      <c r="BI1402" s="130"/>
      <c r="BJ1402" s="131"/>
      <c r="BK1402" s="21"/>
      <c r="BL1402" s="132"/>
      <c r="BM1402" s="132"/>
      <c r="BN1402" s="132"/>
      <c r="BO1402" s="132"/>
      <c r="BP1402" s="133"/>
      <c r="BQ1402" s="133"/>
      <c r="BR1402" s="133"/>
      <c r="BS1402" s="133"/>
    </row>
    <row r="1403" spans="18:71" x14ac:dyDescent="0.25"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P1403" s="21"/>
      <c r="AQ1403" s="21"/>
      <c r="AR1403" s="21"/>
      <c r="AS1403" s="21"/>
      <c r="AT1403" s="21"/>
      <c r="AU1403" s="21"/>
      <c r="AV1403" s="24"/>
      <c r="AW1403" s="24"/>
      <c r="AX1403" s="24"/>
      <c r="AY1403" s="24"/>
      <c r="BA1403" s="21"/>
      <c r="BB1403" s="21"/>
      <c r="BC1403" s="21"/>
      <c r="BD1403" s="21"/>
      <c r="BE1403" s="24"/>
      <c r="BF1403" s="24"/>
      <c r="BG1403" s="21"/>
      <c r="BH1403" s="21"/>
      <c r="BI1403" s="130"/>
      <c r="BJ1403" s="131"/>
      <c r="BK1403" s="21"/>
      <c r="BL1403" s="132"/>
      <c r="BM1403" s="132"/>
      <c r="BN1403" s="132"/>
      <c r="BO1403" s="132"/>
      <c r="BP1403" s="133"/>
      <c r="BQ1403" s="133"/>
      <c r="BR1403" s="133"/>
      <c r="BS1403" s="133"/>
    </row>
    <row r="1404" spans="18:71" x14ac:dyDescent="0.25"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P1404" s="21"/>
      <c r="AQ1404" s="21"/>
      <c r="AR1404" s="21"/>
      <c r="AS1404" s="21"/>
      <c r="AT1404" s="21"/>
      <c r="AU1404" s="21"/>
      <c r="AV1404" s="24"/>
      <c r="AW1404" s="24"/>
      <c r="AX1404" s="24"/>
      <c r="AY1404" s="24"/>
      <c r="BA1404" s="21"/>
      <c r="BB1404" s="21"/>
      <c r="BC1404" s="21"/>
      <c r="BD1404" s="21"/>
      <c r="BE1404" s="24"/>
      <c r="BF1404" s="24"/>
      <c r="BG1404" s="21"/>
      <c r="BH1404" s="21"/>
      <c r="BI1404" s="130"/>
      <c r="BJ1404" s="131"/>
      <c r="BK1404" s="21"/>
      <c r="BL1404" s="132"/>
      <c r="BM1404" s="132"/>
      <c r="BN1404" s="132"/>
      <c r="BO1404" s="132"/>
      <c r="BP1404" s="133"/>
      <c r="BQ1404" s="133"/>
      <c r="BR1404" s="133"/>
      <c r="BS1404" s="133"/>
    </row>
    <row r="1405" spans="18:71" x14ac:dyDescent="0.25"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P1405" s="21"/>
      <c r="AQ1405" s="21"/>
      <c r="AR1405" s="21"/>
      <c r="AS1405" s="21"/>
      <c r="AT1405" s="21"/>
      <c r="AU1405" s="21"/>
      <c r="AV1405" s="24"/>
      <c r="AW1405" s="24"/>
      <c r="AX1405" s="24"/>
      <c r="AY1405" s="24"/>
      <c r="BA1405" s="21"/>
      <c r="BB1405" s="21"/>
      <c r="BC1405" s="21"/>
      <c r="BD1405" s="21"/>
      <c r="BE1405" s="24"/>
      <c r="BF1405" s="24"/>
      <c r="BG1405" s="21"/>
      <c r="BH1405" s="21"/>
      <c r="BI1405" s="130"/>
      <c r="BJ1405" s="131"/>
      <c r="BK1405" s="21"/>
      <c r="BL1405" s="132"/>
      <c r="BM1405" s="132"/>
      <c r="BN1405" s="132"/>
      <c r="BO1405" s="132"/>
      <c r="BP1405" s="133"/>
      <c r="BQ1405" s="133"/>
      <c r="BR1405" s="133"/>
      <c r="BS1405" s="133"/>
    </row>
    <row r="1406" spans="18:71" x14ac:dyDescent="0.25"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P1406" s="21"/>
      <c r="AQ1406" s="21"/>
      <c r="AR1406" s="21"/>
      <c r="AS1406" s="21"/>
      <c r="AT1406" s="21"/>
      <c r="AU1406" s="21"/>
      <c r="AV1406" s="24"/>
      <c r="AW1406" s="24"/>
      <c r="AX1406" s="24"/>
      <c r="AY1406" s="24"/>
      <c r="BA1406" s="21"/>
      <c r="BB1406" s="21"/>
      <c r="BC1406" s="21"/>
      <c r="BD1406" s="21"/>
      <c r="BE1406" s="24"/>
      <c r="BF1406" s="24"/>
      <c r="BG1406" s="21"/>
      <c r="BH1406" s="21"/>
      <c r="BI1406" s="130"/>
      <c r="BJ1406" s="131"/>
      <c r="BK1406" s="21"/>
      <c r="BL1406" s="132"/>
      <c r="BM1406" s="132"/>
      <c r="BN1406" s="132"/>
      <c r="BO1406" s="132"/>
      <c r="BP1406" s="133"/>
      <c r="BQ1406" s="133"/>
      <c r="BR1406" s="133"/>
      <c r="BS1406" s="133"/>
    </row>
    <row r="1407" spans="18:71" x14ac:dyDescent="0.25"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P1407" s="21"/>
      <c r="AQ1407" s="21"/>
      <c r="AR1407" s="21"/>
      <c r="AS1407" s="21"/>
      <c r="AT1407" s="21"/>
      <c r="AU1407" s="21"/>
      <c r="AV1407" s="24"/>
      <c r="AW1407" s="24"/>
      <c r="AX1407" s="24"/>
      <c r="AY1407" s="24"/>
      <c r="BA1407" s="21"/>
      <c r="BB1407" s="21"/>
      <c r="BC1407" s="21"/>
      <c r="BD1407" s="21"/>
      <c r="BE1407" s="24"/>
      <c r="BF1407" s="24"/>
      <c r="BG1407" s="21"/>
      <c r="BH1407" s="21"/>
      <c r="BI1407" s="130"/>
      <c r="BJ1407" s="131"/>
      <c r="BK1407" s="21"/>
      <c r="BL1407" s="132"/>
      <c r="BM1407" s="132"/>
      <c r="BN1407" s="132"/>
      <c r="BO1407" s="132"/>
      <c r="BP1407" s="133"/>
      <c r="BQ1407" s="133"/>
      <c r="BR1407" s="133"/>
      <c r="BS1407" s="133"/>
    </row>
    <row r="1408" spans="18:71" x14ac:dyDescent="0.25"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P1408" s="21"/>
      <c r="AQ1408" s="21"/>
      <c r="AR1408" s="21"/>
      <c r="AS1408" s="21"/>
      <c r="AT1408" s="21"/>
      <c r="AU1408" s="21"/>
      <c r="AV1408" s="24"/>
      <c r="AW1408" s="24"/>
      <c r="AX1408" s="24"/>
      <c r="AY1408" s="24"/>
      <c r="BA1408" s="21"/>
      <c r="BB1408" s="21"/>
      <c r="BC1408" s="21"/>
      <c r="BD1408" s="21"/>
      <c r="BE1408" s="24"/>
      <c r="BF1408" s="24"/>
      <c r="BG1408" s="21"/>
      <c r="BH1408" s="21"/>
      <c r="BI1408" s="130"/>
      <c r="BJ1408" s="131"/>
      <c r="BK1408" s="21"/>
      <c r="BL1408" s="132"/>
      <c r="BM1408" s="132"/>
      <c r="BN1408" s="132"/>
      <c r="BO1408" s="132"/>
      <c r="BP1408" s="133"/>
      <c r="BQ1408" s="133"/>
      <c r="BR1408" s="133"/>
      <c r="BS1408" s="133"/>
    </row>
    <row r="1409" spans="18:71" x14ac:dyDescent="0.25"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P1409" s="21"/>
      <c r="AQ1409" s="21"/>
      <c r="AR1409" s="21"/>
      <c r="AS1409" s="21"/>
      <c r="AT1409" s="21"/>
      <c r="AU1409" s="21"/>
      <c r="AV1409" s="24"/>
      <c r="AW1409" s="24"/>
      <c r="AX1409" s="24"/>
      <c r="AY1409" s="24"/>
      <c r="BA1409" s="21"/>
      <c r="BB1409" s="21"/>
      <c r="BC1409" s="21"/>
      <c r="BD1409" s="21"/>
      <c r="BE1409" s="24"/>
      <c r="BF1409" s="24"/>
      <c r="BG1409" s="21"/>
      <c r="BH1409" s="21"/>
      <c r="BI1409" s="130"/>
      <c r="BJ1409" s="131"/>
      <c r="BK1409" s="21"/>
      <c r="BL1409" s="132"/>
      <c r="BM1409" s="132"/>
      <c r="BN1409" s="132"/>
      <c r="BO1409" s="132"/>
      <c r="BP1409" s="133"/>
      <c r="BQ1409" s="133"/>
      <c r="BR1409" s="133"/>
      <c r="BS1409" s="133"/>
    </row>
    <row r="1410" spans="18:71" x14ac:dyDescent="0.25"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P1410" s="21"/>
      <c r="AQ1410" s="21"/>
      <c r="AR1410" s="21"/>
      <c r="AS1410" s="21"/>
      <c r="AT1410" s="21"/>
      <c r="AU1410" s="21"/>
      <c r="AV1410" s="24"/>
      <c r="AW1410" s="24"/>
      <c r="AX1410" s="24"/>
      <c r="AY1410" s="24"/>
      <c r="BA1410" s="21"/>
      <c r="BB1410" s="21"/>
      <c r="BC1410" s="21"/>
      <c r="BD1410" s="21"/>
      <c r="BE1410" s="24"/>
      <c r="BF1410" s="24"/>
      <c r="BG1410" s="21"/>
      <c r="BH1410" s="21"/>
      <c r="BI1410" s="130"/>
      <c r="BJ1410" s="131"/>
      <c r="BK1410" s="21"/>
      <c r="BL1410" s="132"/>
      <c r="BM1410" s="132"/>
      <c r="BN1410" s="132"/>
      <c r="BO1410" s="132"/>
      <c r="BP1410" s="133"/>
      <c r="BQ1410" s="133"/>
      <c r="BR1410" s="133"/>
      <c r="BS1410" s="133"/>
    </row>
    <row r="1411" spans="18:71" x14ac:dyDescent="0.25"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P1411" s="21"/>
      <c r="AQ1411" s="21"/>
      <c r="AR1411" s="21"/>
      <c r="AS1411" s="21"/>
      <c r="AT1411" s="21"/>
      <c r="AU1411" s="21"/>
      <c r="AV1411" s="24"/>
      <c r="AW1411" s="24"/>
      <c r="AX1411" s="24"/>
      <c r="AY1411" s="24"/>
      <c r="BA1411" s="21"/>
      <c r="BB1411" s="21"/>
      <c r="BC1411" s="21"/>
      <c r="BD1411" s="21"/>
      <c r="BE1411" s="24"/>
      <c r="BF1411" s="24"/>
      <c r="BG1411" s="21"/>
      <c r="BH1411" s="21"/>
      <c r="BI1411" s="130"/>
      <c r="BJ1411" s="131"/>
      <c r="BK1411" s="21"/>
      <c r="BL1411" s="132"/>
      <c r="BM1411" s="132"/>
      <c r="BN1411" s="132"/>
      <c r="BO1411" s="132"/>
      <c r="BP1411" s="133"/>
      <c r="BQ1411" s="133"/>
      <c r="BR1411" s="133"/>
      <c r="BS1411" s="133"/>
    </row>
    <row r="1412" spans="18:71" x14ac:dyDescent="0.25"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P1412" s="21"/>
      <c r="AQ1412" s="21"/>
      <c r="AR1412" s="21"/>
      <c r="AS1412" s="21"/>
      <c r="AT1412" s="21"/>
      <c r="AU1412" s="21"/>
      <c r="AV1412" s="24"/>
      <c r="AW1412" s="24"/>
      <c r="AX1412" s="24"/>
      <c r="AY1412" s="24"/>
      <c r="BA1412" s="21"/>
      <c r="BB1412" s="21"/>
      <c r="BC1412" s="21"/>
      <c r="BD1412" s="21"/>
      <c r="BE1412" s="24"/>
      <c r="BF1412" s="24"/>
      <c r="BG1412" s="21"/>
      <c r="BH1412" s="21"/>
      <c r="BI1412" s="130"/>
      <c r="BJ1412" s="131"/>
      <c r="BK1412" s="21"/>
      <c r="BL1412" s="132"/>
      <c r="BM1412" s="132"/>
      <c r="BN1412" s="132"/>
      <c r="BO1412" s="132"/>
      <c r="BP1412" s="133"/>
      <c r="BQ1412" s="133"/>
      <c r="BR1412" s="133"/>
      <c r="BS1412" s="133"/>
    </row>
    <row r="1413" spans="18:71" x14ac:dyDescent="0.25"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P1413" s="21"/>
      <c r="AQ1413" s="21"/>
      <c r="AR1413" s="21"/>
      <c r="AS1413" s="21"/>
      <c r="AT1413" s="21"/>
      <c r="AU1413" s="21"/>
      <c r="AV1413" s="24"/>
      <c r="AW1413" s="24"/>
      <c r="AX1413" s="24"/>
      <c r="AY1413" s="24"/>
      <c r="BA1413" s="21"/>
      <c r="BB1413" s="21"/>
      <c r="BC1413" s="21"/>
      <c r="BD1413" s="21"/>
      <c r="BE1413" s="24"/>
      <c r="BF1413" s="24"/>
      <c r="BG1413" s="21"/>
      <c r="BH1413" s="21"/>
      <c r="BI1413" s="130"/>
      <c r="BJ1413" s="131"/>
      <c r="BK1413" s="21"/>
      <c r="BL1413" s="132"/>
      <c r="BM1413" s="132"/>
      <c r="BN1413" s="132"/>
      <c r="BO1413" s="132"/>
      <c r="BP1413" s="133"/>
      <c r="BQ1413" s="133"/>
      <c r="BR1413" s="133"/>
      <c r="BS1413" s="133"/>
    </row>
    <row r="1414" spans="18:71" x14ac:dyDescent="0.25"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P1414" s="21"/>
      <c r="AQ1414" s="21"/>
      <c r="AR1414" s="21"/>
      <c r="AS1414" s="21"/>
      <c r="AT1414" s="21"/>
      <c r="AU1414" s="21"/>
      <c r="AV1414" s="24"/>
      <c r="AW1414" s="24"/>
      <c r="AX1414" s="24"/>
      <c r="AY1414" s="24"/>
      <c r="BA1414" s="21"/>
      <c r="BB1414" s="21"/>
      <c r="BC1414" s="21"/>
      <c r="BD1414" s="21"/>
      <c r="BE1414" s="24"/>
      <c r="BF1414" s="24"/>
      <c r="BG1414" s="21"/>
      <c r="BH1414" s="21"/>
      <c r="BI1414" s="130"/>
      <c r="BJ1414" s="131"/>
      <c r="BK1414" s="21"/>
      <c r="BL1414" s="132"/>
      <c r="BM1414" s="132"/>
      <c r="BN1414" s="132"/>
      <c r="BO1414" s="132"/>
      <c r="BP1414" s="133"/>
      <c r="BQ1414" s="133"/>
      <c r="BR1414" s="133"/>
      <c r="BS1414" s="133"/>
    </row>
    <row r="1415" spans="18:71" x14ac:dyDescent="0.25"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P1415" s="21"/>
      <c r="AQ1415" s="21"/>
      <c r="AR1415" s="21"/>
      <c r="AS1415" s="21"/>
      <c r="AT1415" s="21"/>
      <c r="AU1415" s="21"/>
      <c r="AV1415" s="24"/>
      <c r="AW1415" s="24"/>
      <c r="AX1415" s="24"/>
      <c r="AY1415" s="24"/>
      <c r="BA1415" s="21"/>
      <c r="BB1415" s="21"/>
      <c r="BC1415" s="21"/>
      <c r="BD1415" s="21"/>
      <c r="BE1415" s="24"/>
      <c r="BF1415" s="24"/>
      <c r="BG1415" s="21"/>
      <c r="BH1415" s="21"/>
      <c r="BI1415" s="130"/>
      <c r="BJ1415" s="131"/>
      <c r="BK1415" s="21"/>
      <c r="BL1415" s="132"/>
      <c r="BM1415" s="132"/>
      <c r="BN1415" s="132"/>
      <c r="BO1415" s="132"/>
      <c r="BP1415" s="133"/>
      <c r="BQ1415" s="133"/>
      <c r="BR1415" s="133"/>
      <c r="BS1415" s="133"/>
    </row>
    <row r="1416" spans="18:71" x14ac:dyDescent="0.25"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P1416" s="21"/>
      <c r="AQ1416" s="21"/>
      <c r="AR1416" s="21"/>
      <c r="AS1416" s="21"/>
      <c r="AT1416" s="21"/>
      <c r="AU1416" s="21"/>
      <c r="AV1416" s="24"/>
      <c r="AW1416" s="24"/>
      <c r="AX1416" s="24"/>
      <c r="AY1416" s="24"/>
      <c r="BA1416" s="21"/>
      <c r="BB1416" s="21"/>
      <c r="BC1416" s="21"/>
      <c r="BD1416" s="21"/>
      <c r="BE1416" s="24"/>
      <c r="BF1416" s="24"/>
      <c r="BG1416" s="21"/>
      <c r="BH1416" s="21"/>
      <c r="BI1416" s="130"/>
      <c r="BJ1416" s="131"/>
      <c r="BK1416" s="21"/>
      <c r="BL1416" s="132"/>
      <c r="BM1416" s="132"/>
      <c r="BN1416" s="132"/>
      <c r="BO1416" s="132"/>
      <c r="BP1416" s="133"/>
      <c r="BQ1416" s="133"/>
      <c r="BR1416" s="133"/>
      <c r="BS1416" s="133"/>
    </row>
    <row r="1417" spans="18:71" x14ac:dyDescent="0.25"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P1417" s="21"/>
      <c r="AQ1417" s="21"/>
      <c r="AR1417" s="21"/>
      <c r="AS1417" s="21"/>
      <c r="AT1417" s="21"/>
      <c r="AU1417" s="21"/>
      <c r="AV1417" s="24"/>
      <c r="AW1417" s="24"/>
      <c r="AX1417" s="24"/>
      <c r="AY1417" s="24"/>
      <c r="BA1417" s="21"/>
      <c r="BB1417" s="21"/>
      <c r="BC1417" s="21"/>
      <c r="BD1417" s="21"/>
      <c r="BE1417" s="24"/>
      <c r="BF1417" s="24"/>
      <c r="BG1417" s="21"/>
      <c r="BH1417" s="21"/>
      <c r="BI1417" s="130"/>
      <c r="BJ1417" s="131"/>
      <c r="BK1417" s="21"/>
      <c r="BL1417" s="132"/>
      <c r="BM1417" s="132"/>
      <c r="BN1417" s="132"/>
      <c r="BO1417" s="132"/>
      <c r="BP1417" s="133"/>
      <c r="BQ1417" s="133"/>
      <c r="BR1417" s="133"/>
      <c r="BS1417" s="133"/>
    </row>
    <row r="1418" spans="18:71" x14ac:dyDescent="0.25"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P1418" s="21"/>
      <c r="AQ1418" s="21"/>
      <c r="AR1418" s="21"/>
      <c r="AS1418" s="21"/>
      <c r="AT1418" s="21"/>
      <c r="AU1418" s="21"/>
      <c r="AV1418" s="24"/>
      <c r="AW1418" s="24"/>
      <c r="AX1418" s="24"/>
      <c r="AY1418" s="24"/>
      <c r="BA1418" s="21"/>
      <c r="BB1418" s="21"/>
      <c r="BC1418" s="21"/>
      <c r="BD1418" s="21"/>
      <c r="BE1418" s="24"/>
      <c r="BF1418" s="24"/>
      <c r="BG1418" s="21"/>
      <c r="BH1418" s="21"/>
      <c r="BI1418" s="130"/>
      <c r="BJ1418" s="131"/>
      <c r="BK1418" s="21"/>
      <c r="BL1418" s="132"/>
      <c r="BM1418" s="132"/>
      <c r="BN1418" s="132"/>
      <c r="BO1418" s="132"/>
      <c r="BP1418" s="133"/>
      <c r="BQ1418" s="133"/>
      <c r="BR1418" s="133"/>
      <c r="BS1418" s="133"/>
    </row>
    <row r="1419" spans="18:71" x14ac:dyDescent="0.25"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P1419" s="21"/>
      <c r="AQ1419" s="21"/>
      <c r="AR1419" s="21"/>
      <c r="AS1419" s="21"/>
      <c r="AT1419" s="21"/>
      <c r="AU1419" s="21"/>
      <c r="AV1419" s="24"/>
      <c r="AW1419" s="24"/>
      <c r="AX1419" s="24"/>
      <c r="AY1419" s="24"/>
      <c r="BA1419" s="21"/>
      <c r="BB1419" s="21"/>
      <c r="BC1419" s="21"/>
      <c r="BD1419" s="21"/>
      <c r="BE1419" s="24"/>
      <c r="BF1419" s="24"/>
      <c r="BG1419" s="21"/>
      <c r="BH1419" s="21"/>
      <c r="BI1419" s="130"/>
      <c r="BJ1419" s="131"/>
      <c r="BK1419" s="21"/>
      <c r="BL1419" s="132"/>
      <c r="BM1419" s="132"/>
      <c r="BN1419" s="132"/>
      <c r="BO1419" s="132"/>
      <c r="BP1419" s="133"/>
      <c r="BQ1419" s="133"/>
      <c r="BR1419" s="133"/>
      <c r="BS1419" s="133"/>
    </row>
    <row r="1420" spans="18:71" x14ac:dyDescent="0.25"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P1420" s="21"/>
      <c r="AQ1420" s="21"/>
      <c r="AR1420" s="21"/>
      <c r="AS1420" s="21"/>
      <c r="AT1420" s="21"/>
      <c r="AU1420" s="21"/>
      <c r="AV1420" s="24"/>
      <c r="AW1420" s="24"/>
      <c r="AX1420" s="24"/>
      <c r="AY1420" s="24"/>
      <c r="BA1420" s="21"/>
      <c r="BB1420" s="21"/>
      <c r="BC1420" s="21"/>
      <c r="BD1420" s="21"/>
      <c r="BE1420" s="24"/>
      <c r="BF1420" s="24"/>
      <c r="BG1420" s="21"/>
      <c r="BH1420" s="21"/>
      <c r="BI1420" s="130"/>
      <c r="BJ1420" s="131"/>
      <c r="BK1420" s="21"/>
      <c r="BL1420" s="132"/>
      <c r="BM1420" s="132"/>
      <c r="BN1420" s="132"/>
      <c r="BO1420" s="132"/>
      <c r="BP1420" s="133"/>
      <c r="BQ1420" s="133"/>
      <c r="BR1420" s="133"/>
      <c r="BS1420" s="133"/>
    </row>
    <row r="1421" spans="18:71" x14ac:dyDescent="0.25"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P1421" s="21"/>
      <c r="AQ1421" s="21"/>
      <c r="AR1421" s="21"/>
      <c r="AS1421" s="21"/>
      <c r="AT1421" s="21"/>
      <c r="AU1421" s="21"/>
      <c r="AV1421" s="24"/>
      <c r="AW1421" s="24"/>
      <c r="AX1421" s="24"/>
      <c r="AY1421" s="24"/>
      <c r="BA1421" s="21"/>
      <c r="BB1421" s="21"/>
      <c r="BC1421" s="21"/>
      <c r="BD1421" s="21"/>
      <c r="BE1421" s="24"/>
      <c r="BF1421" s="24"/>
      <c r="BG1421" s="21"/>
      <c r="BH1421" s="21"/>
      <c r="BI1421" s="130"/>
      <c r="BJ1421" s="131"/>
      <c r="BK1421" s="21"/>
      <c r="BL1421" s="132"/>
      <c r="BM1421" s="132"/>
      <c r="BN1421" s="132"/>
      <c r="BO1421" s="132"/>
      <c r="BP1421" s="133"/>
      <c r="BQ1421" s="133"/>
      <c r="BR1421" s="133"/>
      <c r="BS1421" s="133"/>
    </row>
    <row r="1422" spans="18:71" x14ac:dyDescent="0.25"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P1422" s="21"/>
      <c r="AQ1422" s="21"/>
      <c r="AR1422" s="21"/>
      <c r="AS1422" s="21"/>
      <c r="AT1422" s="21"/>
      <c r="AU1422" s="21"/>
      <c r="AV1422" s="24"/>
      <c r="AW1422" s="24"/>
      <c r="AX1422" s="24"/>
      <c r="AY1422" s="24"/>
      <c r="BA1422" s="21"/>
      <c r="BB1422" s="21"/>
      <c r="BC1422" s="21"/>
      <c r="BD1422" s="21"/>
      <c r="BE1422" s="24"/>
      <c r="BF1422" s="24"/>
      <c r="BG1422" s="21"/>
      <c r="BH1422" s="21"/>
      <c r="BI1422" s="130"/>
      <c r="BJ1422" s="131"/>
      <c r="BK1422" s="21"/>
      <c r="BL1422" s="132"/>
      <c r="BM1422" s="132"/>
      <c r="BN1422" s="132"/>
      <c r="BO1422" s="132"/>
      <c r="BP1422" s="133"/>
      <c r="BQ1422" s="133"/>
      <c r="BR1422" s="133"/>
      <c r="BS1422" s="133"/>
    </row>
    <row r="1423" spans="18:71" x14ac:dyDescent="0.25"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P1423" s="21"/>
      <c r="AQ1423" s="21"/>
      <c r="AR1423" s="21"/>
      <c r="AS1423" s="21"/>
      <c r="AT1423" s="21"/>
      <c r="AU1423" s="21"/>
      <c r="AV1423" s="24"/>
      <c r="AW1423" s="24"/>
      <c r="AX1423" s="24"/>
      <c r="AY1423" s="24"/>
      <c r="BA1423" s="21"/>
      <c r="BB1423" s="21"/>
      <c r="BC1423" s="21"/>
      <c r="BD1423" s="21"/>
      <c r="BE1423" s="24"/>
      <c r="BF1423" s="24"/>
      <c r="BG1423" s="21"/>
      <c r="BH1423" s="21"/>
      <c r="BI1423" s="130"/>
      <c r="BJ1423" s="131"/>
      <c r="BK1423" s="21"/>
      <c r="BL1423" s="132"/>
      <c r="BM1423" s="132"/>
      <c r="BN1423" s="132"/>
      <c r="BO1423" s="132"/>
      <c r="BP1423" s="133"/>
      <c r="BQ1423" s="133"/>
      <c r="BR1423" s="133"/>
      <c r="BS1423" s="133"/>
    </row>
    <row r="1424" spans="18:71" x14ac:dyDescent="0.25"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P1424" s="21"/>
      <c r="AQ1424" s="21"/>
      <c r="AR1424" s="21"/>
      <c r="AS1424" s="21"/>
      <c r="AT1424" s="21"/>
      <c r="AU1424" s="21"/>
      <c r="AV1424" s="24"/>
      <c r="AW1424" s="24"/>
      <c r="AX1424" s="24"/>
      <c r="AY1424" s="24"/>
      <c r="BA1424" s="21"/>
      <c r="BB1424" s="21"/>
      <c r="BC1424" s="21"/>
      <c r="BD1424" s="21"/>
      <c r="BE1424" s="24"/>
      <c r="BF1424" s="24"/>
      <c r="BG1424" s="21"/>
      <c r="BH1424" s="21"/>
      <c r="BI1424" s="130"/>
      <c r="BJ1424" s="131"/>
      <c r="BK1424" s="21"/>
      <c r="BL1424" s="132"/>
      <c r="BM1424" s="132"/>
      <c r="BN1424" s="132"/>
      <c r="BO1424" s="132"/>
      <c r="BP1424" s="133"/>
      <c r="BQ1424" s="133"/>
      <c r="BR1424" s="133"/>
      <c r="BS1424" s="133"/>
    </row>
    <row r="1425" spans="18:71" x14ac:dyDescent="0.25"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P1425" s="21"/>
      <c r="AQ1425" s="21"/>
      <c r="AR1425" s="21"/>
      <c r="AS1425" s="21"/>
      <c r="AT1425" s="21"/>
      <c r="AU1425" s="21"/>
      <c r="AV1425" s="24"/>
      <c r="AW1425" s="24"/>
      <c r="AX1425" s="24"/>
      <c r="AY1425" s="24"/>
      <c r="BA1425" s="21"/>
      <c r="BB1425" s="21"/>
      <c r="BC1425" s="21"/>
      <c r="BD1425" s="21"/>
      <c r="BE1425" s="24"/>
      <c r="BF1425" s="24"/>
      <c r="BG1425" s="21"/>
      <c r="BH1425" s="21"/>
      <c r="BI1425" s="130"/>
      <c r="BJ1425" s="131"/>
      <c r="BK1425" s="21"/>
      <c r="BL1425" s="132"/>
      <c r="BM1425" s="132"/>
      <c r="BN1425" s="132"/>
      <c r="BO1425" s="132"/>
      <c r="BP1425" s="133"/>
      <c r="BQ1425" s="133"/>
      <c r="BR1425" s="133"/>
      <c r="BS1425" s="133"/>
    </row>
    <row r="1426" spans="18:71" x14ac:dyDescent="0.25"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P1426" s="21"/>
      <c r="AQ1426" s="21"/>
      <c r="AR1426" s="21"/>
      <c r="AS1426" s="21"/>
      <c r="AT1426" s="21"/>
      <c r="AU1426" s="21"/>
      <c r="AV1426" s="24"/>
      <c r="AW1426" s="24"/>
      <c r="AX1426" s="24"/>
      <c r="AY1426" s="24"/>
      <c r="BA1426" s="21"/>
      <c r="BB1426" s="21"/>
      <c r="BC1426" s="21"/>
      <c r="BD1426" s="21"/>
      <c r="BE1426" s="24"/>
      <c r="BF1426" s="24"/>
      <c r="BG1426" s="21"/>
      <c r="BH1426" s="21"/>
      <c r="BI1426" s="130"/>
      <c r="BJ1426" s="131"/>
      <c r="BK1426" s="21"/>
      <c r="BL1426" s="132"/>
      <c r="BM1426" s="132"/>
      <c r="BN1426" s="132"/>
      <c r="BO1426" s="132"/>
      <c r="BP1426" s="133"/>
      <c r="BQ1426" s="133"/>
      <c r="BR1426" s="133"/>
      <c r="BS1426" s="133"/>
    </row>
    <row r="1427" spans="18:71" x14ac:dyDescent="0.25"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P1427" s="21"/>
      <c r="AQ1427" s="21"/>
      <c r="AR1427" s="21"/>
      <c r="AS1427" s="21"/>
      <c r="AT1427" s="21"/>
      <c r="AU1427" s="21"/>
      <c r="AV1427" s="24"/>
      <c r="AW1427" s="24"/>
      <c r="AX1427" s="24"/>
      <c r="AY1427" s="24"/>
      <c r="BA1427" s="21"/>
      <c r="BB1427" s="21"/>
      <c r="BC1427" s="21"/>
      <c r="BD1427" s="21"/>
      <c r="BE1427" s="24"/>
      <c r="BF1427" s="24"/>
      <c r="BG1427" s="21"/>
      <c r="BH1427" s="21"/>
      <c r="BI1427" s="130"/>
      <c r="BJ1427" s="131"/>
      <c r="BK1427" s="21"/>
      <c r="BL1427" s="132"/>
      <c r="BM1427" s="132"/>
      <c r="BN1427" s="132"/>
      <c r="BO1427" s="132"/>
      <c r="BP1427" s="133"/>
      <c r="BQ1427" s="133"/>
      <c r="BR1427" s="133"/>
      <c r="BS1427" s="133"/>
    </row>
    <row r="1428" spans="18:71" x14ac:dyDescent="0.25"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P1428" s="21"/>
      <c r="AQ1428" s="21"/>
      <c r="AR1428" s="21"/>
      <c r="AS1428" s="21"/>
      <c r="AT1428" s="21"/>
      <c r="AU1428" s="21"/>
      <c r="AV1428" s="24"/>
      <c r="AW1428" s="24"/>
      <c r="AX1428" s="24"/>
      <c r="AY1428" s="24"/>
      <c r="BA1428" s="21"/>
      <c r="BB1428" s="21"/>
      <c r="BC1428" s="21"/>
      <c r="BD1428" s="21"/>
      <c r="BE1428" s="24"/>
      <c r="BF1428" s="24"/>
      <c r="BG1428" s="21"/>
      <c r="BH1428" s="21"/>
      <c r="BI1428" s="130"/>
      <c r="BJ1428" s="131"/>
      <c r="BK1428" s="21"/>
      <c r="BL1428" s="132"/>
      <c r="BM1428" s="132"/>
      <c r="BN1428" s="132"/>
      <c r="BO1428" s="132"/>
      <c r="BP1428" s="133"/>
      <c r="BQ1428" s="133"/>
      <c r="BR1428" s="133"/>
      <c r="BS1428" s="133"/>
    </row>
    <row r="1429" spans="18:71" x14ac:dyDescent="0.25"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P1429" s="21"/>
      <c r="AQ1429" s="21"/>
      <c r="AR1429" s="21"/>
      <c r="AS1429" s="21"/>
      <c r="AT1429" s="21"/>
      <c r="AU1429" s="21"/>
      <c r="AV1429" s="24"/>
      <c r="AW1429" s="24"/>
      <c r="AX1429" s="24"/>
      <c r="AY1429" s="24"/>
      <c r="BA1429" s="21"/>
      <c r="BB1429" s="21"/>
      <c r="BC1429" s="21"/>
      <c r="BD1429" s="21"/>
      <c r="BE1429" s="24"/>
      <c r="BF1429" s="24"/>
      <c r="BG1429" s="21"/>
      <c r="BH1429" s="21"/>
      <c r="BI1429" s="130"/>
      <c r="BJ1429" s="131"/>
      <c r="BK1429" s="21"/>
      <c r="BL1429" s="132"/>
      <c r="BM1429" s="132"/>
      <c r="BN1429" s="132"/>
      <c r="BO1429" s="132"/>
      <c r="BP1429" s="133"/>
      <c r="BQ1429" s="133"/>
      <c r="BR1429" s="133"/>
      <c r="BS1429" s="133"/>
    </row>
    <row r="1430" spans="18:71" x14ac:dyDescent="0.25"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P1430" s="21"/>
      <c r="AQ1430" s="21"/>
      <c r="AR1430" s="21"/>
      <c r="AS1430" s="21"/>
      <c r="AT1430" s="21"/>
      <c r="AU1430" s="21"/>
      <c r="AV1430" s="24"/>
      <c r="AW1430" s="24"/>
      <c r="AX1430" s="24"/>
      <c r="AY1430" s="24"/>
      <c r="BA1430" s="21"/>
      <c r="BB1430" s="21"/>
      <c r="BC1430" s="21"/>
      <c r="BD1430" s="21"/>
      <c r="BE1430" s="24"/>
      <c r="BF1430" s="24"/>
      <c r="BG1430" s="21"/>
      <c r="BH1430" s="21"/>
      <c r="BI1430" s="130"/>
      <c r="BJ1430" s="131"/>
      <c r="BK1430" s="21"/>
      <c r="BL1430" s="132"/>
      <c r="BM1430" s="132"/>
      <c r="BN1430" s="132"/>
      <c r="BO1430" s="132"/>
      <c r="BP1430" s="133"/>
      <c r="BQ1430" s="133"/>
      <c r="BR1430" s="133"/>
      <c r="BS1430" s="133"/>
    </row>
    <row r="1431" spans="18:71" x14ac:dyDescent="0.25"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P1431" s="21"/>
      <c r="AQ1431" s="21"/>
      <c r="AR1431" s="21"/>
      <c r="AS1431" s="21"/>
      <c r="AT1431" s="21"/>
      <c r="AU1431" s="21"/>
      <c r="AV1431" s="24"/>
      <c r="AW1431" s="24"/>
      <c r="AX1431" s="24"/>
      <c r="AY1431" s="24"/>
      <c r="BA1431" s="21"/>
      <c r="BB1431" s="21"/>
      <c r="BC1431" s="21"/>
      <c r="BD1431" s="21"/>
      <c r="BE1431" s="24"/>
      <c r="BF1431" s="24"/>
      <c r="BG1431" s="21"/>
      <c r="BH1431" s="21"/>
      <c r="BI1431" s="130"/>
      <c r="BJ1431" s="131"/>
      <c r="BK1431" s="21"/>
      <c r="BL1431" s="132"/>
      <c r="BM1431" s="132"/>
      <c r="BN1431" s="132"/>
      <c r="BO1431" s="132"/>
      <c r="BP1431" s="133"/>
      <c r="BQ1431" s="133"/>
      <c r="BR1431" s="133"/>
      <c r="BS1431" s="133"/>
    </row>
    <row r="1432" spans="18:71" x14ac:dyDescent="0.25"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P1432" s="21"/>
      <c r="AQ1432" s="21"/>
      <c r="AR1432" s="21"/>
      <c r="AS1432" s="21"/>
      <c r="AT1432" s="21"/>
      <c r="AU1432" s="21"/>
      <c r="AV1432" s="24"/>
      <c r="AW1432" s="24"/>
      <c r="AX1432" s="24"/>
      <c r="AY1432" s="24"/>
      <c r="BA1432" s="21"/>
      <c r="BB1432" s="21"/>
      <c r="BC1432" s="21"/>
      <c r="BD1432" s="21"/>
      <c r="BE1432" s="24"/>
      <c r="BF1432" s="24"/>
      <c r="BG1432" s="21"/>
      <c r="BH1432" s="21"/>
      <c r="BI1432" s="130"/>
      <c r="BJ1432" s="131"/>
      <c r="BK1432" s="21"/>
      <c r="BL1432" s="132"/>
      <c r="BM1432" s="132"/>
      <c r="BN1432" s="132"/>
      <c r="BO1432" s="132"/>
      <c r="BP1432" s="133"/>
      <c r="BQ1432" s="133"/>
      <c r="BR1432" s="133"/>
      <c r="BS1432" s="133"/>
    </row>
    <row r="1433" spans="18:71" x14ac:dyDescent="0.25"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P1433" s="21"/>
      <c r="AQ1433" s="21"/>
      <c r="AR1433" s="21"/>
      <c r="AS1433" s="21"/>
      <c r="AT1433" s="21"/>
      <c r="AU1433" s="21"/>
      <c r="AV1433" s="24"/>
      <c r="AW1433" s="24"/>
      <c r="AX1433" s="24"/>
      <c r="AY1433" s="24"/>
      <c r="BA1433" s="21"/>
      <c r="BB1433" s="21"/>
      <c r="BC1433" s="21"/>
      <c r="BD1433" s="21"/>
      <c r="BE1433" s="24"/>
      <c r="BF1433" s="24"/>
      <c r="BG1433" s="21"/>
      <c r="BH1433" s="21"/>
      <c r="BI1433" s="130"/>
      <c r="BJ1433" s="131"/>
      <c r="BK1433" s="21"/>
      <c r="BL1433" s="132"/>
      <c r="BM1433" s="132"/>
      <c r="BN1433" s="132"/>
      <c r="BO1433" s="132"/>
      <c r="BP1433" s="133"/>
      <c r="BQ1433" s="133"/>
      <c r="BR1433" s="133"/>
      <c r="BS1433" s="133"/>
    </row>
    <row r="1434" spans="18:71" x14ac:dyDescent="0.25"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P1434" s="21"/>
      <c r="AQ1434" s="21"/>
      <c r="AR1434" s="21"/>
      <c r="AS1434" s="21"/>
      <c r="AT1434" s="21"/>
      <c r="AU1434" s="21"/>
      <c r="AV1434" s="24"/>
      <c r="AW1434" s="24"/>
      <c r="AX1434" s="24"/>
      <c r="AY1434" s="24"/>
      <c r="BA1434" s="21"/>
      <c r="BB1434" s="21"/>
      <c r="BC1434" s="21"/>
      <c r="BD1434" s="21"/>
      <c r="BE1434" s="24"/>
      <c r="BF1434" s="24"/>
      <c r="BG1434" s="21"/>
      <c r="BH1434" s="21"/>
      <c r="BI1434" s="130"/>
      <c r="BJ1434" s="131"/>
      <c r="BK1434" s="21"/>
      <c r="BL1434" s="132"/>
      <c r="BM1434" s="132"/>
      <c r="BN1434" s="132"/>
      <c r="BO1434" s="132"/>
      <c r="BP1434" s="133"/>
      <c r="BQ1434" s="133"/>
      <c r="BR1434" s="133"/>
      <c r="BS1434" s="133"/>
    </row>
    <row r="1435" spans="18:71" x14ac:dyDescent="0.25"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P1435" s="21"/>
      <c r="AQ1435" s="21"/>
      <c r="AR1435" s="21"/>
      <c r="AS1435" s="21"/>
      <c r="AT1435" s="21"/>
      <c r="AU1435" s="21"/>
      <c r="AV1435" s="24"/>
      <c r="AW1435" s="24"/>
      <c r="AX1435" s="24"/>
      <c r="AY1435" s="24"/>
      <c r="BA1435" s="21"/>
      <c r="BB1435" s="21"/>
      <c r="BC1435" s="21"/>
      <c r="BD1435" s="21"/>
      <c r="BE1435" s="24"/>
      <c r="BF1435" s="24"/>
      <c r="BG1435" s="21"/>
      <c r="BH1435" s="21"/>
      <c r="BI1435" s="130"/>
      <c r="BJ1435" s="131"/>
      <c r="BK1435" s="21"/>
      <c r="BL1435" s="132"/>
      <c r="BM1435" s="132"/>
      <c r="BN1435" s="132"/>
      <c r="BO1435" s="132"/>
      <c r="BP1435" s="133"/>
      <c r="BQ1435" s="133"/>
      <c r="BR1435" s="133"/>
      <c r="BS1435" s="133"/>
    </row>
    <row r="1436" spans="18:71" x14ac:dyDescent="0.25"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P1436" s="21"/>
      <c r="AQ1436" s="21"/>
      <c r="AR1436" s="21"/>
      <c r="AS1436" s="21"/>
      <c r="AT1436" s="21"/>
      <c r="AU1436" s="21"/>
      <c r="AV1436" s="24"/>
      <c r="AW1436" s="24"/>
      <c r="AX1436" s="24"/>
      <c r="AY1436" s="24"/>
      <c r="BA1436" s="21"/>
      <c r="BB1436" s="21"/>
      <c r="BC1436" s="21"/>
      <c r="BD1436" s="21"/>
      <c r="BE1436" s="24"/>
      <c r="BF1436" s="24"/>
      <c r="BG1436" s="21"/>
      <c r="BH1436" s="21"/>
      <c r="BI1436" s="130"/>
      <c r="BJ1436" s="131"/>
      <c r="BK1436" s="21"/>
      <c r="BL1436" s="132"/>
      <c r="BM1436" s="132"/>
      <c r="BN1436" s="132"/>
      <c r="BO1436" s="132"/>
      <c r="BP1436" s="133"/>
      <c r="BQ1436" s="133"/>
      <c r="BR1436" s="133"/>
      <c r="BS1436" s="133"/>
    </row>
    <row r="1437" spans="18:71" x14ac:dyDescent="0.25"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P1437" s="21"/>
      <c r="AQ1437" s="21"/>
      <c r="AR1437" s="21"/>
      <c r="AS1437" s="21"/>
      <c r="AT1437" s="21"/>
      <c r="AU1437" s="21"/>
      <c r="AV1437" s="24"/>
      <c r="AW1437" s="24"/>
      <c r="AX1437" s="24"/>
      <c r="AY1437" s="24"/>
      <c r="BA1437" s="21"/>
      <c r="BB1437" s="21"/>
      <c r="BC1437" s="21"/>
      <c r="BD1437" s="21"/>
      <c r="BE1437" s="24"/>
      <c r="BF1437" s="24"/>
      <c r="BG1437" s="21"/>
      <c r="BH1437" s="21"/>
      <c r="BI1437" s="130"/>
      <c r="BJ1437" s="131"/>
      <c r="BK1437" s="21"/>
      <c r="BL1437" s="132"/>
      <c r="BM1437" s="132"/>
      <c r="BN1437" s="132"/>
      <c r="BO1437" s="132"/>
      <c r="BP1437" s="133"/>
      <c r="BQ1437" s="133"/>
      <c r="BR1437" s="133"/>
      <c r="BS1437" s="133"/>
    </row>
    <row r="1438" spans="18:71" x14ac:dyDescent="0.25"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P1438" s="21"/>
      <c r="AQ1438" s="21"/>
      <c r="AR1438" s="21"/>
      <c r="AS1438" s="21"/>
      <c r="AT1438" s="21"/>
      <c r="AU1438" s="21"/>
      <c r="AV1438" s="24"/>
      <c r="AW1438" s="24"/>
      <c r="AX1438" s="24"/>
      <c r="AY1438" s="24"/>
      <c r="BA1438" s="21"/>
      <c r="BB1438" s="21"/>
      <c r="BC1438" s="21"/>
      <c r="BD1438" s="21"/>
      <c r="BE1438" s="24"/>
      <c r="BF1438" s="24"/>
      <c r="BG1438" s="21"/>
      <c r="BH1438" s="21"/>
      <c r="BI1438" s="130"/>
      <c r="BJ1438" s="131"/>
      <c r="BK1438" s="21"/>
      <c r="BL1438" s="132"/>
      <c r="BM1438" s="132"/>
      <c r="BN1438" s="132"/>
      <c r="BO1438" s="132"/>
      <c r="BP1438" s="133"/>
      <c r="BQ1438" s="133"/>
      <c r="BR1438" s="133"/>
      <c r="BS1438" s="133"/>
    </row>
    <row r="1439" spans="18:71" x14ac:dyDescent="0.25"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P1439" s="21"/>
      <c r="AQ1439" s="21"/>
      <c r="AR1439" s="21"/>
      <c r="AS1439" s="21"/>
      <c r="AT1439" s="21"/>
      <c r="AU1439" s="21"/>
      <c r="AV1439" s="24"/>
      <c r="AW1439" s="24"/>
      <c r="AX1439" s="24"/>
      <c r="AY1439" s="24"/>
      <c r="BA1439" s="21"/>
      <c r="BB1439" s="21"/>
      <c r="BC1439" s="21"/>
      <c r="BD1439" s="21"/>
      <c r="BE1439" s="24"/>
      <c r="BF1439" s="24"/>
      <c r="BG1439" s="21"/>
      <c r="BH1439" s="21"/>
      <c r="BI1439" s="130"/>
      <c r="BJ1439" s="131"/>
      <c r="BK1439" s="21"/>
      <c r="BL1439" s="132"/>
      <c r="BM1439" s="132"/>
      <c r="BN1439" s="132"/>
      <c r="BO1439" s="132"/>
      <c r="BP1439" s="133"/>
      <c r="BQ1439" s="133"/>
      <c r="BR1439" s="133"/>
      <c r="BS1439" s="133"/>
    </row>
    <row r="1440" spans="18:71" x14ac:dyDescent="0.25"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P1440" s="21"/>
      <c r="AQ1440" s="21"/>
      <c r="AR1440" s="21"/>
      <c r="AS1440" s="21"/>
      <c r="AT1440" s="21"/>
      <c r="AU1440" s="21"/>
      <c r="AV1440" s="24"/>
      <c r="AW1440" s="24"/>
      <c r="AX1440" s="24"/>
      <c r="AY1440" s="24"/>
      <c r="BA1440" s="21"/>
      <c r="BB1440" s="21"/>
      <c r="BC1440" s="21"/>
      <c r="BD1440" s="21"/>
      <c r="BE1440" s="24"/>
      <c r="BF1440" s="24"/>
      <c r="BG1440" s="21"/>
      <c r="BH1440" s="21"/>
      <c r="BI1440" s="130"/>
      <c r="BJ1440" s="131"/>
      <c r="BK1440" s="21"/>
      <c r="BL1440" s="132"/>
      <c r="BM1440" s="132"/>
      <c r="BN1440" s="132"/>
      <c r="BO1440" s="132"/>
      <c r="BP1440" s="133"/>
      <c r="BQ1440" s="133"/>
      <c r="BR1440" s="133"/>
      <c r="BS1440" s="133"/>
    </row>
    <row r="1441" spans="18:71" x14ac:dyDescent="0.25"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P1441" s="21"/>
      <c r="AQ1441" s="21"/>
      <c r="AR1441" s="21"/>
      <c r="AS1441" s="21"/>
      <c r="AT1441" s="21"/>
      <c r="AU1441" s="21"/>
      <c r="AV1441" s="24"/>
      <c r="AW1441" s="24"/>
      <c r="AX1441" s="24"/>
      <c r="AY1441" s="24"/>
      <c r="BA1441" s="21"/>
      <c r="BB1441" s="21"/>
      <c r="BC1441" s="21"/>
      <c r="BD1441" s="21"/>
      <c r="BE1441" s="24"/>
      <c r="BF1441" s="24"/>
      <c r="BG1441" s="21"/>
      <c r="BH1441" s="21"/>
      <c r="BI1441" s="130"/>
      <c r="BJ1441" s="131"/>
      <c r="BK1441" s="21"/>
      <c r="BL1441" s="132"/>
      <c r="BM1441" s="132"/>
      <c r="BN1441" s="132"/>
      <c r="BO1441" s="132"/>
      <c r="BP1441" s="133"/>
      <c r="BQ1441" s="133"/>
      <c r="BR1441" s="133"/>
      <c r="BS1441" s="133"/>
    </row>
    <row r="1442" spans="18:71" x14ac:dyDescent="0.25"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P1442" s="21"/>
      <c r="AQ1442" s="21"/>
      <c r="AR1442" s="21"/>
      <c r="AS1442" s="21"/>
      <c r="AT1442" s="21"/>
      <c r="AU1442" s="21"/>
      <c r="AV1442" s="24"/>
      <c r="AW1442" s="24"/>
      <c r="AX1442" s="24"/>
      <c r="AY1442" s="24"/>
      <c r="BA1442" s="21"/>
      <c r="BB1442" s="21"/>
      <c r="BC1442" s="21"/>
      <c r="BD1442" s="21"/>
      <c r="BE1442" s="24"/>
      <c r="BF1442" s="24"/>
      <c r="BG1442" s="21"/>
      <c r="BH1442" s="21"/>
      <c r="BI1442" s="130"/>
      <c r="BJ1442" s="131"/>
      <c r="BK1442" s="21"/>
      <c r="BL1442" s="132"/>
      <c r="BM1442" s="132"/>
      <c r="BN1442" s="132"/>
      <c r="BO1442" s="132"/>
      <c r="BP1442" s="133"/>
      <c r="BQ1442" s="133"/>
      <c r="BR1442" s="133"/>
      <c r="BS1442" s="133"/>
    </row>
    <row r="1443" spans="18:71" x14ac:dyDescent="0.25"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P1443" s="21"/>
      <c r="AQ1443" s="21"/>
      <c r="AR1443" s="21"/>
      <c r="AS1443" s="21"/>
      <c r="AT1443" s="21"/>
      <c r="AU1443" s="21"/>
      <c r="AV1443" s="24"/>
      <c r="AW1443" s="24"/>
      <c r="AX1443" s="24"/>
      <c r="AY1443" s="24"/>
      <c r="BA1443" s="21"/>
      <c r="BB1443" s="21"/>
      <c r="BC1443" s="21"/>
      <c r="BD1443" s="21"/>
      <c r="BE1443" s="24"/>
      <c r="BF1443" s="24"/>
      <c r="BG1443" s="21"/>
      <c r="BH1443" s="21"/>
      <c r="BI1443" s="130"/>
      <c r="BJ1443" s="131"/>
      <c r="BK1443" s="21"/>
      <c r="BL1443" s="132"/>
      <c r="BM1443" s="132"/>
      <c r="BN1443" s="132"/>
      <c r="BO1443" s="132"/>
      <c r="BP1443" s="133"/>
      <c r="BQ1443" s="133"/>
      <c r="BR1443" s="133"/>
      <c r="BS1443" s="133"/>
    </row>
    <row r="1444" spans="18:71" x14ac:dyDescent="0.25"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P1444" s="21"/>
      <c r="AQ1444" s="21"/>
      <c r="AR1444" s="21"/>
      <c r="AS1444" s="21"/>
      <c r="AT1444" s="21"/>
      <c r="AU1444" s="21"/>
      <c r="AV1444" s="24"/>
      <c r="AW1444" s="24"/>
      <c r="AX1444" s="24"/>
      <c r="AY1444" s="24"/>
      <c r="BA1444" s="21"/>
      <c r="BB1444" s="21"/>
      <c r="BC1444" s="21"/>
      <c r="BD1444" s="21"/>
      <c r="BE1444" s="24"/>
      <c r="BF1444" s="24"/>
      <c r="BG1444" s="21"/>
      <c r="BH1444" s="21"/>
      <c r="BI1444" s="130"/>
      <c r="BJ1444" s="131"/>
      <c r="BK1444" s="21"/>
      <c r="BL1444" s="132"/>
      <c r="BM1444" s="132"/>
      <c r="BN1444" s="132"/>
      <c r="BO1444" s="132"/>
      <c r="BP1444" s="133"/>
      <c r="BQ1444" s="133"/>
      <c r="BR1444" s="133"/>
      <c r="BS1444" s="133"/>
    </row>
    <row r="1445" spans="18:71" x14ac:dyDescent="0.25"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P1445" s="21"/>
      <c r="AQ1445" s="21"/>
      <c r="AR1445" s="21"/>
      <c r="AS1445" s="21"/>
      <c r="AT1445" s="21"/>
      <c r="AU1445" s="21"/>
      <c r="AV1445" s="24"/>
      <c r="AW1445" s="24"/>
      <c r="AX1445" s="24"/>
      <c r="AY1445" s="24"/>
      <c r="BA1445" s="21"/>
      <c r="BB1445" s="21"/>
      <c r="BC1445" s="21"/>
      <c r="BD1445" s="21"/>
      <c r="BE1445" s="24"/>
      <c r="BF1445" s="24"/>
      <c r="BG1445" s="21"/>
      <c r="BH1445" s="21"/>
      <c r="BI1445" s="130"/>
      <c r="BJ1445" s="131"/>
      <c r="BK1445" s="21"/>
      <c r="BL1445" s="132"/>
      <c r="BM1445" s="132"/>
      <c r="BN1445" s="132"/>
      <c r="BO1445" s="132"/>
      <c r="BP1445" s="133"/>
      <c r="BQ1445" s="133"/>
      <c r="BR1445" s="133"/>
      <c r="BS1445" s="133"/>
    </row>
    <row r="1446" spans="18:71" x14ac:dyDescent="0.25"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P1446" s="21"/>
      <c r="AQ1446" s="21"/>
      <c r="AR1446" s="21"/>
      <c r="AS1446" s="21"/>
      <c r="AT1446" s="21"/>
      <c r="AU1446" s="21"/>
      <c r="AV1446" s="24"/>
      <c r="AW1446" s="24"/>
      <c r="AX1446" s="24"/>
      <c r="AY1446" s="24"/>
      <c r="BA1446" s="21"/>
      <c r="BB1446" s="21"/>
      <c r="BC1446" s="21"/>
      <c r="BD1446" s="21"/>
      <c r="BE1446" s="24"/>
      <c r="BF1446" s="24"/>
      <c r="BG1446" s="21"/>
      <c r="BH1446" s="21"/>
      <c r="BI1446" s="130"/>
      <c r="BJ1446" s="131"/>
      <c r="BK1446" s="21"/>
      <c r="BL1446" s="132"/>
      <c r="BM1446" s="132"/>
      <c r="BN1446" s="132"/>
      <c r="BO1446" s="132"/>
      <c r="BP1446" s="133"/>
      <c r="BQ1446" s="133"/>
      <c r="BR1446" s="133"/>
      <c r="BS1446" s="133"/>
    </row>
    <row r="1447" spans="18:71" x14ac:dyDescent="0.25"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P1447" s="21"/>
      <c r="AQ1447" s="21"/>
      <c r="AR1447" s="21"/>
      <c r="AS1447" s="21"/>
      <c r="AT1447" s="21"/>
      <c r="AU1447" s="21"/>
      <c r="AV1447" s="24"/>
      <c r="AW1447" s="24"/>
      <c r="AX1447" s="24"/>
      <c r="AY1447" s="24"/>
      <c r="BA1447" s="21"/>
      <c r="BB1447" s="21"/>
      <c r="BC1447" s="21"/>
      <c r="BD1447" s="21"/>
      <c r="BE1447" s="24"/>
      <c r="BF1447" s="24"/>
      <c r="BG1447" s="21"/>
      <c r="BH1447" s="21"/>
      <c r="BI1447" s="130"/>
      <c r="BJ1447" s="131"/>
      <c r="BK1447" s="21"/>
      <c r="BL1447" s="132"/>
      <c r="BM1447" s="132"/>
      <c r="BN1447" s="132"/>
      <c r="BO1447" s="132"/>
      <c r="BP1447" s="133"/>
      <c r="BQ1447" s="133"/>
      <c r="BR1447" s="133"/>
      <c r="BS1447" s="133"/>
    </row>
    <row r="1448" spans="18:71" x14ac:dyDescent="0.25"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P1448" s="21"/>
      <c r="AQ1448" s="21"/>
      <c r="AR1448" s="21"/>
      <c r="AS1448" s="21"/>
      <c r="AT1448" s="21"/>
      <c r="AU1448" s="21"/>
      <c r="AV1448" s="24"/>
      <c r="AW1448" s="24"/>
      <c r="AX1448" s="24"/>
      <c r="AY1448" s="24"/>
      <c r="BA1448" s="21"/>
      <c r="BB1448" s="21"/>
      <c r="BC1448" s="21"/>
      <c r="BD1448" s="21"/>
      <c r="BE1448" s="24"/>
      <c r="BF1448" s="24"/>
      <c r="BG1448" s="21"/>
      <c r="BH1448" s="21"/>
      <c r="BI1448" s="130"/>
      <c r="BJ1448" s="131"/>
      <c r="BK1448" s="21"/>
      <c r="BL1448" s="132"/>
      <c r="BM1448" s="132"/>
      <c r="BN1448" s="132"/>
      <c r="BO1448" s="132"/>
      <c r="BP1448" s="133"/>
      <c r="BQ1448" s="133"/>
      <c r="BR1448" s="133"/>
      <c r="BS1448" s="133"/>
    </row>
    <row r="1449" spans="18:71" x14ac:dyDescent="0.25"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P1449" s="21"/>
      <c r="AQ1449" s="21"/>
      <c r="AR1449" s="21"/>
      <c r="AS1449" s="21"/>
      <c r="AT1449" s="21"/>
      <c r="AU1449" s="21"/>
      <c r="AV1449" s="24"/>
      <c r="AW1449" s="24"/>
      <c r="AX1449" s="24"/>
      <c r="AY1449" s="24"/>
      <c r="BA1449" s="21"/>
      <c r="BB1449" s="21"/>
      <c r="BC1449" s="21"/>
      <c r="BD1449" s="21"/>
      <c r="BE1449" s="24"/>
      <c r="BF1449" s="24"/>
      <c r="BG1449" s="21"/>
      <c r="BH1449" s="21"/>
      <c r="BI1449" s="130"/>
      <c r="BJ1449" s="131"/>
      <c r="BK1449" s="21"/>
      <c r="BL1449" s="132"/>
      <c r="BM1449" s="132"/>
      <c r="BN1449" s="132"/>
      <c r="BO1449" s="132"/>
      <c r="BP1449" s="133"/>
      <c r="BQ1449" s="133"/>
      <c r="BR1449" s="133"/>
      <c r="BS1449" s="133"/>
    </row>
    <row r="1450" spans="18:71" x14ac:dyDescent="0.25"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P1450" s="21"/>
      <c r="AQ1450" s="21"/>
      <c r="AR1450" s="21"/>
      <c r="AS1450" s="21"/>
      <c r="AT1450" s="21"/>
      <c r="AU1450" s="21"/>
      <c r="AV1450" s="24"/>
      <c r="AW1450" s="24"/>
      <c r="AX1450" s="24"/>
      <c r="AY1450" s="24"/>
      <c r="BA1450" s="21"/>
      <c r="BB1450" s="21"/>
      <c r="BC1450" s="21"/>
      <c r="BD1450" s="21"/>
      <c r="BE1450" s="24"/>
      <c r="BF1450" s="24"/>
      <c r="BG1450" s="21"/>
      <c r="BH1450" s="21"/>
      <c r="BI1450" s="130"/>
      <c r="BJ1450" s="131"/>
      <c r="BK1450" s="21"/>
      <c r="BL1450" s="132"/>
      <c r="BM1450" s="132"/>
      <c r="BN1450" s="132"/>
      <c r="BO1450" s="132"/>
      <c r="BP1450" s="133"/>
      <c r="BQ1450" s="133"/>
      <c r="BR1450" s="133"/>
      <c r="BS1450" s="133"/>
    </row>
    <row r="1451" spans="18:71" x14ac:dyDescent="0.25"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P1451" s="21"/>
      <c r="AQ1451" s="21"/>
      <c r="AR1451" s="21"/>
      <c r="AS1451" s="21"/>
      <c r="AT1451" s="21"/>
      <c r="AU1451" s="21"/>
      <c r="AV1451" s="24"/>
      <c r="AW1451" s="24"/>
      <c r="AX1451" s="24"/>
      <c r="AY1451" s="24"/>
      <c r="BA1451" s="21"/>
      <c r="BB1451" s="21"/>
      <c r="BC1451" s="21"/>
      <c r="BD1451" s="21"/>
      <c r="BE1451" s="24"/>
      <c r="BF1451" s="24"/>
      <c r="BG1451" s="21"/>
      <c r="BH1451" s="21"/>
      <c r="BI1451" s="130"/>
      <c r="BJ1451" s="131"/>
      <c r="BK1451" s="21"/>
      <c r="BL1451" s="132"/>
      <c r="BM1451" s="132"/>
      <c r="BN1451" s="132"/>
      <c r="BO1451" s="132"/>
      <c r="BP1451" s="133"/>
      <c r="BQ1451" s="133"/>
      <c r="BR1451" s="133"/>
      <c r="BS1451" s="133"/>
    </row>
    <row r="1452" spans="18:71" x14ac:dyDescent="0.25"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P1452" s="21"/>
      <c r="AQ1452" s="21"/>
      <c r="AR1452" s="21"/>
      <c r="AS1452" s="21"/>
      <c r="AT1452" s="21"/>
      <c r="AU1452" s="21"/>
      <c r="AV1452" s="24"/>
      <c r="AW1452" s="24"/>
      <c r="AX1452" s="24"/>
      <c r="AY1452" s="24"/>
      <c r="BA1452" s="21"/>
      <c r="BB1452" s="21"/>
      <c r="BC1452" s="21"/>
      <c r="BD1452" s="21"/>
      <c r="BE1452" s="24"/>
      <c r="BF1452" s="24"/>
      <c r="BG1452" s="21"/>
      <c r="BH1452" s="21"/>
      <c r="BI1452" s="130"/>
      <c r="BJ1452" s="131"/>
      <c r="BK1452" s="21"/>
      <c r="BL1452" s="132"/>
      <c r="BM1452" s="132"/>
      <c r="BN1452" s="132"/>
      <c r="BO1452" s="132"/>
      <c r="BP1452" s="133"/>
      <c r="BQ1452" s="133"/>
      <c r="BR1452" s="133"/>
      <c r="BS1452" s="133"/>
    </row>
    <row r="1453" spans="18:71" x14ac:dyDescent="0.25"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P1453" s="21"/>
      <c r="AQ1453" s="21"/>
      <c r="AR1453" s="21"/>
      <c r="AS1453" s="21"/>
      <c r="AT1453" s="21"/>
      <c r="AU1453" s="21"/>
      <c r="AV1453" s="24"/>
      <c r="AW1453" s="24"/>
      <c r="AX1453" s="24"/>
      <c r="AY1453" s="24"/>
      <c r="BA1453" s="21"/>
      <c r="BB1453" s="21"/>
      <c r="BC1453" s="21"/>
      <c r="BD1453" s="21"/>
      <c r="BE1453" s="24"/>
      <c r="BF1453" s="24"/>
      <c r="BG1453" s="21"/>
      <c r="BH1453" s="21"/>
      <c r="BI1453" s="130"/>
      <c r="BJ1453" s="131"/>
      <c r="BK1453" s="21"/>
      <c r="BL1453" s="132"/>
      <c r="BM1453" s="132"/>
      <c r="BN1453" s="132"/>
      <c r="BO1453" s="132"/>
      <c r="BP1453" s="133"/>
      <c r="BQ1453" s="133"/>
      <c r="BR1453" s="133"/>
      <c r="BS1453" s="133"/>
    </row>
    <row r="1454" spans="18:71" x14ac:dyDescent="0.25"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P1454" s="21"/>
      <c r="AQ1454" s="21"/>
      <c r="AR1454" s="21"/>
      <c r="AS1454" s="21"/>
      <c r="AT1454" s="21"/>
      <c r="AU1454" s="21"/>
      <c r="AV1454" s="24"/>
      <c r="AW1454" s="24"/>
      <c r="AX1454" s="24"/>
      <c r="AY1454" s="24"/>
      <c r="BA1454" s="21"/>
      <c r="BB1454" s="21"/>
      <c r="BC1454" s="21"/>
      <c r="BD1454" s="21"/>
      <c r="BE1454" s="24"/>
      <c r="BF1454" s="24"/>
      <c r="BG1454" s="21"/>
      <c r="BH1454" s="21"/>
      <c r="BI1454" s="130"/>
      <c r="BJ1454" s="131"/>
      <c r="BK1454" s="21"/>
      <c r="BL1454" s="132"/>
      <c r="BM1454" s="132"/>
      <c r="BN1454" s="132"/>
      <c r="BO1454" s="132"/>
      <c r="BP1454" s="133"/>
      <c r="BQ1454" s="133"/>
      <c r="BR1454" s="133"/>
      <c r="BS1454" s="133"/>
    </row>
    <row r="1455" spans="18:71" x14ac:dyDescent="0.25"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P1455" s="21"/>
      <c r="AQ1455" s="21"/>
      <c r="AR1455" s="21"/>
      <c r="AS1455" s="21"/>
      <c r="AT1455" s="21"/>
      <c r="AU1455" s="21"/>
      <c r="AV1455" s="24"/>
      <c r="AW1455" s="24"/>
      <c r="AX1455" s="24"/>
      <c r="AY1455" s="24"/>
      <c r="BA1455" s="21"/>
      <c r="BB1455" s="21"/>
      <c r="BC1455" s="21"/>
      <c r="BD1455" s="21"/>
      <c r="BE1455" s="24"/>
      <c r="BF1455" s="24"/>
      <c r="BG1455" s="21"/>
      <c r="BH1455" s="21"/>
      <c r="BI1455" s="130"/>
      <c r="BJ1455" s="131"/>
      <c r="BK1455" s="21"/>
      <c r="BL1455" s="132"/>
      <c r="BM1455" s="132"/>
      <c r="BN1455" s="132"/>
      <c r="BO1455" s="132"/>
      <c r="BP1455" s="133"/>
      <c r="BQ1455" s="133"/>
      <c r="BR1455" s="133"/>
      <c r="BS1455" s="133"/>
    </row>
    <row r="1456" spans="18:71" x14ac:dyDescent="0.25"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P1456" s="21"/>
      <c r="AQ1456" s="21"/>
      <c r="AR1456" s="21"/>
      <c r="AS1456" s="21"/>
      <c r="AT1456" s="21"/>
      <c r="AU1456" s="21"/>
      <c r="AV1456" s="24"/>
      <c r="AW1456" s="24"/>
      <c r="AX1456" s="24"/>
      <c r="AY1456" s="24"/>
      <c r="BA1456" s="21"/>
      <c r="BB1456" s="21"/>
      <c r="BC1456" s="21"/>
      <c r="BD1456" s="21"/>
      <c r="BE1456" s="24"/>
      <c r="BF1456" s="24"/>
      <c r="BG1456" s="21"/>
      <c r="BH1456" s="21"/>
      <c r="BI1456" s="130"/>
      <c r="BJ1456" s="131"/>
      <c r="BK1456" s="21"/>
      <c r="BL1456" s="132"/>
      <c r="BM1456" s="132"/>
      <c r="BN1456" s="132"/>
      <c r="BO1456" s="132"/>
      <c r="BP1456" s="133"/>
      <c r="BQ1456" s="133"/>
      <c r="BR1456" s="133"/>
      <c r="BS1456" s="133"/>
    </row>
    <row r="1457" spans="18:71" x14ac:dyDescent="0.25"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P1457" s="21"/>
      <c r="AQ1457" s="21"/>
      <c r="AR1457" s="21"/>
      <c r="AS1457" s="21"/>
      <c r="AT1457" s="21"/>
      <c r="AU1457" s="21"/>
      <c r="AV1457" s="24"/>
      <c r="AW1457" s="24"/>
      <c r="AX1457" s="24"/>
      <c r="AY1457" s="24"/>
      <c r="BA1457" s="21"/>
      <c r="BB1457" s="21"/>
      <c r="BC1457" s="21"/>
      <c r="BD1457" s="21"/>
      <c r="BE1457" s="24"/>
      <c r="BF1457" s="24"/>
      <c r="BG1457" s="21"/>
      <c r="BH1457" s="21"/>
      <c r="BI1457" s="130"/>
      <c r="BJ1457" s="131"/>
      <c r="BK1457" s="21"/>
      <c r="BL1457" s="132"/>
      <c r="BM1457" s="132"/>
      <c r="BN1457" s="132"/>
      <c r="BO1457" s="132"/>
      <c r="BP1457" s="133"/>
      <c r="BQ1457" s="133"/>
      <c r="BR1457" s="133"/>
      <c r="BS1457" s="133"/>
    </row>
    <row r="1458" spans="18:71" x14ac:dyDescent="0.25"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P1458" s="21"/>
      <c r="AQ1458" s="21"/>
      <c r="AR1458" s="21"/>
      <c r="AS1458" s="21"/>
      <c r="AT1458" s="21"/>
      <c r="AU1458" s="21"/>
      <c r="AV1458" s="24"/>
      <c r="AW1458" s="24"/>
      <c r="AX1458" s="24"/>
      <c r="AY1458" s="24"/>
      <c r="BA1458" s="21"/>
      <c r="BB1458" s="21"/>
      <c r="BC1458" s="21"/>
      <c r="BD1458" s="21"/>
      <c r="BE1458" s="24"/>
      <c r="BF1458" s="24"/>
      <c r="BG1458" s="21"/>
      <c r="BH1458" s="21"/>
      <c r="BI1458" s="130"/>
      <c r="BJ1458" s="131"/>
      <c r="BK1458" s="21"/>
      <c r="BL1458" s="132"/>
      <c r="BM1458" s="132"/>
      <c r="BN1458" s="132"/>
      <c r="BO1458" s="132"/>
      <c r="BP1458" s="133"/>
      <c r="BQ1458" s="133"/>
      <c r="BR1458" s="133"/>
      <c r="BS1458" s="133"/>
    </row>
    <row r="1459" spans="18:71" x14ac:dyDescent="0.25"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P1459" s="21"/>
      <c r="AQ1459" s="21"/>
      <c r="AR1459" s="21"/>
      <c r="AS1459" s="21"/>
      <c r="AT1459" s="21"/>
      <c r="AU1459" s="21"/>
      <c r="AV1459" s="24"/>
      <c r="AW1459" s="24"/>
      <c r="AX1459" s="24"/>
      <c r="AY1459" s="24"/>
      <c r="BA1459" s="21"/>
      <c r="BB1459" s="21"/>
      <c r="BC1459" s="21"/>
      <c r="BD1459" s="21"/>
      <c r="BE1459" s="24"/>
      <c r="BF1459" s="24"/>
      <c r="BG1459" s="21"/>
      <c r="BH1459" s="21"/>
      <c r="BI1459" s="130"/>
      <c r="BJ1459" s="131"/>
      <c r="BK1459" s="21"/>
      <c r="BL1459" s="132"/>
      <c r="BM1459" s="132"/>
      <c r="BN1459" s="132"/>
      <c r="BO1459" s="132"/>
      <c r="BP1459" s="133"/>
      <c r="BQ1459" s="133"/>
      <c r="BR1459" s="133"/>
      <c r="BS1459" s="133"/>
    </row>
    <row r="1460" spans="18:71" x14ac:dyDescent="0.25"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P1460" s="21"/>
      <c r="AQ1460" s="21"/>
      <c r="AR1460" s="21"/>
      <c r="AS1460" s="21"/>
      <c r="AT1460" s="21"/>
      <c r="AU1460" s="21"/>
      <c r="AV1460" s="24"/>
      <c r="AW1460" s="24"/>
      <c r="AX1460" s="24"/>
      <c r="AY1460" s="24"/>
      <c r="BA1460" s="21"/>
      <c r="BB1460" s="21"/>
      <c r="BC1460" s="21"/>
      <c r="BD1460" s="21"/>
      <c r="BE1460" s="24"/>
      <c r="BF1460" s="24"/>
      <c r="BG1460" s="21"/>
      <c r="BH1460" s="21"/>
      <c r="BI1460" s="130"/>
      <c r="BJ1460" s="131"/>
      <c r="BK1460" s="21"/>
      <c r="BL1460" s="132"/>
      <c r="BM1460" s="132"/>
      <c r="BN1460" s="132"/>
      <c r="BO1460" s="132"/>
      <c r="BP1460" s="133"/>
      <c r="BQ1460" s="133"/>
      <c r="BR1460" s="133"/>
      <c r="BS1460" s="133"/>
    </row>
    <row r="1461" spans="18:71" x14ac:dyDescent="0.25"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P1461" s="21"/>
      <c r="AQ1461" s="21"/>
      <c r="AR1461" s="21"/>
      <c r="AS1461" s="21"/>
      <c r="AT1461" s="21"/>
      <c r="AU1461" s="21"/>
      <c r="AV1461" s="24"/>
      <c r="AW1461" s="24"/>
      <c r="AX1461" s="24"/>
      <c r="AY1461" s="24"/>
      <c r="BA1461" s="21"/>
      <c r="BB1461" s="21"/>
      <c r="BC1461" s="21"/>
      <c r="BD1461" s="21"/>
      <c r="BE1461" s="24"/>
      <c r="BF1461" s="24"/>
      <c r="BG1461" s="21"/>
      <c r="BH1461" s="21"/>
      <c r="BI1461" s="130"/>
      <c r="BJ1461" s="131"/>
      <c r="BK1461" s="21"/>
      <c r="BL1461" s="132"/>
      <c r="BM1461" s="132"/>
      <c r="BN1461" s="132"/>
      <c r="BO1461" s="132"/>
      <c r="BP1461" s="133"/>
      <c r="BQ1461" s="133"/>
      <c r="BR1461" s="133"/>
      <c r="BS1461" s="133"/>
    </row>
    <row r="1462" spans="18:71" x14ac:dyDescent="0.25"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P1462" s="21"/>
      <c r="AQ1462" s="21"/>
      <c r="AR1462" s="21"/>
      <c r="AS1462" s="21"/>
      <c r="AT1462" s="21"/>
      <c r="AU1462" s="21"/>
      <c r="AV1462" s="24"/>
      <c r="AW1462" s="24"/>
      <c r="AX1462" s="24"/>
      <c r="AY1462" s="24"/>
      <c r="BA1462" s="21"/>
      <c r="BB1462" s="21"/>
      <c r="BC1462" s="21"/>
      <c r="BD1462" s="21"/>
      <c r="BE1462" s="24"/>
      <c r="BF1462" s="24"/>
      <c r="BG1462" s="21"/>
      <c r="BH1462" s="21"/>
      <c r="BI1462" s="130"/>
      <c r="BJ1462" s="131"/>
      <c r="BK1462" s="21"/>
      <c r="BL1462" s="132"/>
      <c r="BM1462" s="132"/>
      <c r="BN1462" s="132"/>
      <c r="BO1462" s="132"/>
      <c r="BP1462" s="133"/>
      <c r="BQ1462" s="133"/>
      <c r="BR1462" s="133"/>
      <c r="BS1462" s="133"/>
    </row>
    <row r="1463" spans="18:71" x14ac:dyDescent="0.25"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P1463" s="21"/>
      <c r="AQ1463" s="21"/>
      <c r="AR1463" s="21"/>
      <c r="AS1463" s="21"/>
      <c r="AT1463" s="21"/>
      <c r="AU1463" s="21"/>
      <c r="AV1463" s="24"/>
      <c r="AW1463" s="24"/>
      <c r="AX1463" s="24"/>
      <c r="AY1463" s="24"/>
      <c r="BA1463" s="21"/>
      <c r="BB1463" s="21"/>
      <c r="BC1463" s="21"/>
      <c r="BD1463" s="21"/>
      <c r="BE1463" s="24"/>
      <c r="BF1463" s="24"/>
      <c r="BG1463" s="21"/>
      <c r="BH1463" s="21"/>
      <c r="BI1463" s="130"/>
      <c r="BJ1463" s="131"/>
      <c r="BK1463" s="21"/>
      <c r="BL1463" s="132"/>
      <c r="BM1463" s="132"/>
      <c r="BN1463" s="132"/>
      <c r="BO1463" s="132"/>
      <c r="BP1463" s="133"/>
      <c r="BQ1463" s="133"/>
      <c r="BR1463" s="133"/>
      <c r="BS1463" s="133"/>
    </row>
    <row r="1464" spans="18:71" x14ac:dyDescent="0.25"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P1464" s="21"/>
      <c r="AQ1464" s="21"/>
      <c r="AR1464" s="21"/>
      <c r="AS1464" s="21"/>
      <c r="AT1464" s="21"/>
      <c r="AU1464" s="21"/>
      <c r="AV1464" s="24"/>
      <c r="AW1464" s="24"/>
      <c r="AX1464" s="24"/>
      <c r="AY1464" s="24"/>
      <c r="BA1464" s="21"/>
      <c r="BB1464" s="21"/>
      <c r="BC1464" s="21"/>
      <c r="BD1464" s="21"/>
      <c r="BE1464" s="24"/>
      <c r="BF1464" s="24"/>
      <c r="BG1464" s="21"/>
      <c r="BH1464" s="21"/>
      <c r="BI1464" s="130"/>
      <c r="BJ1464" s="131"/>
      <c r="BK1464" s="21"/>
      <c r="BL1464" s="132"/>
      <c r="BM1464" s="132"/>
      <c r="BN1464" s="132"/>
      <c r="BO1464" s="132"/>
      <c r="BP1464" s="133"/>
      <c r="BQ1464" s="133"/>
      <c r="BR1464" s="133"/>
      <c r="BS1464" s="133"/>
    </row>
    <row r="1465" spans="18:71" x14ac:dyDescent="0.25"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P1465" s="21"/>
      <c r="AQ1465" s="21"/>
      <c r="AR1465" s="21"/>
      <c r="AS1465" s="21"/>
      <c r="AT1465" s="21"/>
      <c r="AU1465" s="21"/>
      <c r="AV1465" s="24"/>
      <c r="AW1465" s="24"/>
      <c r="AX1465" s="24"/>
      <c r="AY1465" s="24"/>
      <c r="BA1465" s="21"/>
      <c r="BB1465" s="21"/>
      <c r="BC1465" s="21"/>
      <c r="BD1465" s="21"/>
      <c r="BE1465" s="24"/>
      <c r="BF1465" s="24"/>
      <c r="BG1465" s="21"/>
      <c r="BH1465" s="21"/>
      <c r="BI1465" s="130"/>
      <c r="BJ1465" s="131"/>
      <c r="BK1465" s="21"/>
      <c r="BL1465" s="132"/>
      <c r="BM1465" s="132"/>
      <c r="BN1465" s="132"/>
      <c r="BO1465" s="132"/>
      <c r="BP1465" s="133"/>
      <c r="BQ1465" s="133"/>
      <c r="BR1465" s="133"/>
      <c r="BS1465" s="133"/>
    </row>
    <row r="1466" spans="18:71" x14ac:dyDescent="0.25"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P1466" s="21"/>
      <c r="AQ1466" s="21"/>
      <c r="AR1466" s="21"/>
      <c r="AS1466" s="21"/>
      <c r="AT1466" s="21"/>
      <c r="AU1466" s="21"/>
      <c r="AV1466" s="24"/>
      <c r="AW1466" s="24"/>
      <c r="AX1466" s="24"/>
      <c r="AY1466" s="24"/>
      <c r="BA1466" s="21"/>
      <c r="BB1466" s="21"/>
      <c r="BC1466" s="21"/>
      <c r="BD1466" s="21"/>
      <c r="BE1466" s="24"/>
      <c r="BF1466" s="24"/>
      <c r="BG1466" s="21"/>
      <c r="BH1466" s="21"/>
      <c r="BI1466" s="130"/>
      <c r="BJ1466" s="131"/>
      <c r="BK1466" s="21"/>
      <c r="BL1466" s="132"/>
      <c r="BM1466" s="132"/>
      <c r="BN1466" s="132"/>
      <c r="BO1466" s="132"/>
      <c r="BP1466" s="133"/>
      <c r="BQ1466" s="133"/>
      <c r="BR1466" s="133"/>
      <c r="BS1466" s="133"/>
    </row>
    <row r="1467" spans="18:71" x14ac:dyDescent="0.25"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P1467" s="21"/>
      <c r="AQ1467" s="21"/>
      <c r="AR1467" s="21"/>
      <c r="AS1467" s="21"/>
      <c r="AT1467" s="21"/>
      <c r="AU1467" s="21"/>
      <c r="AV1467" s="24"/>
      <c r="AW1467" s="24"/>
      <c r="AX1467" s="24"/>
      <c r="AY1467" s="24"/>
      <c r="BA1467" s="21"/>
      <c r="BB1467" s="21"/>
      <c r="BC1467" s="21"/>
      <c r="BD1467" s="21"/>
      <c r="BE1467" s="24"/>
      <c r="BF1467" s="24"/>
      <c r="BG1467" s="21"/>
      <c r="BH1467" s="21"/>
      <c r="BI1467" s="130"/>
      <c r="BJ1467" s="131"/>
      <c r="BK1467" s="21"/>
      <c r="BL1467" s="132"/>
      <c r="BM1467" s="132"/>
      <c r="BN1467" s="132"/>
      <c r="BO1467" s="132"/>
      <c r="BP1467" s="133"/>
      <c r="BQ1467" s="133"/>
      <c r="BR1467" s="133"/>
      <c r="BS1467" s="133"/>
    </row>
    <row r="1468" spans="18:71" x14ac:dyDescent="0.25"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P1468" s="21"/>
      <c r="AQ1468" s="21"/>
      <c r="AR1468" s="21"/>
      <c r="AS1468" s="21"/>
      <c r="AT1468" s="21"/>
      <c r="AU1468" s="21"/>
      <c r="AV1468" s="24"/>
      <c r="AW1468" s="24"/>
      <c r="AX1468" s="24"/>
      <c r="AY1468" s="24"/>
      <c r="BA1468" s="21"/>
      <c r="BB1468" s="21"/>
      <c r="BC1468" s="21"/>
      <c r="BD1468" s="21"/>
      <c r="BE1468" s="24"/>
      <c r="BF1468" s="24"/>
      <c r="BG1468" s="21"/>
      <c r="BH1468" s="21"/>
      <c r="BI1468" s="130"/>
      <c r="BJ1468" s="131"/>
      <c r="BK1468" s="21"/>
      <c r="BL1468" s="132"/>
      <c r="BM1468" s="132"/>
      <c r="BN1468" s="132"/>
      <c r="BO1468" s="132"/>
      <c r="BP1468" s="133"/>
      <c r="BQ1468" s="133"/>
      <c r="BR1468" s="133"/>
      <c r="BS1468" s="133"/>
    </row>
    <row r="1469" spans="18:71" x14ac:dyDescent="0.25"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P1469" s="21"/>
      <c r="AQ1469" s="21"/>
      <c r="AR1469" s="21"/>
      <c r="AS1469" s="21"/>
      <c r="AT1469" s="21"/>
      <c r="AU1469" s="21"/>
      <c r="AV1469" s="24"/>
      <c r="AW1469" s="24"/>
      <c r="AX1469" s="24"/>
      <c r="AY1469" s="24"/>
      <c r="BA1469" s="21"/>
      <c r="BB1469" s="21"/>
      <c r="BC1469" s="21"/>
      <c r="BD1469" s="21"/>
      <c r="BE1469" s="24"/>
      <c r="BF1469" s="24"/>
      <c r="BG1469" s="21"/>
      <c r="BH1469" s="21"/>
      <c r="BI1469" s="130"/>
      <c r="BJ1469" s="131"/>
      <c r="BK1469" s="21"/>
      <c r="BL1469" s="132"/>
      <c r="BM1469" s="132"/>
      <c r="BN1469" s="132"/>
      <c r="BO1469" s="132"/>
      <c r="BP1469" s="133"/>
      <c r="BQ1469" s="133"/>
      <c r="BR1469" s="133"/>
      <c r="BS1469" s="133"/>
    </row>
    <row r="1470" spans="18:71" x14ac:dyDescent="0.25"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P1470" s="21"/>
      <c r="AQ1470" s="21"/>
      <c r="AR1470" s="21"/>
      <c r="AS1470" s="21"/>
      <c r="AT1470" s="21"/>
      <c r="AU1470" s="21"/>
      <c r="AV1470" s="24"/>
      <c r="AW1470" s="24"/>
      <c r="AX1470" s="24"/>
      <c r="AY1470" s="24"/>
      <c r="BA1470" s="21"/>
      <c r="BB1470" s="21"/>
      <c r="BC1470" s="21"/>
      <c r="BD1470" s="21"/>
      <c r="BE1470" s="24"/>
      <c r="BF1470" s="24"/>
      <c r="BG1470" s="21"/>
      <c r="BH1470" s="21"/>
      <c r="BI1470" s="130"/>
      <c r="BJ1470" s="131"/>
      <c r="BK1470" s="21"/>
      <c r="BL1470" s="132"/>
      <c r="BM1470" s="132"/>
      <c r="BN1470" s="132"/>
      <c r="BO1470" s="132"/>
      <c r="BP1470" s="133"/>
      <c r="BQ1470" s="133"/>
      <c r="BR1470" s="133"/>
      <c r="BS1470" s="133"/>
    </row>
    <row r="1471" spans="18:71" x14ac:dyDescent="0.25"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P1471" s="21"/>
      <c r="AQ1471" s="21"/>
      <c r="AR1471" s="21"/>
      <c r="AS1471" s="21"/>
      <c r="AT1471" s="21"/>
      <c r="AU1471" s="21"/>
      <c r="AV1471" s="24"/>
      <c r="AW1471" s="24"/>
      <c r="AX1471" s="24"/>
      <c r="AY1471" s="24"/>
      <c r="BA1471" s="21"/>
      <c r="BB1471" s="21"/>
      <c r="BC1471" s="21"/>
      <c r="BD1471" s="21"/>
      <c r="BE1471" s="24"/>
      <c r="BF1471" s="24"/>
      <c r="BG1471" s="21"/>
      <c r="BH1471" s="21"/>
      <c r="BI1471" s="130"/>
      <c r="BJ1471" s="131"/>
      <c r="BK1471" s="21"/>
      <c r="BL1471" s="132"/>
      <c r="BM1471" s="132"/>
      <c r="BN1471" s="132"/>
      <c r="BO1471" s="132"/>
      <c r="BP1471" s="133"/>
      <c r="BQ1471" s="133"/>
      <c r="BR1471" s="133"/>
      <c r="BS1471" s="133"/>
    </row>
    <row r="1472" spans="18:71" x14ac:dyDescent="0.25"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P1472" s="21"/>
      <c r="AQ1472" s="21"/>
      <c r="AR1472" s="21"/>
      <c r="AS1472" s="21"/>
      <c r="AT1472" s="21"/>
      <c r="AU1472" s="21"/>
      <c r="AV1472" s="24"/>
      <c r="AW1472" s="24"/>
      <c r="AX1472" s="24"/>
      <c r="AY1472" s="24"/>
      <c r="BA1472" s="21"/>
      <c r="BB1472" s="21"/>
      <c r="BC1472" s="21"/>
      <c r="BD1472" s="21"/>
      <c r="BE1472" s="24"/>
      <c r="BF1472" s="24"/>
      <c r="BG1472" s="21"/>
      <c r="BH1472" s="21"/>
      <c r="BI1472" s="130"/>
      <c r="BJ1472" s="131"/>
      <c r="BK1472" s="21"/>
      <c r="BL1472" s="132"/>
      <c r="BM1472" s="132"/>
      <c r="BN1472" s="132"/>
      <c r="BO1472" s="132"/>
      <c r="BP1472" s="133"/>
      <c r="BQ1472" s="133"/>
      <c r="BR1472" s="133"/>
      <c r="BS1472" s="133"/>
    </row>
    <row r="1473" spans="18:71" x14ac:dyDescent="0.25"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P1473" s="21"/>
      <c r="AQ1473" s="21"/>
      <c r="AR1473" s="21"/>
      <c r="AS1473" s="21"/>
      <c r="AT1473" s="21"/>
      <c r="AU1473" s="21"/>
      <c r="AV1473" s="24"/>
      <c r="AW1473" s="24"/>
      <c r="AX1473" s="24"/>
      <c r="AY1473" s="24"/>
      <c r="BA1473" s="21"/>
      <c r="BB1473" s="21"/>
      <c r="BC1473" s="21"/>
      <c r="BD1473" s="21"/>
      <c r="BE1473" s="24"/>
      <c r="BF1473" s="24"/>
      <c r="BG1473" s="21"/>
      <c r="BH1473" s="21"/>
      <c r="BI1473" s="130"/>
      <c r="BJ1473" s="131"/>
      <c r="BK1473" s="21"/>
      <c r="BL1473" s="132"/>
      <c r="BM1473" s="132"/>
      <c r="BN1473" s="132"/>
      <c r="BO1473" s="132"/>
      <c r="BP1473" s="133"/>
      <c r="BQ1473" s="133"/>
      <c r="BR1473" s="133"/>
      <c r="BS1473" s="133"/>
    </row>
    <row r="1474" spans="18:71" x14ac:dyDescent="0.25"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P1474" s="21"/>
      <c r="AQ1474" s="21"/>
      <c r="AR1474" s="21"/>
      <c r="AS1474" s="21"/>
      <c r="AT1474" s="21"/>
      <c r="AU1474" s="21"/>
      <c r="AV1474" s="24"/>
      <c r="AW1474" s="24"/>
      <c r="AX1474" s="24"/>
      <c r="AY1474" s="24"/>
      <c r="BA1474" s="21"/>
      <c r="BB1474" s="21"/>
      <c r="BC1474" s="21"/>
      <c r="BD1474" s="21"/>
      <c r="BE1474" s="24"/>
      <c r="BF1474" s="24"/>
      <c r="BG1474" s="21"/>
      <c r="BH1474" s="21"/>
      <c r="BI1474" s="130"/>
      <c r="BJ1474" s="131"/>
      <c r="BK1474" s="21"/>
      <c r="BL1474" s="132"/>
      <c r="BM1474" s="132"/>
      <c r="BN1474" s="132"/>
      <c r="BO1474" s="132"/>
      <c r="BP1474" s="133"/>
      <c r="BQ1474" s="133"/>
      <c r="BR1474" s="133"/>
      <c r="BS1474" s="133"/>
    </row>
    <row r="1475" spans="18:71" x14ac:dyDescent="0.25"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P1475" s="21"/>
      <c r="AQ1475" s="21"/>
      <c r="AR1475" s="21"/>
      <c r="AS1475" s="21"/>
      <c r="AT1475" s="21"/>
      <c r="AU1475" s="21"/>
      <c r="AV1475" s="24"/>
      <c r="AW1475" s="24"/>
      <c r="AX1475" s="24"/>
      <c r="AY1475" s="24"/>
      <c r="BA1475" s="21"/>
      <c r="BB1475" s="21"/>
      <c r="BC1475" s="21"/>
      <c r="BD1475" s="21"/>
      <c r="BE1475" s="24"/>
      <c r="BF1475" s="24"/>
      <c r="BG1475" s="21"/>
      <c r="BH1475" s="21"/>
      <c r="BI1475" s="130"/>
      <c r="BJ1475" s="131"/>
      <c r="BK1475" s="21"/>
      <c r="BL1475" s="132"/>
      <c r="BM1475" s="132"/>
      <c r="BN1475" s="132"/>
      <c r="BO1475" s="132"/>
      <c r="BP1475" s="133"/>
      <c r="BQ1475" s="133"/>
      <c r="BR1475" s="133"/>
      <c r="BS1475" s="133"/>
    </row>
    <row r="1476" spans="18:71" x14ac:dyDescent="0.25"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P1476" s="21"/>
      <c r="AQ1476" s="21"/>
      <c r="AR1476" s="21"/>
      <c r="AS1476" s="21"/>
      <c r="AT1476" s="21"/>
      <c r="AU1476" s="21"/>
      <c r="AV1476" s="24"/>
      <c r="AW1476" s="24"/>
      <c r="AX1476" s="24"/>
      <c r="AY1476" s="24"/>
      <c r="BA1476" s="21"/>
      <c r="BB1476" s="21"/>
      <c r="BC1476" s="21"/>
      <c r="BD1476" s="21"/>
      <c r="BE1476" s="24"/>
      <c r="BF1476" s="24"/>
      <c r="BG1476" s="21"/>
      <c r="BH1476" s="21"/>
      <c r="BI1476" s="130"/>
      <c r="BJ1476" s="131"/>
      <c r="BK1476" s="21"/>
      <c r="BL1476" s="132"/>
      <c r="BM1476" s="132"/>
      <c r="BN1476" s="132"/>
      <c r="BO1476" s="132"/>
      <c r="BP1476" s="133"/>
      <c r="BQ1476" s="133"/>
      <c r="BR1476" s="133"/>
      <c r="BS1476" s="133"/>
    </row>
    <row r="1477" spans="18:71" x14ac:dyDescent="0.25"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P1477" s="21"/>
      <c r="AQ1477" s="21"/>
      <c r="AR1477" s="21"/>
      <c r="AS1477" s="21"/>
      <c r="AT1477" s="21"/>
      <c r="AU1477" s="21"/>
      <c r="AV1477" s="24"/>
      <c r="AW1477" s="24"/>
      <c r="AX1477" s="24"/>
      <c r="AY1477" s="24"/>
      <c r="BA1477" s="21"/>
      <c r="BB1477" s="21"/>
      <c r="BC1477" s="21"/>
      <c r="BD1477" s="21"/>
      <c r="BE1477" s="24"/>
      <c r="BF1477" s="24"/>
      <c r="BG1477" s="21"/>
      <c r="BH1477" s="21"/>
      <c r="BI1477" s="130"/>
      <c r="BJ1477" s="131"/>
      <c r="BK1477" s="21"/>
      <c r="BL1477" s="132"/>
      <c r="BM1477" s="132"/>
      <c r="BN1477" s="132"/>
      <c r="BO1477" s="132"/>
      <c r="BP1477" s="133"/>
      <c r="BQ1477" s="133"/>
      <c r="BR1477" s="133"/>
      <c r="BS1477" s="133"/>
    </row>
    <row r="1478" spans="18:71" x14ac:dyDescent="0.25"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P1478" s="21"/>
      <c r="AQ1478" s="21"/>
      <c r="AR1478" s="21"/>
      <c r="AS1478" s="21"/>
      <c r="AT1478" s="21"/>
      <c r="AU1478" s="21"/>
      <c r="AV1478" s="24"/>
      <c r="AW1478" s="24"/>
      <c r="AX1478" s="24"/>
      <c r="AY1478" s="24"/>
      <c r="BA1478" s="21"/>
      <c r="BB1478" s="21"/>
      <c r="BC1478" s="21"/>
      <c r="BD1478" s="21"/>
      <c r="BE1478" s="24"/>
      <c r="BF1478" s="24"/>
      <c r="BG1478" s="21"/>
      <c r="BH1478" s="21"/>
      <c r="BI1478" s="130"/>
      <c r="BJ1478" s="131"/>
      <c r="BK1478" s="21"/>
      <c r="BL1478" s="132"/>
      <c r="BM1478" s="132"/>
      <c r="BN1478" s="132"/>
      <c r="BO1478" s="132"/>
      <c r="BP1478" s="133"/>
      <c r="BQ1478" s="133"/>
      <c r="BR1478" s="133"/>
      <c r="BS1478" s="133"/>
    </row>
    <row r="1479" spans="18:71" x14ac:dyDescent="0.25"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P1479" s="21"/>
      <c r="AQ1479" s="21"/>
      <c r="AR1479" s="21"/>
      <c r="AS1479" s="21"/>
      <c r="AT1479" s="21"/>
      <c r="AU1479" s="21"/>
      <c r="AV1479" s="24"/>
      <c r="AW1479" s="24"/>
      <c r="AX1479" s="24"/>
      <c r="AY1479" s="24"/>
      <c r="BA1479" s="21"/>
      <c r="BB1479" s="21"/>
      <c r="BC1479" s="21"/>
      <c r="BD1479" s="21"/>
      <c r="BE1479" s="24"/>
      <c r="BF1479" s="24"/>
      <c r="BG1479" s="21"/>
      <c r="BH1479" s="21"/>
      <c r="BI1479" s="130"/>
      <c r="BJ1479" s="131"/>
      <c r="BK1479" s="21"/>
      <c r="BL1479" s="132"/>
      <c r="BM1479" s="132"/>
      <c r="BN1479" s="132"/>
      <c r="BO1479" s="132"/>
      <c r="BP1479" s="133"/>
      <c r="BQ1479" s="133"/>
      <c r="BR1479" s="133"/>
      <c r="BS1479" s="133"/>
    </row>
    <row r="1480" spans="18:71" x14ac:dyDescent="0.25"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P1480" s="21"/>
      <c r="AQ1480" s="21"/>
      <c r="AR1480" s="21"/>
      <c r="AS1480" s="21"/>
      <c r="AT1480" s="21"/>
      <c r="AU1480" s="21"/>
      <c r="AV1480" s="24"/>
      <c r="AW1480" s="24"/>
      <c r="AX1480" s="24"/>
      <c r="AY1480" s="24"/>
      <c r="BA1480" s="21"/>
      <c r="BB1480" s="21"/>
      <c r="BC1480" s="21"/>
      <c r="BD1480" s="21"/>
      <c r="BE1480" s="24"/>
      <c r="BF1480" s="24"/>
      <c r="BG1480" s="21"/>
      <c r="BH1480" s="21"/>
      <c r="BI1480" s="130"/>
      <c r="BJ1480" s="131"/>
      <c r="BK1480" s="21"/>
      <c r="BL1480" s="132"/>
      <c r="BM1480" s="132"/>
      <c r="BN1480" s="132"/>
      <c r="BO1480" s="132"/>
      <c r="BP1480" s="133"/>
      <c r="BQ1480" s="133"/>
      <c r="BR1480" s="133"/>
      <c r="BS1480" s="133"/>
    </row>
    <row r="1481" spans="18:71" x14ac:dyDescent="0.25"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P1481" s="21"/>
      <c r="AQ1481" s="21"/>
      <c r="AR1481" s="21"/>
      <c r="AS1481" s="21"/>
      <c r="AT1481" s="21"/>
      <c r="AU1481" s="21"/>
      <c r="AV1481" s="24"/>
      <c r="AW1481" s="24"/>
      <c r="AX1481" s="24"/>
      <c r="AY1481" s="24"/>
      <c r="BA1481" s="21"/>
      <c r="BB1481" s="21"/>
      <c r="BC1481" s="21"/>
      <c r="BD1481" s="21"/>
      <c r="BE1481" s="24"/>
      <c r="BF1481" s="24"/>
      <c r="BG1481" s="21"/>
      <c r="BH1481" s="21"/>
      <c r="BI1481" s="130"/>
      <c r="BJ1481" s="131"/>
      <c r="BK1481" s="21"/>
      <c r="BL1481" s="132"/>
      <c r="BM1481" s="132"/>
      <c r="BN1481" s="132"/>
      <c r="BO1481" s="132"/>
      <c r="BP1481" s="133"/>
      <c r="BQ1481" s="133"/>
      <c r="BR1481" s="133"/>
      <c r="BS1481" s="133"/>
    </row>
    <row r="1482" spans="18:71" x14ac:dyDescent="0.25"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P1482" s="21"/>
      <c r="AQ1482" s="21"/>
      <c r="AR1482" s="21"/>
      <c r="AS1482" s="21"/>
      <c r="AT1482" s="21"/>
      <c r="AU1482" s="21"/>
      <c r="AV1482" s="24"/>
      <c r="AW1482" s="24"/>
      <c r="AX1482" s="24"/>
      <c r="AY1482" s="24"/>
      <c r="BA1482" s="21"/>
      <c r="BB1482" s="21"/>
      <c r="BC1482" s="21"/>
      <c r="BD1482" s="21"/>
      <c r="BE1482" s="24"/>
      <c r="BF1482" s="24"/>
      <c r="BG1482" s="21"/>
      <c r="BH1482" s="21"/>
      <c r="BI1482" s="130"/>
      <c r="BJ1482" s="131"/>
      <c r="BK1482" s="21"/>
      <c r="BL1482" s="132"/>
      <c r="BM1482" s="132"/>
      <c r="BN1482" s="132"/>
      <c r="BO1482" s="132"/>
      <c r="BP1482" s="133"/>
      <c r="BQ1482" s="133"/>
      <c r="BR1482" s="133"/>
      <c r="BS1482" s="133"/>
    </row>
    <row r="1483" spans="18:71" x14ac:dyDescent="0.25"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P1483" s="21"/>
      <c r="AQ1483" s="21"/>
      <c r="AR1483" s="21"/>
      <c r="AS1483" s="21"/>
      <c r="AT1483" s="21"/>
      <c r="AU1483" s="21"/>
      <c r="AV1483" s="24"/>
      <c r="AW1483" s="24"/>
      <c r="AX1483" s="24"/>
      <c r="AY1483" s="24"/>
      <c r="BA1483" s="21"/>
      <c r="BB1483" s="21"/>
      <c r="BC1483" s="21"/>
      <c r="BD1483" s="21"/>
      <c r="BE1483" s="24"/>
      <c r="BF1483" s="24"/>
      <c r="BG1483" s="21"/>
      <c r="BH1483" s="21"/>
      <c r="BI1483" s="130"/>
      <c r="BJ1483" s="131"/>
      <c r="BK1483" s="21"/>
      <c r="BL1483" s="132"/>
      <c r="BM1483" s="132"/>
      <c r="BN1483" s="132"/>
      <c r="BO1483" s="132"/>
      <c r="BP1483" s="133"/>
      <c r="BQ1483" s="133"/>
      <c r="BR1483" s="133"/>
      <c r="BS1483" s="133"/>
    </row>
    <row r="1484" spans="18:71" x14ac:dyDescent="0.25"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P1484" s="21"/>
      <c r="AQ1484" s="21"/>
      <c r="AR1484" s="21"/>
      <c r="AS1484" s="21"/>
      <c r="AT1484" s="21"/>
      <c r="AU1484" s="21"/>
      <c r="AV1484" s="24"/>
      <c r="AW1484" s="24"/>
      <c r="AX1484" s="24"/>
      <c r="AY1484" s="24"/>
      <c r="BA1484" s="21"/>
      <c r="BB1484" s="21"/>
      <c r="BC1484" s="21"/>
      <c r="BD1484" s="21"/>
      <c r="BE1484" s="24"/>
      <c r="BF1484" s="24"/>
      <c r="BG1484" s="21"/>
      <c r="BH1484" s="21"/>
      <c r="BI1484" s="130"/>
      <c r="BJ1484" s="131"/>
      <c r="BK1484" s="21"/>
      <c r="BL1484" s="132"/>
      <c r="BM1484" s="132"/>
      <c r="BN1484" s="132"/>
      <c r="BO1484" s="132"/>
      <c r="BP1484" s="133"/>
      <c r="BQ1484" s="133"/>
      <c r="BR1484" s="133"/>
      <c r="BS1484" s="133"/>
    </row>
    <row r="1485" spans="18:71" x14ac:dyDescent="0.25"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P1485" s="21"/>
      <c r="AQ1485" s="21"/>
      <c r="AR1485" s="21"/>
      <c r="AS1485" s="21"/>
      <c r="AT1485" s="21"/>
      <c r="AU1485" s="21"/>
      <c r="AV1485" s="24"/>
      <c r="AW1485" s="24"/>
      <c r="AX1485" s="24"/>
      <c r="AY1485" s="24"/>
      <c r="BA1485" s="21"/>
      <c r="BB1485" s="21"/>
      <c r="BC1485" s="21"/>
      <c r="BD1485" s="21"/>
      <c r="BE1485" s="24"/>
      <c r="BF1485" s="24"/>
      <c r="BG1485" s="21"/>
      <c r="BH1485" s="21"/>
      <c r="BI1485" s="130"/>
      <c r="BJ1485" s="131"/>
      <c r="BK1485" s="21"/>
      <c r="BL1485" s="132"/>
      <c r="BM1485" s="132"/>
      <c r="BN1485" s="132"/>
      <c r="BO1485" s="132"/>
      <c r="BP1485" s="133"/>
      <c r="BQ1485" s="133"/>
      <c r="BR1485" s="133"/>
      <c r="BS1485" s="133"/>
    </row>
    <row r="1486" spans="18:71" x14ac:dyDescent="0.25"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P1486" s="21"/>
      <c r="AQ1486" s="21"/>
      <c r="AR1486" s="21"/>
      <c r="AS1486" s="21"/>
      <c r="AT1486" s="21"/>
      <c r="AU1486" s="21"/>
      <c r="AV1486" s="24"/>
      <c r="AW1486" s="24"/>
      <c r="AX1486" s="24"/>
      <c r="AY1486" s="24"/>
      <c r="BA1486" s="21"/>
      <c r="BB1486" s="21"/>
      <c r="BC1486" s="21"/>
      <c r="BD1486" s="21"/>
      <c r="BE1486" s="24"/>
      <c r="BF1486" s="24"/>
      <c r="BG1486" s="21"/>
      <c r="BH1486" s="21"/>
      <c r="BI1486" s="130"/>
      <c r="BJ1486" s="131"/>
      <c r="BK1486" s="21"/>
      <c r="BL1486" s="132"/>
      <c r="BM1486" s="132"/>
      <c r="BN1486" s="132"/>
      <c r="BO1486" s="132"/>
      <c r="BP1486" s="133"/>
      <c r="BQ1486" s="133"/>
      <c r="BR1486" s="133"/>
      <c r="BS1486" s="133"/>
    </row>
    <row r="1487" spans="18:71" x14ac:dyDescent="0.25"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P1487" s="21"/>
      <c r="AQ1487" s="21"/>
      <c r="AR1487" s="21"/>
      <c r="AS1487" s="21"/>
      <c r="AT1487" s="21"/>
      <c r="AU1487" s="21"/>
      <c r="AV1487" s="24"/>
      <c r="AW1487" s="24"/>
      <c r="AX1487" s="24"/>
      <c r="AY1487" s="24"/>
      <c r="BA1487" s="21"/>
      <c r="BB1487" s="21"/>
      <c r="BC1487" s="21"/>
      <c r="BD1487" s="21"/>
      <c r="BE1487" s="24"/>
      <c r="BF1487" s="24"/>
      <c r="BG1487" s="21"/>
      <c r="BH1487" s="21"/>
      <c r="BI1487" s="130"/>
      <c r="BJ1487" s="131"/>
      <c r="BK1487" s="21"/>
      <c r="BL1487" s="132"/>
      <c r="BM1487" s="132"/>
      <c r="BN1487" s="132"/>
      <c r="BO1487" s="132"/>
      <c r="BP1487" s="133"/>
      <c r="BQ1487" s="133"/>
      <c r="BR1487" s="133"/>
      <c r="BS1487" s="133"/>
    </row>
    <row r="1488" spans="18:71" x14ac:dyDescent="0.25"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P1488" s="21"/>
      <c r="AQ1488" s="21"/>
      <c r="AR1488" s="21"/>
      <c r="AS1488" s="21"/>
      <c r="AT1488" s="21"/>
      <c r="AU1488" s="21"/>
      <c r="AV1488" s="24"/>
      <c r="AW1488" s="24"/>
      <c r="AX1488" s="24"/>
      <c r="AY1488" s="24"/>
      <c r="BA1488" s="21"/>
      <c r="BB1488" s="21"/>
      <c r="BC1488" s="21"/>
      <c r="BD1488" s="21"/>
      <c r="BE1488" s="24"/>
      <c r="BF1488" s="24"/>
      <c r="BG1488" s="21"/>
      <c r="BH1488" s="21"/>
      <c r="BI1488" s="130"/>
      <c r="BJ1488" s="131"/>
      <c r="BK1488" s="21"/>
      <c r="BL1488" s="132"/>
      <c r="BM1488" s="132"/>
      <c r="BN1488" s="132"/>
      <c r="BO1488" s="132"/>
      <c r="BP1488" s="133"/>
      <c r="BQ1488" s="133"/>
      <c r="BR1488" s="133"/>
      <c r="BS1488" s="133"/>
    </row>
    <row r="1489" spans="18:71" x14ac:dyDescent="0.25"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P1489" s="21"/>
      <c r="AQ1489" s="21"/>
      <c r="AR1489" s="21"/>
      <c r="AS1489" s="21"/>
      <c r="AT1489" s="21"/>
      <c r="AU1489" s="21"/>
      <c r="AV1489" s="24"/>
      <c r="AW1489" s="24"/>
      <c r="AX1489" s="24"/>
      <c r="AY1489" s="24"/>
      <c r="BA1489" s="21"/>
      <c r="BB1489" s="21"/>
      <c r="BC1489" s="21"/>
      <c r="BD1489" s="21"/>
      <c r="BE1489" s="24"/>
      <c r="BF1489" s="24"/>
      <c r="BG1489" s="21"/>
      <c r="BH1489" s="21"/>
      <c r="BI1489" s="130"/>
      <c r="BJ1489" s="131"/>
      <c r="BK1489" s="21"/>
      <c r="BL1489" s="132"/>
      <c r="BM1489" s="132"/>
      <c r="BN1489" s="132"/>
      <c r="BO1489" s="132"/>
      <c r="BP1489" s="133"/>
      <c r="BQ1489" s="133"/>
      <c r="BR1489" s="133"/>
      <c r="BS1489" s="133"/>
    </row>
    <row r="1490" spans="18:71" x14ac:dyDescent="0.25"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P1490" s="21"/>
      <c r="AQ1490" s="21"/>
      <c r="AR1490" s="21"/>
      <c r="AS1490" s="21"/>
      <c r="AT1490" s="21"/>
      <c r="AU1490" s="21"/>
      <c r="AV1490" s="24"/>
      <c r="AW1490" s="24"/>
      <c r="AX1490" s="24"/>
      <c r="AY1490" s="24"/>
      <c r="BA1490" s="21"/>
      <c r="BB1490" s="21"/>
      <c r="BC1490" s="21"/>
      <c r="BD1490" s="21"/>
      <c r="BE1490" s="24"/>
      <c r="BF1490" s="24"/>
      <c r="BG1490" s="21"/>
      <c r="BH1490" s="21"/>
      <c r="BI1490" s="130"/>
      <c r="BJ1490" s="131"/>
      <c r="BK1490" s="21"/>
      <c r="BL1490" s="132"/>
      <c r="BM1490" s="132"/>
      <c r="BN1490" s="132"/>
      <c r="BO1490" s="132"/>
      <c r="BP1490" s="133"/>
      <c r="BQ1490" s="133"/>
      <c r="BR1490" s="133"/>
      <c r="BS1490" s="133"/>
    </row>
    <row r="1491" spans="18:71" x14ac:dyDescent="0.25"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P1491" s="21"/>
      <c r="AQ1491" s="21"/>
      <c r="AR1491" s="21"/>
      <c r="AS1491" s="21"/>
      <c r="AT1491" s="21"/>
      <c r="AU1491" s="21"/>
      <c r="AV1491" s="24"/>
      <c r="AW1491" s="24"/>
      <c r="AX1491" s="24"/>
      <c r="AY1491" s="24"/>
      <c r="BA1491" s="21"/>
      <c r="BB1491" s="21"/>
      <c r="BC1491" s="21"/>
      <c r="BD1491" s="21"/>
      <c r="BE1491" s="24"/>
      <c r="BF1491" s="24"/>
      <c r="BG1491" s="21"/>
      <c r="BH1491" s="21"/>
      <c r="BI1491" s="130"/>
      <c r="BJ1491" s="131"/>
      <c r="BK1491" s="21"/>
      <c r="BL1491" s="132"/>
      <c r="BM1491" s="132"/>
      <c r="BN1491" s="132"/>
      <c r="BO1491" s="132"/>
      <c r="BP1491" s="133"/>
      <c r="BQ1491" s="133"/>
      <c r="BR1491" s="133"/>
      <c r="BS1491" s="133"/>
    </row>
    <row r="1492" spans="18:71" x14ac:dyDescent="0.25"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P1492" s="21"/>
      <c r="AQ1492" s="21"/>
      <c r="AR1492" s="21"/>
      <c r="AS1492" s="21"/>
      <c r="AT1492" s="21"/>
      <c r="AU1492" s="21"/>
      <c r="AV1492" s="24"/>
      <c r="AW1492" s="24"/>
      <c r="AX1492" s="24"/>
      <c r="AY1492" s="24"/>
      <c r="BA1492" s="21"/>
      <c r="BB1492" s="21"/>
      <c r="BC1492" s="21"/>
      <c r="BD1492" s="21"/>
      <c r="BE1492" s="24"/>
      <c r="BF1492" s="24"/>
      <c r="BG1492" s="21"/>
      <c r="BH1492" s="21"/>
      <c r="BI1492" s="130"/>
      <c r="BJ1492" s="131"/>
      <c r="BK1492" s="21"/>
      <c r="BL1492" s="132"/>
      <c r="BM1492" s="132"/>
      <c r="BN1492" s="132"/>
      <c r="BO1492" s="132"/>
      <c r="BP1492" s="133"/>
      <c r="BQ1492" s="133"/>
      <c r="BR1492" s="133"/>
      <c r="BS1492" s="133"/>
    </row>
    <row r="1493" spans="18:71" x14ac:dyDescent="0.25"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P1493" s="21"/>
      <c r="AQ1493" s="21"/>
      <c r="AR1493" s="21"/>
      <c r="AS1493" s="21"/>
      <c r="AT1493" s="21"/>
      <c r="AU1493" s="21"/>
      <c r="AV1493" s="24"/>
      <c r="AW1493" s="24"/>
      <c r="AX1493" s="24"/>
      <c r="AY1493" s="24"/>
      <c r="BA1493" s="21"/>
      <c r="BB1493" s="21"/>
      <c r="BC1493" s="21"/>
      <c r="BD1493" s="21"/>
      <c r="BE1493" s="24"/>
      <c r="BF1493" s="24"/>
      <c r="BG1493" s="21"/>
      <c r="BH1493" s="21"/>
      <c r="BI1493" s="130"/>
      <c r="BJ1493" s="131"/>
      <c r="BK1493" s="21"/>
      <c r="BL1493" s="132"/>
      <c r="BM1493" s="132"/>
      <c r="BN1493" s="132"/>
      <c r="BO1493" s="132"/>
      <c r="BP1493" s="133"/>
      <c r="BQ1493" s="133"/>
      <c r="BR1493" s="133"/>
      <c r="BS1493" s="133"/>
    </row>
    <row r="1494" spans="18:71" x14ac:dyDescent="0.25"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P1494" s="21"/>
      <c r="AQ1494" s="21"/>
      <c r="AR1494" s="21"/>
      <c r="AS1494" s="21"/>
      <c r="AT1494" s="21"/>
      <c r="AU1494" s="21"/>
      <c r="AV1494" s="24"/>
      <c r="AW1494" s="24"/>
      <c r="AX1494" s="24"/>
      <c r="AY1494" s="24"/>
      <c r="BA1494" s="21"/>
      <c r="BB1494" s="21"/>
      <c r="BC1494" s="21"/>
      <c r="BD1494" s="21"/>
      <c r="BE1494" s="24"/>
      <c r="BF1494" s="24"/>
      <c r="BG1494" s="21"/>
      <c r="BH1494" s="21"/>
      <c r="BI1494" s="130"/>
      <c r="BJ1494" s="131"/>
      <c r="BK1494" s="21"/>
      <c r="BL1494" s="132"/>
      <c r="BM1494" s="132"/>
      <c r="BN1494" s="132"/>
      <c r="BO1494" s="132"/>
      <c r="BP1494" s="133"/>
      <c r="BQ1494" s="133"/>
      <c r="BR1494" s="133"/>
      <c r="BS1494" s="133"/>
    </row>
    <row r="1495" spans="18:71" x14ac:dyDescent="0.25"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P1495" s="21"/>
      <c r="AQ1495" s="21"/>
      <c r="AR1495" s="21"/>
      <c r="AS1495" s="21"/>
      <c r="AT1495" s="21"/>
      <c r="AU1495" s="21"/>
      <c r="AV1495" s="24"/>
      <c r="AW1495" s="24"/>
      <c r="AX1495" s="24"/>
      <c r="AY1495" s="24"/>
      <c r="BA1495" s="21"/>
      <c r="BB1495" s="21"/>
      <c r="BC1495" s="21"/>
      <c r="BD1495" s="21"/>
      <c r="BE1495" s="24"/>
      <c r="BF1495" s="24"/>
      <c r="BG1495" s="21"/>
      <c r="BH1495" s="21"/>
      <c r="BI1495" s="130"/>
      <c r="BJ1495" s="131"/>
      <c r="BK1495" s="21"/>
      <c r="BL1495" s="132"/>
      <c r="BM1495" s="132"/>
      <c r="BN1495" s="132"/>
      <c r="BO1495" s="132"/>
      <c r="BP1495" s="133"/>
      <c r="BQ1495" s="133"/>
      <c r="BR1495" s="133"/>
      <c r="BS1495" s="133"/>
    </row>
    <row r="1496" spans="18:71" x14ac:dyDescent="0.25"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P1496" s="21"/>
      <c r="AQ1496" s="21"/>
      <c r="AR1496" s="21"/>
      <c r="AS1496" s="21"/>
      <c r="AT1496" s="21"/>
      <c r="AU1496" s="21"/>
      <c r="AV1496" s="24"/>
      <c r="AW1496" s="24"/>
      <c r="AX1496" s="24"/>
      <c r="AY1496" s="24"/>
      <c r="BA1496" s="21"/>
      <c r="BB1496" s="21"/>
      <c r="BC1496" s="21"/>
      <c r="BD1496" s="21"/>
      <c r="BE1496" s="24"/>
      <c r="BF1496" s="24"/>
      <c r="BG1496" s="21"/>
      <c r="BH1496" s="21"/>
      <c r="BI1496" s="130"/>
      <c r="BJ1496" s="131"/>
      <c r="BK1496" s="21"/>
      <c r="BL1496" s="132"/>
      <c r="BM1496" s="132"/>
      <c r="BN1496" s="132"/>
      <c r="BO1496" s="132"/>
      <c r="BP1496" s="133"/>
      <c r="BQ1496" s="133"/>
      <c r="BR1496" s="133"/>
      <c r="BS1496" s="133"/>
    </row>
    <row r="1497" spans="18:71" x14ac:dyDescent="0.25"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P1497" s="21"/>
      <c r="AQ1497" s="21"/>
      <c r="AR1497" s="21"/>
      <c r="AS1497" s="21"/>
      <c r="AT1497" s="21"/>
      <c r="AU1497" s="21"/>
      <c r="AV1497" s="24"/>
      <c r="AW1497" s="24"/>
      <c r="AX1497" s="24"/>
      <c r="AY1497" s="24"/>
      <c r="BA1497" s="21"/>
      <c r="BB1497" s="21"/>
      <c r="BC1497" s="21"/>
      <c r="BD1497" s="21"/>
      <c r="BE1497" s="24"/>
      <c r="BF1497" s="24"/>
      <c r="BG1497" s="21"/>
      <c r="BH1497" s="21"/>
      <c r="BI1497" s="130"/>
      <c r="BJ1497" s="131"/>
      <c r="BK1497" s="21"/>
      <c r="BL1497" s="132"/>
      <c r="BM1497" s="132"/>
      <c r="BN1497" s="132"/>
      <c r="BO1497" s="132"/>
      <c r="BP1497" s="133"/>
      <c r="BQ1497" s="133"/>
      <c r="BR1497" s="133"/>
      <c r="BS1497" s="133"/>
    </row>
    <row r="1498" spans="18:71" x14ac:dyDescent="0.25"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P1498" s="21"/>
      <c r="AQ1498" s="21"/>
      <c r="AR1498" s="21"/>
      <c r="AS1498" s="21"/>
      <c r="AT1498" s="21"/>
      <c r="AU1498" s="21"/>
      <c r="AV1498" s="24"/>
      <c r="AW1498" s="24"/>
      <c r="AX1498" s="24"/>
      <c r="AY1498" s="24"/>
      <c r="BA1498" s="21"/>
      <c r="BB1498" s="21"/>
      <c r="BC1498" s="21"/>
      <c r="BD1498" s="21"/>
      <c r="BE1498" s="24"/>
      <c r="BF1498" s="24"/>
      <c r="BG1498" s="21"/>
      <c r="BH1498" s="21"/>
      <c r="BI1498" s="130"/>
      <c r="BJ1498" s="131"/>
      <c r="BK1498" s="21"/>
      <c r="BL1498" s="132"/>
      <c r="BM1498" s="132"/>
      <c r="BN1498" s="132"/>
      <c r="BO1498" s="132"/>
      <c r="BP1498" s="133"/>
      <c r="BQ1498" s="133"/>
      <c r="BR1498" s="133"/>
      <c r="BS1498" s="133"/>
    </row>
    <row r="1499" spans="18:71" x14ac:dyDescent="0.25"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P1499" s="21"/>
      <c r="AQ1499" s="21"/>
      <c r="AR1499" s="21"/>
      <c r="AS1499" s="21"/>
      <c r="AT1499" s="21"/>
      <c r="AU1499" s="21"/>
      <c r="AV1499" s="24"/>
      <c r="AW1499" s="24"/>
      <c r="AX1499" s="24"/>
      <c r="AY1499" s="24"/>
      <c r="BA1499" s="21"/>
      <c r="BB1499" s="21"/>
      <c r="BC1499" s="21"/>
      <c r="BD1499" s="21"/>
      <c r="BE1499" s="24"/>
      <c r="BF1499" s="24"/>
      <c r="BG1499" s="21"/>
      <c r="BH1499" s="21"/>
      <c r="BI1499" s="130"/>
      <c r="BJ1499" s="131"/>
      <c r="BK1499" s="21"/>
      <c r="BL1499" s="132"/>
      <c r="BM1499" s="132"/>
      <c r="BN1499" s="132"/>
      <c r="BO1499" s="132"/>
      <c r="BP1499" s="133"/>
      <c r="BQ1499" s="133"/>
      <c r="BR1499" s="133"/>
      <c r="BS1499" s="133"/>
    </row>
    <row r="1500" spans="18:71" x14ac:dyDescent="0.25"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P1500" s="21"/>
      <c r="AQ1500" s="21"/>
      <c r="AR1500" s="21"/>
      <c r="AS1500" s="21"/>
      <c r="AT1500" s="21"/>
      <c r="AU1500" s="21"/>
      <c r="AV1500" s="24"/>
      <c r="AW1500" s="24"/>
      <c r="AX1500" s="24"/>
      <c r="AY1500" s="24"/>
      <c r="BA1500" s="21"/>
      <c r="BB1500" s="21"/>
      <c r="BC1500" s="21"/>
      <c r="BD1500" s="21"/>
      <c r="BE1500" s="24"/>
      <c r="BF1500" s="24"/>
      <c r="BG1500" s="21"/>
      <c r="BH1500" s="21"/>
      <c r="BI1500" s="130"/>
      <c r="BJ1500" s="131"/>
      <c r="BK1500" s="21"/>
      <c r="BL1500" s="132"/>
      <c r="BM1500" s="132"/>
      <c r="BN1500" s="132"/>
      <c r="BO1500" s="132"/>
      <c r="BP1500" s="133"/>
      <c r="BQ1500" s="133"/>
      <c r="BR1500" s="133"/>
      <c r="BS1500" s="133"/>
    </row>
    <row r="1501" spans="18:71" x14ac:dyDescent="0.25"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  <c r="AK1501" s="24"/>
      <c r="AL1501" s="24"/>
      <c r="AM1501" s="24"/>
      <c r="AN1501" s="24"/>
      <c r="AP1501" s="21"/>
      <c r="AQ1501" s="21"/>
      <c r="AR1501" s="21"/>
      <c r="AS1501" s="21"/>
      <c r="AT1501" s="21"/>
      <c r="AU1501" s="21"/>
      <c r="AV1501" s="24"/>
      <c r="AW1501" s="24"/>
      <c r="AX1501" s="24"/>
      <c r="AY1501" s="24"/>
      <c r="BA1501" s="21"/>
      <c r="BB1501" s="21"/>
      <c r="BC1501" s="21"/>
      <c r="BD1501" s="21"/>
      <c r="BE1501" s="24"/>
      <c r="BF1501" s="24"/>
      <c r="BG1501" s="21"/>
      <c r="BH1501" s="21"/>
      <c r="BI1501" s="130"/>
      <c r="BJ1501" s="131"/>
      <c r="BK1501" s="21"/>
      <c r="BL1501" s="132"/>
      <c r="BM1501" s="132"/>
      <c r="BN1501" s="132"/>
      <c r="BO1501" s="132"/>
      <c r="BP1501" s="133"/>
      <c r="BQ1501" s="133"/>
      <c r="BR1501" s="133"/>
      <c r="BS1501" s="133"/>
    </row>
    <row r="1502" spans="18:71" x14ac:dyDescent="0.25"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  <c r="AK1502" s="24"/>
      <c r="AL1502" s="24"/>
      <c r="AM1502" s="24"/>
      <c r="AN1502" s="24"/>
      <c r="AP1502" s="21"/>
      <c r="AQ1502" s="21"/>
      <c r="AR1502" s="21"/>
      <c r="AS1502" s="21"/>
      <c r="AT1502" s="21"/>
      <c r="AU1502" s="21"/>
      <c r="AV1502" s="24"/>
      <c r="AW1502" s="24"/>
      <c r="AX1502" s="24"/>
      <c r="AY1502" s="24"/>
      <c r="BA1502" s="21"/>
      <c r="BB1502" s="21"/>
      <c r="BC1502" s="21"/>
      <c r="BD1502" s="21"/>
      <c r="BE1502" s="24"/>
      <c r="BF1502" s="24"/>
      <c r="BG1502" s="21"/>
      <c r="BH1502" s="21"/>
      <c r="BI1502" s="130"/>
      <c r="BJ1502" s="131"/>
      <c r="BK1502" s="21"/>
      <c r="BL1502" s="132"/>
      <c r="BM1502" s="132"/>
      <c r="BN1502" s="132"/>
      <c r="BO1502" s="132"/>
      <c r="BP1502" s="133"/>
      <c r="BQ1502" s="133"/>
      <c r="BR1502" s="133"/>
      <c r="BS1502" s="133"/>
    </row>
    <row r="1503" spans="18:71" x14ac:dyDescent="0.25"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  <c r="AK1503" s="24"/>
      <c r="AL1503" s="24"/>
      <c r="AM1503" s="24"/>
      <c r="AN1503" s="24"/>
      <c r="AP1503" s="21"/>
      <c r="AQ1503" s="21"/>
      <c r="AR1503" s="21"/>
      <c r="AS1503" s="21"/>
      <c r="AT1503" s="21"/>
      <c r="AU1503" s="21"/>
      <c r="AV1503" s="24"/>
      <c r="AW1503" s="24"/>
      <c r="AX1503" s="24"/>
      <c r="AY1503" s="24"/>
      <c r="BA1503" s="21"/>
      <c r="BB1503" s="21"/>
      <c r="BC1503" s="21"/>
      <c r="BD1503" s="21"/>
      <c r="BE1503" s="24"/>
      <c r="BF1503" s="24"/>
      <c r="BG1503" s="21"/>
      <c r="BH1503" s="21"/>
      <c r="BI1503" s="130"/>
      <c r="BJ1503" s="131"/>
      <c r="BK1503" s="21"/>
      <c r="BL1503" s="132"/>
      <c r="BM1503" s="132"/>
      <c r="BN1503" s="132"/>
      <c r="BO1503" s="132"/>
      <c r="BP1503" s="133"/>
      <c r="BQ1503" s="133"/>
      <c r="BR1503" s="133"/>
      <c r="BS1503" s="133"/>
    </row>
    <row r="1504" spans="18:71" x14ac:dyDescent="0.25"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  <c r="AK1504" s="24"/>
      <c r="AL1504" s="24"/>
      <c r="AM1504" s="24"/>
      <c r="AN1504" s="24"/>
      <c r="AP1504" s="21"/>
      <c r="AQ1504" s="21"/>
      <c r="AR1504" s="21"/>
      <c r="AS1504" s="21"/>
      <c r="AT1504" s="21"/>
      <c r="AU1504" s="21"/>
      <c r="AV1504" s="24"/>
      <c r="AW1504" s="24"/>
      <c r="AX1504" s="24"/>
      <c r="AY1504" s="24"/>
      <c r="BA1504" s="21"/>
      <c r="BB1504" s="21"/>
      <c r="BC1504" s="21"/>
      <c r="BD1504" s="21"/>
      <c r="BE1504" s="24"/>
      <c r="BF1504" s="24"/>
      <c r="BG1504" s="21"/>
      <c r="BH1504" s="21"/>
      <c r="BI1504" s="130"/>
      <c r="BJ1504" s="131"/>
      <c r="BK1504" s="21"/>
      <c r="BL1504" s="132"/>
      <c r="BM1504" s="132"/>
      <c r="BN1504" s="132"/>
      <c r="BO1504" s="132"/>
      <c r="BP1504" s="133"/>
      <c r="BQ1504" s="133"/>
      <c r="BR1504" s="133"/>
      <c r="BS1504" s="133"/>
    </row>
    <row r="1505" spans="18:71" x14ac:dyDescent="0.25"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  <c r="AK1505" s="24"/>
      <c r="AL1505" s="24"/>
      <c r="AM1505" s="24"/>
      <c r="AN1505" s="24"/>
      <c r="AP1505" s="21"/>
      <c r="AQ1505" s="21"/>
      <c r="AR1505" s="21"/>
      <c r="AS1505" s="21"/>
      <c r="AT1505" s="21"/>
      <c r="AU1505" s="21"/>
      <c r="AV1505" s="24"/>
      <c r="AW1505" s="24"/>
      <c r="AX1505" s="24"/>
      <c r="AY1505" s="24"/>
      <c r="BA1505" s="21"/>
      <c r="BB1505" s="21"/>
      <c r="BC1505" s="21"/>
      <c r="BD1505" s="21"/>
      <c r="BE1505" s="24"/>
      <c r="BF1505" s="24"/>
      <c r="BG1505" s="21"/>
      <c r="BH1505" s="21"/>
      <c r="BI1505" s="130"/>
      <c r="BJ1505" s="131"/>
      <c r="BK1505" s="21"/>
      <c r="BL1505" s="132"/>
      <c r="BM1505" s="132"/>
      <c r="BN1505" s="132"/>
      <c r="BO1505" s="132"/>
      <c r="BP1505" s="133"/>
      <c r="BQ1505" s="133"/>
      <c r="BR1505" s="133"/>
      <c r="BS1505" s="133"/>
    </row>
    <row r="1506" spans="18:71" x14ac:dyDescent="0.25"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  <c r="AK1506" s="24"/>
      <c r="AL1506" s="24"/>
      <c r="AM1506" s="24"/>
      <c r="AN1506" s="24"/>
      <c r="AP1506" s="21"/>
      <c r="AQ1506" s="21"/>
      <c r="AR1506" s="21"/>
      <c r="AS1506" s="21"/>
      <c r="AT1506" s="21"/>
      <c r="AU1506" s="21"/>
      <c r="AV1506" s="24"/>
      <c r="AW1506" s="24"/>
      <c r="AX1506" s="24"/>
      <c r="AY1506" s="24"/>
      <c r="BA1506" s="21"/>
      <c r="BB1506" s="21"/>
      <c r="BC1506" s="21"/>
      <c r="BD1506" s="21"/>
      <c r="BE1506" s="24"/>
      <c r="BF1506" s="24"/>
      <c r="BG1506" s="21"/>
      <c r="BH1506" s="21"/>
      <c r="BI1506" s="130"/>
      <c r="BJ1506" s="131"/>
      <c r="BK1506" s="21"/>
      <c r="BL1506" s="132"/>
      <c r="BM1506" s="132"/>
      <c r="BN1506" s="132"/>
      <c r="BO1506" s="132"/>
      <c r="BP1506" s="133"/>
      <c r="BQ1506" s="133"/>
      <c r="BR1506" s="133"/>
      <c r="BS1506" s="133"/>
    </row>
    <row r="1507" spans="18:71" x14ac:dyDescent="0.25"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  <c r="AK1507" s="24"/>
      <c r="AL1507" s="24"/>
      <c r="AM1507" s="24"/>
      <c r="AN1507" s="24"/>
      <c r="AP1507" s="21"/>
      <c r="AQ1507" s="21"/>
      <c r="AR1507" s="21"/>
      <c r="AS1507" s="21"/>
      <c r="AT1507" s="21"/>
      <c r="AU1507" s="21"/>
      <c r="AV1507" s="24"/>
      <c r="AW1507" s="24"/>
      <c r="AX1507" s="24"/>
      <c r="AY1507" s="24"/>
      <c r="BA1507" s="21"/>
      <c r="BB1507" s="21"/>
      <c r="BC1507" s="21"/>
      <c r="BD1507" s="21"/>
      <c r="BE1507" s="24"/>
      <c r="BF1507" s="24"/>
      <c r="BG1507" s="21"/>
      <c r="BH1507" s="21"/>
      <c r="BI1507" s="130"/>
      <c r="BJ1507" s="131"/>
      <c r="BK1507" s="21"/>
      <c r="BL1507" s="132"/>
      <c r="BM1507" s="132"/>
      <c r="BN1507" s="132"/>
      <c r="BO1507" s="132"/>
      <c r="BP1507" s="133"/>
      <c r="BQ1507" s="133"/>
      <c r="BR1507" s="133"/>
      <c r="BS1507" s="133"/>
    </row>
    <row r="1508" spans="18:71" x14ac:dyDescent="0.25"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  <c r="AK1508" s="24"/>
      <c r="AL1508" s="24"/>
      <c r="AM1508" s="24"/>
      <c r="AN1508" s="24"/>
      <c r="AP1508" s="21"/>
      <c r="AQ1508" s="21"/>
      <c r="AR1508" s="21"/>
      <c r="AS1508" s="21"/>
      <c r="AT1508" s="21"/>
      <c r="AU1508" s="21"/>
      <c r="AV1508" s="24"/>
      <c r="AW1508" s="24"/>
      <c r="AX1508" s="24"/>
      <c r="AY1508" s="24"/>
      <c r="BA1508" s="21"/>
      <c r="BB1508" s="21"/>
      <c r="BC1508" s="21"/>
      <c r="BD1508" s="21"/>
      <c r="BE1508" s="24"/>
      <c r="BF1508" s="24"/>
      <c r="BG1508" s="21"/>
      <c r="BH1508" s="21"/>
      <c r="BI1508" s="130"/>
      <c r="BJ1508" s="131"/>
      <c r="BK1508" s="21"/>
      <c r="BL1508" s="132"/>
      <c r="BM1508" s="132"/>
      <c r="BN1508" s="132"/>
      <c r="BO1508" s="132"/>
      <c r="BP1508" s="133"/>
      <c r="BQ1508" s="133"/>
      <c r="BR1508" s="133"/>
      <c r="BS1508" s="133"/>
    </row>
    <row r="1509" spans="18:71" x14ac:dyDescent="0.25"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  <c r="AK1509" s="24"/>
      <c r="AL1509" s="24"/>
      <c r="AM1509" s="24"/>
      <c r="AN1509" s="24"/>
      <c r="AP1509" s="21"/>
      <c r="AQ1509" s="21"/>
      <c r="AR1509" s="21"/>
      <c r="AS1509" s="21"/>
      <c r="AT1509" s="21"/>
      <c r="AU1509" s="21"/>
      <c r="AV1509" s="24"/>
      <c r="AW1509" s="24"/>
      <c r="AX1509" s="24"/>
      <c r="AY1509" s="24"/>
      <c r="BA1509" s="21"/>
      <c r="BB1509" s="21"/>
      <c r="BC1509" s="21"/>
      <c r="BD1509" s="21"/>
      <c r="BE1509" s="24"/>
      <c r="BF1509" s="24"/>
      <c r="BG1509" s="21"/>
      <c r="BH1509" s="21"/>
      <c r="BI1509" s="130"/>
      <c r="BJ1509" s="131"/>
      <c r="BK1509" s="21"/>
      <c r="BL1509" s="132"/>
      <c r="BM1509" s="132"/>
      <c r="BN1509" s="132"/>
      <c r="BO1509" s="132"/>
      <c r="BP1509" s="133"/>
      <c r="BQ1509" s="133"/>
      <c r="BR1509" s="133"/>
      <c r="BS1509" s="133"/>
    </row>
    <row r="1510" spans="18:71" x14ac:dyDescent="0.25"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/>
      <c r="AK1510" s="24"/>
      <c r="AL1510" s="24"/>
      <c r="AM1510" s="24"/>
      <c r="AN1510" s="24"/>
      <c r="AP1510" s="21"/>
      <c r="AQ1510" s="21"/>
      <c r="AR1510" s="21"/>
      <c r="AS1510" s="21"/>
      <c r="AT1510" s="21"/>
      <c r="AU1510" s="21"/>
      <c r="AV1510" s="24"/>
      <c r="AW1510" s="24"/>
      <c r="AX1510" s="24"/>
      <c r="AY1510" s="24"/>
      <c r="BA1510" s="21"/>
      <c r="BB1510" s="21"/>
      <c r="BC1510" s="21"/>
      <c r="BD1510" s="21"/>
      <c r="BE1510" s="24"/>
      <c r="BF1510" s="24"/>
      <c r="BG1510" s="21"/>
      <c r="BH1510" s="21"/>
      <c r="BI1510" s="130"/>
      <c r="BJ1510" s="131"/>
      <c r="BK1510" s="21"/>
      <c r="BL1510" s="132"/>
      <c r="BM1510" s="132"/>
      <c r="BN1510" s="132"/>
      <c r="BO1510" s="132"/>
      <c r="BP1510" s="133"/>
      <c r="BQ1510" s="133"/>
      <c r="BR1510" s="133"/>
      <c r="BS1510" s="133"/>
    </row>
    <row r="1511" spans="18:71" x14ac:dyDescent="0.25"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  <c r="AK1511" s="24"/>
      <c r="AL1511" s="24"/>
      <c r="AM1511" s="24"/>
      <c r="AN1511" s="24"/>
      <c r="AP1511" s="21"/>
      <c r="AQ1511" s="21"/>
      <c r="AR1511" s="21"/>
      <c r="AS1511" s="21"/>
      <c r="AT1511" s="21"/>
      <c r="AU1511" s="21"/>
      <c r="AV1511" s="24"/>
      <c r="AW1511" s="24"/>
      <c r="AX1511" s="24"/>
      <c r="AY1511" s="24"/>
      <c r="BA1511" s="21"/>
      <c r="BB1511" s="21"/>
      <c r="BC1511" s="21"/>
      <c r="BD1511" s="21"/>
      <c r="BE1511" s="24"/>
      <c r="BF1511" s="24"/>
      <c r="BG1511" s="21"/>
      <c r="BH1511" s="21"/>
      <c r="BI1511" s="130"/>
      <c r="BJ1511" s="131"/>
      <c r="BK1511" s="21"/>
      <c r="BL1511" s="132"/>
      <c r="BM1511" s="132"/>
      <c r="BN1511" s="132"/>
      <c r="BO1511" s="132"/>
      <c r="BP1511" s="133"/>
      <c r="BQ1511" s="133"/>
      <c r="BR1511" s="133"/>
      <c r="BS1511" s="133"/>
    </row>
    <row r="1512" spans="18:71" x14ac:dyDescent="0.25"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  <c r="AK1512" s="24"/>
      <c r="AL1512" s="24"/>
      <c r="AM1512" s="24"/>
      <c r="AN1512" s="24"/>
      <c r="AP1512" s="21"/>
      <c r="AQ1512" s="21"/>
      <c r="AR1512" s="21"/>
      <c r="AS1512" s="21"/>
      <c r="AT1512" s="21"/>
      <c r="AU1512" s="21"/>
      <c r="AV1512" s="24"/>
      <c r="AW1512" s="24"/>
      <c r="AX1512" s="24"/>
      <c r="AY1512" s="24"/>
      <c r="BA1512" s="21"/>
      <c r="BB1512" s="21"/>
      <c r="BC1512" s="21"/>
      <c r="BD1512" s="21"/>
      <c r="BE1512" s="24"/>
      <c r="BF1512" s="24"/>
      <c r="BG1512" s="21"/>
      <c r="BH1512" s="21"/>
      <c r="BI1512" s="130"/>
      <c r="BJ1512" s="131"/>
      <c r="BK1512" s="21"/>
      <c r="BL1512" s="132"/>
      <c r="BM1512" s="132"/>
      <c r="BN1512" s="132"/>
      <c r="BO1512" s="132"/>
      <c r="BP1512" s="133"/>
      <c r="BQ1512" s="133"/>
      <c r="BR1512" s="133"/>
      <c r="BS1512" s="133"/>
    </row>
    <row r="1513" spans="18:71" x14ac:dyDescent="0.25"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  <c r="AK1513" s="24"/>
      <c r="AL1513" s="24"/>
      <c r="AM1513" s="24"/>
      <c r="AN1513" s="24"/>
      <c r="AP1513" s="21"/>
      <c r="AQ1513" s="21"/>
      <c r="AR1513" s="21"/>
      <c r="AS1513" s="21"/>
      <c r="AT1513" s="21"/>
      <c r="AU1513" s="21"/>
      <c r="AV1513" s="24"/>
      <c r="AW1513" s="24"/>
      <c r="AX1513" s="24"/>
      <c r="AY1513" s="24"/>
      <c r="BA1513" s="21"/>
      <c r="BB1513" s="21"/>
      <c r="BC1513" s="21"/>
      <c r="BD1513" s="21"/>
      <c r="BE1513" s="24"/>
      <c r="BF1513" s="24"/>
      <c r="BG1513" s="21"/>
      <c r="BH1513" s="21"/>
      <c r="BI1513" s="130"/>
      <c r="BJ1513" s="131"/>
      <c r="BK1513" s="21"/>
      <c r="BL1513" s="132"/>
      <c r="BM1513" s="132"/>
      <c r="BN1513" s="132"/>
      <c r="BO1513" s="132"/>
      <c r="BP1513" s="133"/>
      <c r="BQ1513" s="133"/>
      <c r="BR1513" s="133"/>
      <c r="BS1513" s="133"/>
    </row>
    <row r="1514" spans="18:71" x14ac:dyDescent="0.25"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  <c r="AK1514" s="24"/>
      <c r="AL1514" s="24"/>
      <c r="AM1514" s="24"/>
      <c r="AN1514" s="24"/>
      <c r="AP1514" s="21"/>
      <c r="AQ1514" s="21"/>
      <c r="AR1514" s="21"/>
      <c r="AS1514" s="21"/>
      <c r="AT1514" s="21"/>
      <c r="AU1514" s="21"/>
      <c r="AV1514" s="24"/>
      <c r="AW1514" s="24"/>
      <c r="AX1514" s="24"/>
      <c r="AY1514" s="24"/>
      <c r="BA1514" s="21"/>
      <c r="BB1514" s="21"/>
      <c r="BC1514" s="21"/>
      <c r="BD1514" s="21"/>
      <c r="BE1514" s="24"/>
      <c r="BF1514" s="24"/>
      <c r="BG1514" s="21"/>
      <c r="BH1514" s="21"/>
      <c r="BI1514" s="130"/>
      <c r="BJ1514" s="131"/>
      <c r="BK1514" s="21"/>
      <c r="BL1514" s="132"/>
      <c r="BM1514" s="132"/>
      <c r="BN1514" s="132"/>
      <c r="BO1514" s="132"/>
      <c r="BP1514" s="133"/>
      <c r="BQ1514" s="133"/>
      <c r="BR1514" s="133"/>
      <c r="BS1514" s="133"/>
    </row>
    <row r="1515" spans="18:71" x14ac:dyDescent="0.25"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  <c r="AK1515" s="24"/>
      <c r="AL1515" s="24"/>
      <c r="AM1515" s="24"/>
      <c r="AN1515" s="24"/>
      <c r="AP1515" s="21"/>
      <c r="AQ1515" s="21"/>
      <c r="AR1515" s="21"/>
      <c r="AS1515" s="21"/>
      <c r="AT1515" s="21"/>
      <c r="AU1515" s="21"/>
      <c r="AV1515" s="24"/>
      <c r="AW1515" s="24"/>
      <c r="AX1515" s="24"/>
      <c r="AY1515" s="24"/>
      <c r="BA1515" s="21"/>
      <c r="BB1515" s="21"/>
      <c r="BC1515" s="21"/>
      <c r="BD1515" s="21"/>
      <c r="BE1515" s="24"/>
      <c r="BF1515" s="24"/>
      <c r="BG1515" s="21"/>
      <c r="BH1515" s="21"/>
      <c r="BI1515" s="130"/>
      <c r="BJ1515" s="131"/>
      <c r="BK1515" s="21"/>
      <c r="BL1515" s="132"/>
      <c r="BM1515" s="132"/>
      <c r="BN1515" s="132"/>
      <c r="BO1515" s="132"/>
      <c r="BP1515" s="133"/>
      <c r="BQ1515" s="133"/>
      <c r="BR1515" s="133"/>
      <c r="BS1515" s="133"/>
    </row>
    <row r="1516" spans="18:71" x14ac:dyDescent="0.25"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  <c r="AK1516" s="24"/>
      <c r="AL1516" s="24"/>
      <c r="AM1516" s="24"/>
      <c r="AN1516" s="24"/>
      <c r="AP1516" s="21"/>
      <c r="AQ1516" s="21"/>
      <c r="AR1516" s="21"/>
      <c r="AS1516" s="21"/>
      <c r="AT1516" s="21"/>
      <c r="AU1516" s="21"/>
      <c r="AV1516" s="24"/>
      <c r="AW1516" s="24"/>
      <c r="AX1516" s="24"/>
      <c r="AY1516" s="24"/>
      <c r="BA1516" s="21"/>
      <c r="BB1516" s="21"/>
      <c r="BC1516" s="21"/>
      <c r="BD1516" s="21"/>
      <c r="BE1516" s="24"/>
      <c r="BF1516" s="24"/>
      <c r="BG1516" s="21"/>
      <c r="BH1516" s="21"/>
      <c r="BI1516" s="130"/>
      <c r="BJ1516" s="131"/>
      <c r="BK1516" s="21"/>
      <c r="BL1516" s="132"/>
      <c r="BM1516" s="132"/>
      <c r="BN1516" s="132"/>
      <c r="BO1516" s="132"/>
      <c r="BP1516" s="133"/>
      <c r="BQ1516" s="133"/>
      <c r="BR1516" s="133"/>
      <c r="BS1516" s="133"/>
    </row>
    <row r="1517" spans="18:71" x14ac:dyDescent="0.25"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P1517" s="21"/>
      <c r="AQ1517" s="21"/>
      <c r="AR1517" s="21"/>
      <c r="AS1517" s="21"/>
      <c r="AT1517" s="21"/>
      <c r="AU1517" s="21"/>
      <c r="AV1517" s="24"/>
      <c r="AW1517" s="24"/>
      <c r="AX1517" s="24"/>
      <c r="AY1517" s="24"/>
      <c r="BA1517" s="21"/>
      <c r="BB1517" s="21"/>
      <c r="BC1517" s="21"/>
      <c r="BD1517" s="21"/>
      <c r="BE1517" s="24"/>
      <c r="BF1517" s="24"/>
      <c r="BG1517" s="21"/>
      <c r="BH1517" s="21"/>
      <c r="BI1517" s="130"/>
      <c r="BJ1517" s="131"/>
      <c r="BK1517" s="21"/>
      <c r="BL1517" s="132"/>
      <c r="BM1517" s="132"/>
      <c r="BN1517" s="132"/>
      <c r="BO1517" s="132"/>
      <c r="BP1517" s="133"/>
      <c r="BQ1517" s="133"/>
      <c r="BR1517" s="133"/>
      <c r="BS1517" s="133"/>
    </row>
    <row r="1518" spans="18:71" x14ac:dyDescent="0.25"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/>
      <c r="AK1518" s="24"/>
      <c r="AL1518" s="24"/>
      <c r="AM1518" s="24"/>
      <c r="AN1518" s="24"/>
      <c r="AP1518" s="21"/>
      <c r="AQ1518" s="21"/>
      <c r="AR1518" s="21"/>
      <c r="AS1518" s="21"/>
      <c r="AT1518" s="21"/>
      <c r="AU1518" s="21"/>
      <c r="AV1518" s="24"/>
      <c r="AW1518" s="24"/>
      <c r="AX1518" s="24"/>
      <c r="AY1518" s="24"/>
      <c r="BA1518" s="21"/>
      <c r="BB1518" s="21"/>
      <c r="BC1518" s="21"/>
      <c r="BD1518" s="21"/>
      <c r="BE1518" s="24"/>
      <c r="BF1518" s="24"/>
      <c r="BG1518" s="21"/>
      <c r="BH1518" s="21"/>
      <c r="BI1518" s="130"/>
      <c r="BJ1518" s="131"/>
      <c r="BK1518" s="21"/>
      <c r="BL1518" s="132"/>
      <c r="BM1518" s="132"/>
      <c r="BN1518" s="132"/>
      <c r="BO1518" s="132"/>
      <c r="BP1518" s="133"/>
      <c r="BQ1518" s="133"/>
      <c r="BR1518" s="133"/>
      <c r="BS1518" s="133"/>
    </row>
    <row r="1519" spans="18:71" x14ac:dyDescent="0.25"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/>
      <c r="AK1519" s="24"/>
      <c r="AL1519" s="24"/>
      <c r="AM1519" s="24"/>
      <c r="AN1519" s="24"/>
      <c r="AP1519" s="21"/>
      <c r="AQ1519" s="21"/>
      <c r="AR1519" s="21"/>
      <c r="AS1519" s="21"/>
      <c r="AT1519" s="21"/>
      <c r="AU1519" s="21"/>
      <c r="AV1519" s="24"/>
      <c r="AW1519" s="24"/>
      <c r="AX1519" s="24"/>
      <c r="AY1519" s="24"/>
      <c r="BA1519" s="21"/>
      <c r="BB1519" s="21"/>
      <c r="BC1519" s="21"/>
      <c r="BD1519" s="21"/>
      <c r="BE1519" s="24"/>
      <c r="BF1519" s="24"/>
      <c r="BG1519" s="21"/>
      <c r="BH1519" s="21"/>
      <c r="BI1519" s="130"/>
      <c r="BJ1519" s="131"/>
      <c r="BK1519" s="21"/>
      <c r="BL1519" s="132"/>
      <c r="BM1519" s="132"/>
      <c r="BN1519" s="132"/>
      <c r="BO1519" s="132"/>
      <c r="BP1519" s="133"/>
      <c r="BQ1519" s="133"/>
      <c r="BR1519" s="133"/>
      <c r="BS1519" s="133"/>
    </row>
    <row r="1520" spans="18:71" x14ac:dyDescent="0.25"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  <c r="AK1520" s="24"/>
      <c r="AL1520" s="24"/>
      <c r="AM1520" s="24"/>
      <c r="AN1520" s="24"/>
      <c r="AP1520" s="21"/>
      <c r="AQ1520" s="21"/>
      <c r="AR1520" s="21"/>
      <c r="AS1520" s="21"/>
      <c r="AT1520" s="21"/>
      <c r="AU1520" s="21"/>
      <c r="AV1520" s="24"/>
      <c r="AW1520" s="24"/>
      <c r="AX1520" s="24"/>
      <c r="AY1520" s="24"/>
      <c r="BA1520" s="21"/>
      <c r="BB1520" s="21"/>
      <c r="BC1520" s="21"/>
      <c r="BD1520" s="21"/>
      <c r="BE1520" s="24"/>
      <c r="BF1520" s="24"/>
      <c r="BG1520" s="21"/>
      <c r="BH1520" s="21"/>
      <c r="BI1520" s="130"/>
      <c r="BJ1520" s="131"/>
      <c r="BK1520" s="21"/>
      <c r="BL1520" s="132"/>
      <c r="BM1520" s="132"/>
      <c r="BN1520" s="132"/>
      <c r="BO1520" s="132"/>
      <c r="BP1520" s="133"/>
      <c r="BQ1520" s="133"/>
      <c r="BR1520" s="133"/>
      <c r="BS1520" s="133"/>
    </row>
    <row r="1521" spans="18:71" x14ac:dyDescent="0.25"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  <c r="AK1521" s="24"/>
      <c r="AL1521" s="24"/>
      <c r="AM1521" s="24"/>
      <c r="AN1521" s="24"/>
      <c r="AP1521" s="21"/>
      <c r="AQ1521" s="21"/>
      <c r="AR1521" s="21"/>
      <c r="AS1521" s="21"/>
      <c r="AT1521" s="21"/>
      <c r="AU1521" s="21"/>
      <c r="AV1521" s="24"/>
      <c r="AW1521" s="24"/>
      <c r="AX1521" s="24"/>
      <c r="AY1521" s="24"/>
      <c r="BA1521" s="21"/>
      <c r="BB1521" s="21"/>
      <c r="BC1521" s="21"/>
      <c r="BD1521" s="21"/>
      <c r="BE1521" s="24"/>
      <c r="BF1521" s="24"/>
      <c r="BG1521" s="21"/>
      <c r="BH1521" s="21"/>
      <c r="BI1521" s="130"/>
      <c r="BJ1521" s="131"/>
      <c r="BK1521" s="21"/>
      <c r="BL1521" s="132"/>
      <c r="BM1521" s="132"/>
      <c r="BN1521" s="132"/>
      <c r="BO1521" s="132"/>
      <c r="BP1521" s="133"/>
      <c r="BQ1521" s="133"/>
      <c r="BR1521" s="133"/>
      <c r="BS1521" s="133"/>
    </row>
    <row r="1522" spans="18:71" x14ac:dyDescent="0.25"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/>
      <c r="AK1522" s="24"/>
      <c r="AL1522" s="24"/>
      <c r="AM1522" s="24"/>
      <c r="AN1522" s="24"/>
      <c r="AP1522" s="21"/>
      <c r="AQ1522" s="21"/>
      <c r="AR1522" s="21"/>
      <c r="AS1522" s="21"/>
      <c r="AT1522" s="21"/>
      <c r="AU1522" s="21"/>
      <c r="AV1522" s="24"/>
      <c r="AW1522" s="24"/>
      <c r="AX1522" s="24"/>
      <c r="AY1522" s="24"/>
      <c r="BA1522" s="21"/>
      <c r="BB1522" s="21"/>
      <c r="BC1522" s="21"/>
      <c r="BD1522" s="21"/>
      <c r="BE1522" s="24"/>
      <c r="BF1522" s="24"/>
      <c r="BG1522" s="21"/>
      <c r="BH1522" s="21"/>
      <c r="BI1522" s="130"/>
      <c r="BJ1522" s="131"/>
      <c r="BK1522" s="21"/>
      <c r="BL1522" s="132"/>
      <c r="BM1522" s="132"/>
      <c r="BN1522" s="132"/>
      <c r="BO1522" s="132"/>
      <c r="BP1522" s="133"/>
      <c r="BQ1522" s="133"/>
      <c r="BR1522" s="133"/>
      <c r="BS1522" s="133"/>
    </row>
    <row r="1523" spans="18:71" x14ac:dyDescent="0.25"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  <c r="AK1523" s="24"/>
      <c r="AL1523" s="24"/>
      <c r="AM1523" s="24"/>
      <c r="AN1523" s="24"/>
      <c r="AP1523" s="21"/>
      <c r="AQ1523" s="21"/>
      <c r="AR1523" s="21"/>
      <c r="AS1523" s="21"/>
      <c r="AT1523" s="21"/>
      <c r="AU1523" s="21"/>
      <c r="AV1523" s="24"/>
      <c r="AW1523" s="24"/>
      <c r="AX1523" s="24"/>
      <c r="AY1523" s="24"/>
      <c r="BA1523" s="21"/>
      <c r="BB1523" s="21"/>
      <c r="BC1523" s="21"/>
      <c r="BD1523" s="21"/>
      <c r="BE1523" s="24"/>
      <c r="BF1523" s="24"/>
      <c r="BG1523" s="21"/>
      <c r="BH1523" s="21"/>
      <c r="BI1523" s="130"/>
      <c r="BJ1523" s="131"/>
      <c r="BK1523" s="21"/>
      <c r="BL1523" s="132"/>
      <c r="BM1523" s="132"/>
      <c r="BN1523" s="132"/>
      <c r="BO1523" s="132"/>
      <c r="BP1523" s="133"/>
      <c r="BQ1523" s="133"/>
      <c r="BR1523" s="133"/>
      <c r="BS1523" s="133"/>
    </row>
    <row r="1524" spans="18:71" x14ac:dyDescent="0.25"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  <c r="AK1524" s="24"/>
      <c r="AL1524" s="24"/>
      <c r="AM1524" s="24"/>
      <c r="AN1524" s="24"/>
      <c r="AP1524" s="21"/>
      <c r="AQ1524" s="21"/>
      <c r="AR1524" s="21"/>
      <c r="AS1524" s="21"/>
      <c r="AT1524" s="21"/>
      <c r="AU1524" s="21"/>
      <c r="AV1524" s="24"/>
      <c r="AW1524" s="24"/>
      <c r="AX1524" s="24"/>
      <c r="AY1524" s="24"/>
      <c r="BA1524" s="21"/>
      <c r="BB1524" s="21"/>
      <c r="BC1524" s="21"/>
      <c r="BD1524" s="21"/>
      <c r="BE1524" s="24"/>
      <c r="BF1524" s="24"/>
      <c r="BG1524" s="21"/>
      <c r="BH1524" s="21"/>
      <c r="BI1524" s="130"/>
      <c r="BJ1524" s="131"/>
      <c r="BK1524" s="21"/>
      <c r="BL1524" s="132"/>
      <c r="BM1524" s="132"/>
      <c r="BN1524" s="132"/>
      <c r="BO1524" s="132"/>
      <c r="BP1524" s="133"/>
      <c r="BQ1524" s="133"/>
      <c r="BR1524" s="133"/>
      <c r="BS1524" s="133"/>
    </row>
    <row r="1525" spans="18:71" x14ac:dyDescent="0.25"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  <c r="AK1525" s="24"/>
      <c r="AL1525" s="24"/>
      <c r="AM1525" s="24"/>
      <c r="AN1525" s="24"/>
      <c r="AP1525" s="21"/>
      <c r="AQ1525" s="21"/>
      <c r="AR1525" s="21"/>
      <c r="AS1525" s="21"/>
      <c r="AT1525" s="21"/>
      <c r="AU1525" s="21"/>
      <c r="AV1525" s="24"/>
      <c r="AW1525" s="24"/>
      <c r="AX1525" s="24"/>
      <c r="AY1525" s="24"/>
      <c r="BA1525" s="21"/>
      <c r="BB1525" s="21"/>
      <c r="BC1525" s="21"/>
      <c r="BD1525" s="21"/>
      <c r="BE1525" s="24"/>
      <c r="BF1525" s="24"/>
      <c r="BG1525" s="21"/>
      <c r="BH1525" s="21"/>
      <c r="BI1525" s="130"/>
      <c r="BJ1525" s="131"/>
      <c r="BK1525" s="21"/>
      <c r="BL1525" s="132"/>
      <c r="BM1525" s="132"/>
      <c r="BN1525" s="132"/>
      <c r="BO1525" s="132"/>
      <c r="BP1525" s="133"/>
      <c r="BQ1525" s="133"/>
      <c r="BR1525" s="133"/>
      <c r="BS1525" s="133"/>
    </row>
    <row r="1526" spans="18:71" x14ac:dyDescent="0.25"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/>
      <c r="AK1526" s="24"/>
      <c r="AL1526" s="24"/>
      <c r="AM1526" s="24"/>
      <c r="AN1526" s="24"/>
      <c r="AP1526" s="21"/>
      <c r="AQ1526" s="21"/>
      <c r="AR1526" s="21"/>
      <c r="AS1526" s="21"/>
      <c r="AT1526" s="21"/>
      <c r="AU1526" s="21"/>
      <c r="AV1526" s="24"/>
      <c r="AW1526" s="24"/>
      <c r="AX1526" s="24"/>
      <c r="AY1526" s="24"/>
      <c r="BA1526" s="21"/>
      <c r="BB1526" s="21"/>
      <c r="BC1526" s="21"/>
      <c r="BD1526" s="21"/>
      <c r="BE1526" s="24"/>
      <c r="BF1526" s="24"/>
      <c r="BG1526" s="21"/>
      <c r="BH1526" s="21"/>
      <c r="BI1526" s="130"/>
      <c r="BJ1526" s="131"/>
      <c r="BK1526" s="21"/>
      <c r="BL1526" s="132"/>
      <c r="BM1526" s="132"/>
      <c r="BN1526" s="132"/>
      <c r="BO1526" s="132"/>
      <c r="BP1526" s="133"/>
      <c r="BQ1526" s="133"/>
      <c r="BR1526" s="133"/>
      <c r="BS1526" s="133"/>
    </row>
    <row r="1527" spans="18:71" x14ac:dyDescent="0.25"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  <c r="AK1527" s="24"/>
      <c r="AL1527" s="24"/>
      <c r="AM1527" s="24"/>
      <c r="AN1527" s="24"/>
      <c r="AP1527" s="21"/>
      <c r="AQ1527" s="21"/>
      <c r="AR1527" s="21"/>
      <c r="AS1527" s="21"/>
      <c r="AT1527" s="21"/>
      <c r="AU1527" s="21"/>
      <c r="AV1527" s="24"/>
      <c r="AW1527" s="24"/>
      <c r="AX1527" s="24"/>
      <c r="AY1527" s="24"/>
      <c r="BA1527" s="21"/>
      <c r="BB1527" s="21"/>
      <c r="BC1527" s="21"/>
      <c r="BD1527" s="21"/>
      <c r="BE1527" s="24"/>
      <c r="BF1527" s="24"/>
      <c r="BG1527" s="21"/>
      <c r="BH1527" s="21"/>
      <c r="BI1527" s="130"/>
      <c r="BJ1527" s="131"/>
      <c r="BK1527" s="21"/>
      <c r="BL1527" s="132"/>
      <c r="BM1527" s="132"/>
      <c r="BN1527" s="132"/>
      <c r="BO1527" s="132"/>
      <c r="BP1527" s="133"/>
      <c r="BQ1527" s="133"/>
      <c r="BR1527" s="133"/>
      <c r="BS1527" s="133"/>
    </row>
    <row r="1528" spans="18:71" x14ac:dyDescent="0.25"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  <c r="AK1528" s="24"/>
      <c r="AL1528" s="24"/>
      <c r="AM1528" s="24"/>
      <c r="AN1528" s="24"/>
      <c r="AP1528" s="21"/>
      <c r="AQ1528" s="21"/>
      <c r="AR1528" s="21"/>
      <c r="AS1528" s="21"/>
      <c r="AT1528" s="21"/>
      <c r="AU1528" s="21"/>
      <c r="AV1528" s="24"/>
      <c r="AW1528" s="24"/>
      <c r="AX1528" s="24"/>
      <c r="AY1528" s="24"/>
      <c r="BA1528" s="21"/>
      <c r="BB1528" s="21"/>
      <c r="BC1528" s="21"/>
      <c r="BD1528" s="21"/>
      <c r="BE1528" s="24"/>
      <c r="BF1528" s="24"/>
      <c r="BG1528" s="21"/>
      <c r="BH1528" s="21"/>
      <c r="BI1528" s="130"/>
      <c r="BJ1528" s="131"/>
      <c r="BK1528" s="21"/>
      <c r="BL1528" s="132"/>
      <c r="BM1528" s="132"/>
      <c r="BN1528" s="132"/>
      <c r="BO1528" s="132"/>
      <c r="BP1528" s="133"/>
      <c r="BQ1528" s="133"/>
      <c r="BR1528" s="133"/>
      <c r="BS1528" s="133"/>
    </row>
    <row r="1529" spans="18:71" x14ac:dyDescent="0.25"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/>
      <c r="AK1529" s="24"/>
      <c r="AL1529" s="24"/>
      <c r="AM1529" s="24"/>
      <c r="AN1529" s="24"/>
      <c r="AP1529" s="21"/>
      <c r="AQ1529" s="21"/>
      <c r="AR1529" s="21"/>
      <c r="AS1529" s="21"/>
      <c r="AT1529" s="21"/>
      <c r="AU1529" s="21"/>
      <c r="AV1529" s="24"/>
      <c r="AW1529" s="24"/>
      <c r="AX1529" s="24"/>
      <c r="AY1529" s="24"/>
      <c r="BA1529" s="21"/>
      <c r="BB1529" s="21"/>
      <c r="BC1529" s="21"/>
      <c r="BD1529" s="21"/>
      <c r="BE1529" s="24"/>
      <c r="BF1529" s="24"/>
      <c r="BG1529" s="21"/>
      <c r="BH1529" s="21"/>
      <c r="BI1529" s="130"/>
      <c r="BJ1529" s="131"/>
      <c r="BK1529" s="21"/>
      <c r="BL1529" s="132"/>
      <c r="BM1529" s="132"/>
      <c r="BN1529" s="132"/>
      <c r="BO1529" s="132"/>
      <c r="BP1529" s="133"/>
      <c r="BQ1529" s="133"/>
      <c r="BR1529" s="133"/>
      <c r="BS1529" s="133"/>
    </row>
    <row r="1530" spans="18:71" x14ac:dyDescent="0.25"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  <c r="AK1530" s="24"/>
      <c r="AL1530" s="24"/>
      <c r="AM1530" s="24"/>
      <c r="AN1530" s="24"/>
      <c r="AP1530" s="21"/>
      <c r="AQ1530" s="21"/>
      <c r="AR1530" s="21"/>
      <c r="AS1530" s="21"/>
      <c r="AT1530" s="21"/>
      <c r="AU1530" s="21"/>
      <c r="AV1530" s="24"/>
      <c r="AW1530" s="24"/>
      <c r="AX1530" s="24"/>
      <c r="AY1530" s="24"/>
      <c r="BA1530" s="21"/>
      <c r="BB1530" s="21"/>
      <c r="BC1530" s="21"/>
      <c r="BD1530" s="21"/>
      <c r="BE1530" s="24"/>
      <c r="BF1530" s="24"/>
      <c r="BG1530" s="21"/>
      <c r="BH1530" s="21"/>
      <c r="BI1530" s="130"/>
      <c r="BJ1530" s="131"/>
      <c r="BK1530" s="21"/>
      <c r="BL1530" s="132"/>
      <c r="BM1530" s="132"/>
      <c r="BN1530" s="132"/>
      <c r="BO1530" s="132"/>
      <c r="BP1530" s="133"/>
      <c r="BQ1530" s="133"/>
      <c r="BR1530" s="133"/>
      <c r="BS1530" s="133"/>
    </row>
    <row r="1531" spans="18:71" x14ac:dyDescent="0.25"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  <c r="AK1531" s="24"/>
      <c r="AL1531" s="24"/>
      <c r="AM1531" s="24"/>
      <c r="AN1531" s="24"/>
      <c r="AP1531" s="21"/>
      <c r="AQ1531" s="21"/>
      <c r="AR1531" s="21"/>
      <c r="AS1531" s="21"/>
      <c r="AT1531" s="21"/>
      <c r="AU1531" s="21"/>
      <c r="AV1531" s="24"/>
      <c r="AW1531" s="24"/>
      <c r="AX1531" s="24"/>
      <c r="AY1531" s="24"/>
      <c r="BA1531" s="21"/>
      <c r="BB1531" s="21"/>
      <c r="BC1531" s="21"/>
      <c r="BD1531" s="21"/>
      <c r="BE1531" s="24"/>
      <c r="BF1531" s="24"/>
      <c r="BG1531" s="21"/>
      <c r="BH1531" s="21"/>
      <c r="BI1531" s="130"/>
      <c r="BJ1531" s="131"/>
      <c r="BK1531" s="21"/>
      <c r="BL1531" s="132"/>
      <c r="BM1531" s="132"/>
      <c r="BN1531" s="132"/>
      <c r="BO1531" s="132"/>
      <c r="BP1531" s="133"/>
      <c r="BQ1531" s="133"/>
      <c r="BR1531" s="133"/>
      <c r="BS1531" s="133"/>
    </row>
    <row r="1532" spans="18:71" x14ac:dyDescent="0.25"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  <c r="AK1532" s="24"/>
      <c r="AL1532" s="24"/>
      <c r="AM1532" s="24"/>
      <c r="AN1532" s="24"/>
      <c r="AP1532" s="21"/>
      <c r="AQ1532" s="21"/>
      <c r="AR1532" s="21"/>
      <c r="AS1532" s="21"/>
      <c r="AT1532" s="21"/>
      <c r="AU1532" s="21"/>
      <c r="AV1532" s="24"/>
      <c r="AW1532" s="24"/>
      <c r="AX1532" s="24"/>
      <c r="AY1532" s="24"/>
      <c r="BA1532" s="21"/>
      <c r="BB1532" s="21"/>
      <c r="BC1532" s="21"/>
      <c r="BD1532" s="21"/>
      <c r="BE1532" s="24"/>
      <c r="BF1532" s="24"/>
      <c r="BG1532" s="21"/>
      <c r="BH1532" s="21"/>
      <c r="BI1532" s="130"/>
      <c r="BJ1532" s="131"/>
      <c r="BK1532" s="21"/>
      <c r="BL1532" s="132"/>
      <c r="BM1532" s="132"/>
      <c r="BN1532" s="132"/>
      <c r="BO1532" s="132"/>
      <c r="BP1532" s="133"/>
      <c r="BQ1532" s="133"/>
      <c r="BR1532" s="133"/>
      <c r="BS1532" s="133"/>
    </row>
    <row r="1533" spans="18:71" x14ac:dyDescent="0.25"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  <c r="AK1533" s="24"/>
      <c r="AL1533" s="24"/>
      <c r="AM1533" s="24"/>
      <c r="AN1533" s="24"/>
      <c r="AP1533" s="21"/>
      <c r="AQ1533" s="21"/>
      <c r="AR1533" s="21"/>
      <c r="AS1533" s="21"/>
      <c r="AT1533" s="21"/>
      <c r="AU1533" s="21"/>
      <c r="AV1533" s="24"/>
      <c r="AW1533" s="24"/>
      <c r="AX1533" s="24"/>
      <c r="AY1533" s="24"/>
      <c r="BA1533" s="21"/>
      <c r="BB1533" s="21"/>
      <c r="BC1533" s="21"/>
      <c r="BD1533" s="21"/>
      <c r="BE1533" s="24"/>
      <c r="BF1533" s="24"/>
      <c r="BG1533" s="21"/>
      <c r="BH1533" s="21"/>
      <c r="BI1533" s="130"/>
      <c r="BJ1533" s="131"/>
      <c r="BK1533" s="21"/>
      <c r="BL1533" s="132"/>
      <c r="BM1533" s="132"/>
      <c r="BN1533" s="132"/>
      <c r="BO1533" s="132"/>
      <c r="BP1533" s="133"/>
      <c r="BQ1533" s="133"/>
      <c r="BR1533" s="133"/>
      <c r="BS1533" s="133"/>
    </row>
    <row r="1534" spans="18:71" x14ac:dyDescent="0.25"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  <c r="AK1534" s="24"/>
      <c r="AL1534" s="24"/>
      <c r="AM1534" s="24"/>
      <c r="AN1534" s="24"/>
      <c r="AP1534" s="21"/>
      <c r="AQ1534" s="21"/>
      <c r="AR1534" s="21"/>
      <c r="AS1534" s="21"/>
      <c r="AT1534" s="21"/>
      <c r="AU1534" s="21"/>
      <c r="AV1534" s="24"/>
      <c r="AW1534" s="24"/>
      <c r="AX1534" s="24"/>
      <c r="AY1534" s="24"/>
      <c r="BA1534" s="21"/>
      <c r="BB1534" s="21"/>
      <c r="BC1534" s="21"/>
      <c r="BD1534" s="21"/>
      <c r="BE1534" s="24"/>
      <c r="BF1534" s="24"/>
      <c r="BG1534" s="21"/>
      <c r="BH1534" s="21"/>
      <c r="BI1534" s="130"/>
      <c r="BJ1534" s="131"/>
      <c r="BK1534" s="21"/>
      <c r="BL1534" s="132"/>
      <c r="BM1534" s="132"/>
      <c r="BN1534" s="132"/>
      <c r="BO1534" s="132"/>
      <c r="BP1534" s="133"/>
      <c r="BQ1534" s="133"/>
      <c r="BR1534" s="133"/>
      <c r="BS1534" s="133"/>
    </row>
    <row r="1535" spans="18:71" x14ac:dyDescent="0.25"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  <c r="AK1535" s="24"/>
      <c r="AL1535" s="24"/>
      <c r="AM1535" s="24"/>
      <c r="AN1535" s="24"/>
      <c r="AP1535" s="21"/>
      <c r="AQ1535" s="21"/>
      <c r="AR1535" s="21"/>
      <c r="AS1535" s="21"/>
      <c r="AT1535" s="21"/>
      <c r="AU1535" s="21"/>
      <c r="AV1535" s="24"/>
      <c r="AW1535" s="24"/>
      <c r="AX1535" s="24"/>
      <c r="AY1535" s="24"/>
      <c r="BA1535" s="21"/>
      <c r="BB1535" s="21"/>
      <c r="BC1535" s="21"/>
      <c r="BD1535" s="21"/>
      <c r="BE1535" s="24"/>
      <c r="BF1535" s="24"/>
      <c r="BG1535" s="21"/>
      <c r="BH1535" s="21"/>
      <c r="BI1535" s="130"/>
      <c r="BJ1535" s="131"/>
      <c r="BK1535" s="21"/>
      <c r="BL1535" s="132"/>
      <c r="BM1535" s="132"/>
      <c r="BN1535" s="132"/>
      <c r="BO1535" s="132"/>
      <c r="BP1535" s="133"/>
      <c r="BQ1535" s="133"/>
      <c r="BR1535" s="133"/>
      <c r="BS1535" s="133"/>
    </row>
    <row r="1536" spans="18:71" x14ac:dyDescent="0.25"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  <c r="AK1536" s="24"/>
      <c r="AL1536" s="24"/>
      <c r="AM1536" s="24"/>
      <c r="AN1536" s="24"/>
      <c r="AP1536" s="21"/>
      <c r="AQ1536" s="21"/>
      <c r="AR1536" s="21"/>
      <c r="AS1536" s="21"/>
      <c r="AT1536" s="21"/>
      <c r="AU1536" s="21"/>
      <c r="AV1536" s="24"/>
      <c r="AW1536" s="24"/>
      <c r="AX1536" s="24"/>
      <c r="AY1536" s="24"/>
      <c r="BA1536" s="21"/>
      <c r="BB1536" s="21"/>
      <c r="BC1536" s="21"/>
      <c r="BD1536" s="21"/>
      <c r="BE1536" s="24"/>
      <c r="BF1536" s="24"/>
      <c r="BG1536" s="21"/>
      <c r="BH1536" s="21"/>
      <c r="BI1536" s="130"/>
      <c r="BJ1536" s="131"/>
      <c r="BK1536" s="21"/>
      <c r="BL1536" s="132"/>
      <c r="BM1536" s="132"/>
      <c r="BN1536" s="132"/>
      <c r="BO1536" s="132"/>
      <c r="BP1536" s="133"/>
      <c r="BQ1536" s="133"/>
      <c r="BR1536" s="133"/>
      <c r="BS1536" s="133"/>
    </row>
    <row r="1537" spans="18:71" x14ac:dyDescent="0.25"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  <c r="AK1537" s="24"/>
      <c r="AL1537" s="24"/>
      <c r="AM1537" s="24"/>
      <c r="AN1537" s="24"/>
      <c r="AP1537" s="21"/>
      <c r="AQ1537" s="21"/>
      <c r="AR1537" s="21"/>
      <c r="AS1537" s="21"/>
      <c r="AT1537" s="21"/>
      <c r="AU1537" s="21"/>
      <c r="AV1537" s="24"/>
      <c r="AW1537" s="24"/>
      <c r="AX1537" s="24"/>
      <c r="AY1537" s="24"/>
      <c r="BA1537" s="21"/>
      <c r="BB1537" s="21"/>
      <c r="BC1537" s="21"/>
      <c r="BD1537" s="21"/>
      <c r="BE1537" s="24"/>
      <c r="BF1537" s="24"/>
      <c r="BG1537" s="21"/>
      <c r="BH1537" s="21"/>
      <c r="BI1537" s="130"/>
      <c r="BJ1537" s="131"/>
      <c r="BK1537" s="21"/>
      <c r="BL1537" s="132"/>
      <c r="BM1537" s="132"/>
      <c r="BN1537" s="132"/>
      <c r="BO1537" s="132"/>
      <c r="BP1537" s="133"/>
      <c r="BQ1537" s="133"/>
      <c r="BR1537" s="133"/>
      <c r="BS1537" s="133"/>
    </row>
    <row r="1538" spans="18:71" x14ac:dyDescent="0.25"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  <c r="AK1538" s="24"/>
      <c r="AL1538" s="24"/>
      <c r="AM1538" s="24"/>
      <c r="AN1538" s="24"/>
      <c r="AP1538" s="21"/>
      <c r="AQ1538" s="21"/>
      <c r="AR1538" s="21"/>
      <c r="AS1538" s="21"/>
      <c r="AT1538" s="21"/>
      <c r="AU1538" s="21"/>
      <c r="AV1538" s="24"/>
      <c r="AW1538" s="24"/>
      <c r="AX1538" s="24"/>
      <c r="AY1538" s="24"/>
      <c r="BA1538" s="21"/>
      <c r="BB1538" s="21"/>
      <c r="BC1538" s="21"/>
      <c r="BD1538" s="21"/>
      <c r="BE1538" s="24"/>
      <c r="BF1538" s="24"/>
      <c r="BG1538" s="21"/>
      <c r="BH1538" s="21"/>
      <c r="BI1538" s="130"/>
      <c r="BJ1538" s="131"/>
      <c r="BK1538" s="21"/>
      <c r="BL1538" s="132"/>
      <c r="BM1538" s="132"/>
      <c r="BN1538" s="132"/>
      <c r="BO1538" s="132"/>
      <c r="BP1538" s="133"/>
      <c r="BQ1538" s="133"/>
      <c r="BR1538" s="133"/>
      <c r="BS1538" s="133"/>
    </row>
    <row r="1539" spans="18:71" x14ac:dyDescent="0.25"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  <c r="AK1539" s="24"/>
      <c r="AL1539" s="24"/>
      <c r="AM1539" s="24"/>
      <c r="AN1539" s="24"/>
      <c r="AP1539" s="21"/>
      <c r="AQ1539" s="21"/>
      <c r="AR1539" s="21"/>
      <c r="AS1539" s="21"/>
      <c r="AT1539" s="21"/>
      <c r="AU1539" s="21"/>
      <c r="AV1539" s="24"/>
      <c r="AW1539" s="24"/>
      <c r="AX1539" s="24"/>
      <c r="AY1539" s="24"/>
      <c r="BA1539" s="21"/>
      <c r="BB1539" s="21"/>
      <c r="BC1539" s="21"/>
      <c r="BD1539" s="21"/>
      <c r="BE1539" s="24"/>
      <c r="BF1539" s="24"/>
      <c r="BG1539" s="21"/>
      <c r="BH1539" s="21"/>
      <c r="BI1539" s="130"/>
      <c r="BJ1539" s="131"/>
      <c r="BK1539" s="21"/>
      <c r="BL1539" s="132"/>
      <c r="BM1539" s="132"/>
      <c r="BN1539" s="132"/>
      <c r="BO1539" s="132"/>
      <c r="BP1539" s="133"/>
      <c r="BQ1539" s="133"/>
      <c r="BR1539" s="133"/>
      <c r="BS1539" s="133"/>
    </row>
    <row r="1540" spans="18:71" x14ac:dyDescent="0.25"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  <c r="AK1540" s="24"/>
      <c r="AL1540" s="24"/>
      <c r="AM1540" s="24"/>
      <c r="AN1540" s="24"/>
      <c r="AP1540" s="21"/>
      <c r="AQ1540" s="21"/>
      <c r="AR1540" s="21"/>
      <c r="AS1540" s="21"/>
      <c r="AT1540" s="21"/>
      <c r="AU1540" s="21"/>
      <c r="AV1540" s="24"/>
      <c r="AW1540" s="24"/>
      <c r="AX1540" s="24"/>
      <c r="AY1540" s="24"/>
      <c r="BA1540" s="21"/>
      <c r="BB1540" s="21"/>
      <c r="BC1540" s="21"/>
      <c r="BD1540" s="21"/>
      <c r="BE1540" s="24"/>
      <c r="BF1540" s="24"/>
      <c r="BG1540" s="21"/>
      <c r="BH1540" s="21"/>
      <c r="BI1540" s="130"/>
      <c r="BJ1540" s="131"/>
      <c r="BK1540" s="21"/>
      <c r="BL1540" s="132"/>
      <c r="BM1540" s="132"/>
      <c r="BN1540" s="132"/>
      <c r="BO1540" s="132"/>
      <c r="BP1540" s="133"/>
      <c r="BQ1540" s="133"/>
      <c r="BR1540" s="133"/>
      <c r="BS1540" s="133"/>
    </row>
    <row r="1541" spans="18:71" x14ac:dyDescent="0.25"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  <c r="AK1541" s="24"/>
      <c r="AL1541" s="24"/>
      <c r="AM1541" s="24"/>
      <c r="AN1541" s="24"/>
      <c r="AP1541" s="21"/>
      <c r="AQ1541" s="21"/>
      <c r="AR1541" s="21"/>
      <c r="AS1541" s="21"/>
      <c r="AT1541" s="21"/>
      <c r="AU1541" s="21"/>
      <c r="AV1541" s="24"/>
      <c r="AW1541" s="24"/>
      <c r="AX1541" s="24"/>
      <c r="AY1541" s="24"/>
      <c r="BA1541" s="21"/>
      <c r="BB1541" s="21"/>
      <c r="BC1541" s="21"/>
      <c r="BD1541" s="21"/>
      <c r="BE1541" s="24"/>
      <c r="BF1541" s="24"/>
      <c r="BG1541" s="21"/>
      <c r="BH1541" s="21"/>
      <c r="BI1541" s="130"/>
      <c r="BJ1541" s="131"/>
      <c r="BK1541" s="21"/>
      <c r="BL1541" s="132"/>
      <c r="BM1541" s="132"/>
      <c r="BN1541" s="132"/>
      <c r="BO1541" s="132"/>
      <c r="BP1541" s="133"/>
      <c r="BQ1541" s="133"/>
      <c r="BR1541" s="133"/>
      <c r="BS1541" s="133"/>
    </row>
    <row r="1542" spans="18:71" x14ac:dyDescent="0.25"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  <c r="AK1542" s="24"/>
      <c r="AL1542" s="24"/>
      <c r="AM1542" s="24"/>
      <c r="AN1542" s="24"/>
      <c r="AP1542" s="21"/>
      <c r="AQ1542" s="21"/>
      <c r="AR1542" s="21"/>
      <c r="AS1542" s="21"/>
      <c r="AT1542" s="21"/>
      <c r="AU1542" s="21"/>
      <c r="AV1542" s="24"/>
      <c r="AW1542" s="24"/>
      <c r="AX1542" s="24"/>
      <c r="AY1542" s="24"/>
      <c r="BA1542" s="21"/>
      <c r="BB1542" s="21"/>
      <c r="BC1542" s="21"/>
      <c r="BD1542" s="21"/>
      <c r="BE1542" s="24"/>
      <c r="BF1542" s="24"/>
      <c r="BG1542" s="21"/>
      <c r="BH1542" s="21"/>
      <c r="BI1542" s="130"/>
      <c r="BJ1542" s="131"/>
      <c r="BK1542" s="21"/>
      <c r="BL1542" s="132"/>
      <c r="BM1542" s="132"/>
      <c r="BN1542" s="132"/>
      <c r="BO1542" s="132"/>
      <c r="BP1542" s="133"/>
      <c r="BQ1542" s="133"/>
      <c r="BR1542" s="133"/>
      <c r="BS1542" s="133"/>
    </row>
    <row r="1543" spans="18:71" x14ac:dyDescent="0.25"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  <c r="AK1543" s="24"/>
      <c r="AL1543" s="24"/>
      <c r="AM1543" s="24"/>
      <c r="AN1543" s="24"/>
      <c r="AP1543" s="21"/>
      <c r="AQ1543" s="21"/>
      <c r="AR1543" s="21"/>
      <c r="AS1543" s="21"/>
      <c r="AT1543" s="21"/>
      <c r="AU1543" s="21"/>
      <c r="AV1543" s="24"/>
      <c r="AW1543" s="24"/>
      <c r="AX1543" s="24"/>
      <c r="AY1543" s="24"/>
      <c r="BA1543" s="21"/>
      <c r="BB1543" s="21"/>
      <c r="BC1543" s="21"/>
      <c r="BD1543" s="21"/>
      <c r="BE1543" s="24"/>
      <c r="BF1543" s="24"/>
      <c r="BG1543" s="21"/>
      <c r="BH1543" s="21"/>
      <c r="BI1543" s="130"/>
      <c r="BJ1543" s="131"/>
      <c r="BK1543" s="21"/>
      <c r="BL1543" s="132"/>
      <c r="BM1543" s="132"/>
      <c r="BN1543" s="132"/>
      <c r="BO1543" s="132"/>
      <c r="BP1543" s="133"/>
      <c r="BQ1543" s="133"/>
      <c r="BR1543" s="133"/>
      <c r="BS1543" s="133"/>
    </row>
    <row r="1544" spans="18:71" x14ac:dyDescent="0.25"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  <c r="AK1544" s="24"/>
      <c r="AL1544" s="24"/>
      <c r="AM1544" s="24"/>
      <c r="AN1544" s="24"/>
      <c r="AP1544" s="21"/>
      <c r="AQ1544" s="21"/>
      <c r="AR1544" s="21"/>
      <c r="AS1544" s="21"/>
      <c r="AT1544" s="21"/>
      <c r="AU1544" s="21"/>
      <c r="AV1544" s="24"/>
      <c r="AW1544" s="24"/>
      <c r="AX1544" s="24"/>
      <c r="AY1544" s="24"/>
      <c r="BA1544" s="21"/>
      <c r="BB1544" s="21"/>
      <c r="BC1544" s="21"/>
      <c r="BD1544" s="21"/>
      <c r="BE1544" s="24"/>
      <c r="BF1544" s="24"/>
      <c r="BG1544" s="21"/>
      <c r="BH1544" s="21"/>
      <c r="BI1544" s="130"/>
      <c r="BJ1544" s="131"/>
      <c r="BK1544" s="21"/>
      <c r="BL1544" s="132"/>
      <c r="BM1544" s="132"/>
      <c r="BN1544" s="132"/>
      <c r="BO1544" s="132"/>
      <c r="BP1544" s="133"/>
      <c r="BQ1544" s="133"/>
      <c r="BR1544" s="133"/>
      <c r="BS1544" s="133"/>
    </row>
    <row r="1545" spans="18:71" x14ac:dyDescent="0.25"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  <c r="AK1545" s="24"/>
      <c r="AL1545" s="24"/>
      <c r="AM1545" s="24"/>
      <c r="AN1545" s="24"/>
      <c r="AP1545" s="21"/>
      <c r="AQ1545" s="21"/>
      <c r="AR1545" s="21"/>
      <c r="AS1545" s="21"/>
      <c r="AT1545" s="21"/>
      <c r="AU1545" s="21"/>
      <c r="AV1545" s="24"/>
      <c r="AW1545" s="24"/>
      <c r="AX1545" s="24"/>
      <c r="AY1545" s="24"/>
      <c r="BA1545" s="21"/>
      <c r="BB1545" s="21"/>
      <c r="BC1545" s="21"/>
      <c r="BD1545" s="21"/>
      <c r="BE1545" s="24"/>
      <c r="BF1545" s="24"/>
      <c r="BG1545" s="21"/>
      <c r="BH1545" s="21"/>
      <c r="BI1545" s="130"/>
      <c r="BJ1545" s="131"/>
      <c r="BK1545" s="21"/>
      <c r="BL1545" s="132"/>
      <c r="BM1545" s="132"/>
      <c r="BN1545" s="132"/>
      <c r="BO1545" s="132"/>
      <c r="BP1545" s="133"/>
      <c r="BQ1545" s="133"/>
      <c r="BR1545" s="133"/>
      <c r="BS1545" s="133"/>
    </row>
    <row r="1546" spans="18:71" x14ac:dyDescent="0.25"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  <c r="AK1546" s="24"/>
      <c r="AL1546" s="24"/>
      <c r="AM1546" s="24"/>
      <c r="AN1546" s="24"/>
      <c r="AP1546" s="21"/>
      <c r="AQ1546" s="21"/>
      <c r="AR1546" s="21"/>
      <c r="AS1546" s="21"/>
      <c r="AT1546" s="21"/>
      <c r="AU1546" s="21"/>
      <c r="AV1546" s="24"/>
      <c r="AW1546" s="24"/>
      <c r="AX1546" s="24"/>
      <c r="AY1546" s="24"/>
      <c r="BA1546" s="21"/>
      <c r="BB1546" s="21"/>
      <c r="BC1546" s="21"/>
      <c r="BD1546" s="21"/>
      <c r="BE1546" s="24"/>
      <c r="BF1546" s="24"/>
      <c r="BG1546" s="21"/>
      <c r="BH1546" s="21"/>
      <c r="BI1546" s="130"/>
      <c r="BJ1546" s="131"/>
      <c r="BK1546" s="21"/>
      <c r="BL1546" s="132"/>
      <c r="BM1546" s="132"/>
      <c r="BN1546" s="132"/>
      <c r="BO1546" s="132"/>
      <c r="BP1546" s="133"/>
      <c r="BQ1546" s="133"/>
      <c r="BR1546" s="133"/>
      <c r="BS1546" s="133"/>
    </row>
    <row r="1547" spans="18:71" x14ac:dyDescent="0.25"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  <c r="AK1547" s="24"/>
      <c r="AL1547" s="24"/>
      <c r="AM1547" s="24"/>
      <c r="AN1547" s="24"/>
      <c r="AP1547" s="21"/>
      <c r="AQ1547" s="21"/>
      <c r="AR1547" s="21"/>
      <c r="AS1547" s="21"/>
      <c r="AT1547" s="21"/>
      <c r="AU1547" s="21"/>
      <c r="AV1547" s="24"/>
      <c r="AW1547" s="24"/>
      <c r="AX1547" s="24"/>
      <c r="AY1547" s="24"/>
      <c r="BA1547" s="21"/>
      <c r="BB1547" s="21"/>
      <c r="BC1547" s="21"/>
      <c r="BD1547" s="21"/>
      <c r="BE1547" s="24"/>
      <c r="BF1547" s="24"/>
      <c r="BG1547" s="21"/>
      <c r="BH1547" s="21"/>
      <c r="BI1547" s="130"/>
      <c r="BJ1547" s="131"/>
      <c r="BK1547" s="21"/>
      <c r="BL1547" s="132"/>
      <c r="BM1547" s="132"/>
      <c r="BN1547" s="132"/>
      <c r="BO1547" s="132"/>
      <c r="BP1547" s="133"/>
      <c r="BQ1547" s="133"/>
      <c r="BR1547" s="133"/>
      <c r="BS1547" s="133"/>
    </row>
    <row r="1548" spans="18:71" x14ac:dyDescent="0.25"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  <c r="AK1548" s="24"/>
      <c r="AL1548" s="24"/>
      <c r="AM1548" s="24"/>
      <c r="AN1548" s="24"/>
      <c r="AP1548" s="21"/>
      <c r="AQ1548" s="21"/>
      <c r="AR1548" s="21"/>
      <c r="AS1548" s="21"/>
      <c r="AT1548" s="21"/>
      <c r="AU1548" s="21"/>
      <c r="AV1548" s="24"/>
      <c r="AW1548" s="24"/>
      <c r="AX1548" s="24"/>
      <c r="AY1548" s="24"/>
      <c r="BA1548" s="21"/>
      <c r="BB1548" s="21"/>
      <c r="BC1548" s="21"/>
      <c r="BD1548" s="21"/>
      <c r="BE1548" s="24"/>
      <c r="BF1548" s="24"/>
      <c r="BG1548" s="21"/>
      <c r="BH1548" s="21"/>
      <c r="BI1548" s="130"/>
      <c r="BJ1548" s="131"/>
      <c r="BK1548" s="21"/>
      <c r="BL1548" s="132"/>
      <c r="BM1548" s="132"/>
      <c r="BN1548" s="132"/>
      <c r="BO1548" s="132"/>
      <c r="BP1548" s="133"/>
      <c r="BQ1548" s="133"/>
      <c r="BR1548" s="133"/>
      <c r="BS1548" s="133"/>
    </row>
    <row r="1549" spans="18:71" x14ac:dyDescent="0.25"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  <c r="AK1549" s="24"/>
      <c r="AL1549" s="24"/>
      <c r="AM1549" s="24"/>
      <c r="AN1549" s="24"/>
      <c r="AP1549" s="21"/>
      <c r="AQ1549" s="21"/>
      <c r="AR1549" s="21"/>
      <c r="AS1549" s="21"/>
      <c r="AT1549" s="21"/>
      <c r="AU1549" s="21"/>
      <c r="AV1549" s="24"/>
      <c r="AW1549" s="24"/>
      <c r="AX1549" s="24"/>
      <c r="AY1549" s="24"/>
      <c r="BA1549" s="21"/>
      <c r="BB1549" s="21"/>
      <c r="BC1549" s="21"/>
      <c r="BD1549" s="21"/>
      <c r="BE1549" s="24"/>
      <c r="BF1549" s="24"/>
      <c r="BG1549" s="21"/>
      <c r="BH1549" s="21"/>
      <c r="BI1549" s="130"/>
      <c r="BJ1549" s="131"/>
      <c r="BK1549" s="21"/>
      <c r="BL1549" s="132"/>
      <c r="BM1549" s="132"/>
      <c r="BN1549" s="132"/>
      <c r="BO1549" s="132"/>
      <c r="BP1549" s="133"/>
      <c r="BQ1549" s="133"/>
      <c r="BR1549" s="133"/>
      <c r="BS1549" s="133"/>
    </row>
    <row r="1550" spans="18:71" x14ac:dyDescent="0.25"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  <c r="AK1550" s="24"/>
      <c r="AL1550" s="24"/>
      <c r="AM1550" s="24"/>
      <c r="AN1550" s="24"/>
      <c r="AP1550" s="21"/>
      <c r="AQ1550" s="21"/>
      <c r="AR1550" s="21"/>
      <c r="AS1550" s="21"/>
      <c r="AT1550" s="21"/>
      <c r="AU1550" s="21"/>
      <c r="AV1550" s="24"/>
      <c r="AW1550" s="24"/>
      <c r="AX1550" s="24"/>
      <c r="AY1550" s="24"/>
      <c r="BA1550" s="21"/>
      <c r="BB1550" s="21"/>
      <c r="BC1550" s="21"/>
      <c r="BD1550" s="21"/>
      <c r="BE1550" s="24"/>
      <c r="BF1550" s="24"/>
      <c r="BG1550" s="21"/>
      <c r="BH1550" s="21"/>
      <c r="BI1550" s="130"/>
      <c r="BJ1550" s="131"/>
      <c r="BK1550" s="21"/>
      <c r="BL1550" s="132"/>
      <c r="BM1550" s="132"/>
      <c r="BN1550" s="132"/>
      <c r="BO1550" s="132"/>
      <c r="BP1550" s="133"/>
      <c r="BQ1550" s="133"/>
      <c r="BR1550" s="133"/>
      <c r="BS1550" s="133"/>
    </row>
    <row r="1551" spans="18:71" x14ac:dyDescent="0.25"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  <c r="AK1551" s="24"/>
      <c r="AL1551" s="24"/>
      <c r="AM1551" s="24"/>
      <c r="AN1551" s="24"/>
      <c r="AP1551" s="21"/>
      <c r="AQ1551" s="21"/>
      <c r="AR1551" s="21"/>
      <c r="AS1551" s="21"/>
      <c r="AT1551" s="21"/>
      <c r="AU1551" s="21"/>
      <c r="AV1551" s="24"/>
      <c r="AW1551" s="24"/>
      <c r="AX1551" s="24"/>
      <c r="AY1551" s="24"/>
      <c r="BA1551" s="21"/>
      <c r="BB1551" s="21"/>
      <c r="BC1551" s="21"/>
      <c r="BD1551" s="21"/>
      <c r="BE1551" s="24"/>
      <c r="BF1551" s="24"/>
      <c r="BG1551" s="21"/>
      <c r="BH1551" s="21"/>
      <c r="BI1551" s="130"/>
      <c r="BJ1551" s="131"/>
      <c r="BK1551" s="21"/>
      <c r="BL1551" s="132"/>
      <c r="BM1551" s="132"/>
      <c r="BN1551" s="132"/>
      <c r="BO1551" s="132"/>
      <c r="BP1551" s="133"/>
      <c r="BQ1551" s="133"/>
      <c r="BR1551" s="133"/>
      <c r="BS1551" s="133"/>
    </row>
    <row r="1552" spans="18:71" x14ac:dyDescent="0.25"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/>
      <c r="AK1552" s="24"/>
      <c r="AL1552" s="24"/>
      <c r="AM1552" s="24"/>
      <c r="AN1552" s="24"/>
      <c r="AP1552" s="21"/>
      <c r="AQ1552" s="21"/>
      <c r="AR1552" s="21"/>
      <c r="AS1552" s="21"/>
      <c r="AT1552" s="21"/>
      <c r="AU1552" s="21"/>
      <c r="AV1552" s="24"/>
      <c r="AW1552" s="24"/>
      <c r="AX1552" s="24"/>
      <c r="AY1552" s="24"/>
      <c r="BA1552" s="21"/>
      <c r="BB1552" s="21"/>
      <c r="BC1552" s="21"/>
      <c r="BD1552" s="21"/>
      <c r="BE1552" s="24"/>
      <c r="BF1552" s="24"/>
      <c r="BG1552" s="21"/>
      <c r="BH1552" s="21"/>
      <c r="BI1552" s="130"/>
      <c r="BJ1552" s="131"/>
      <c r="BK1552" s="21"/>
      <c r="BL1552" s="132"/>
      <c r="BM1552" s="132"/>
      <c r="BN1552" s="132"/>
      <c r="BO1552" s="132"/>
      <c r="BP1552" s="133"/>
      <c r="BQ1552" s="133"/>
      <c r="BR1552" s="133"/>
      <c r="BS1552" s="133"/>
    </row>
    <row r="1553" spans="18:71" x14ac:dyDescent="0.25"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  <c r="AK1553" s="24"/>
      <c r="AL1553" s="24"/>
      <c r="AM1553" s="24"/>
      <c r="AN1553" s="24"/>
      <c r="AP1553" s="21"/>
      <c r="AQ1553" s="21"/>
      <c r="AR1553" s="21"/>
      <c r="AS1553" s="21"/>
      <c r="AT1553" s="21"/>
      <c r="AU1553" s="21"/>
      <c r="AV1553" s="24"/>
      <c r="AW1553" s="24"/>
      <c r="AX1553" s="24"/>
      <c r="AY1553" s="24"/>
      <c r="BA1553" s="21"/>
      <c r="BB1553" s="21"/>
      <c r="BC1553" s="21"/>
      <c r="BD1553" s="21"/>
      <c r="BE1553" s="24"/>
      <c r="BF1553" s="24"/>
      <c r="BG1553" s="21"/>
      <c r="BH1553" s="21"/>
      <c r="BI1553" s="130"/>
      <c r="BJ1553" s="131"/>
      <c r="BK1553" s="21"/>
      <c r="BL1553" s="132"/>
      <c r="BM1553" s="132"/>
      <c r="BN1553" s="132"/>
      <c r="BO1553" s="132"/>
      <c r="BP1553" s="133"/>
      <c r="BQ1553" s="133"/>
      <c r="BR1553" s="133"/>
      <c r="BS1553" s="133"/>
    </row>
    <row r="1554" spans="18:71" x14ac:dyDescent="0.25"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  <c r="AK1554" s="24"/>
      <c r="AL1554" s="24"/>
      <c r="AM1554" s="24"/>
      <c r="AN1554" s="24"/>
      <c r="AP1554" s="21"/>
      <c r="AQ1554" s="21"/>
      <c r="AR1554" s="21"/>
      <c r="AS1554" s="21"/>
      <c r="AT1554" s="21"/>
      <c r="AU1554" s="21"/>
      <c r="AV1554" s="24"/>
      <c r="AW1554" s="24"/>
      <c r="AX1554" s="24"/>
      <c r="AY1554" s="24"/>
      <c r="BA1554" s="21"/>
      <c r="BB1554" s="21"/>
      <c r="BC1554" s="21"/>
      <c r="BD1554" s="21"/>
      <c r="BE1554" s="24"/>
      <c r="BF1554" s="24"/>
      <c r="BG1554" s="21"/>
      <c r="BH1554" s="21"/>
      <c r="BI1554" s="130"/>
      <c r="BJ1554" s="131"/>
      <c r="BK1554" s="21"/>
      <c r="BL1554" s="132"/>
      <c r="BM1554" s="132"/>
      <c r="BN1554" s="132"/>
      <c r="BO1554" s="132"/>
      <c r="BP1554" s="133"/>
      <c r="BQ1554" s="133"/>
      <c r="BR1554" s="133"/>
      <c r="BS1554" s="133"/>
    </row>
    <row r="1555" spans="18:71" x14ac:dyDescent="0.25"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  <c r="AK1555" s="24"/>
      <c r="AL1555" s="24"/>
      <c r="AM1555" s="24"/>
      <c r="AN1555" s="24"/>
      <c r="AP1555" s="21"/>
      <c r="AQ1555" s="21"/>
      <c r="AR1555" s="21"/>
      <c r="AS1555" s="21"/>
      <c r="AT1555" s="21"/>
      <c r="AU1555" s="21"/>
      <c r="AV1555" s="24"/>
      <c r="AW1555" s="24"/>
      <c r="AX1555" s="24"/>
      <c r="AY1555" s="24"/>
      <c r="BA1555" s="21"/>
      <c r="BB1555" s="21"/>
      <c r="BC1555" s="21"/>
      <c r="BD1555" s="21"/>
      <c r="BE1555" s="24"/>
      <c r="BF1555" s="24"/>
      <c r="BG1555" s="21"/>
      <c r="BH1555" s="21"/>
      <c r="BI1555" s="130"/>
      <c r="BJ1555" s="131"/>
      <c r="BK1555" s="21"/>
      <c r="BL1555" s="132"/>
      <c r="BM1555" s="132"/>
      <c r="BN1555" s="132"/>
      <c r="BO1555" s="132"/>
      <c r="BP1555" s="133"/>
      <c r="BQ1555" s="133"/>
      <c r="BR1555" s="133"/>
      <c r="BS1555" s="133"/>
    </row>
    <row r="1556" spans="18:71" x14ac:dyDescent="0.25"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  <c r="AK1556" s="24"/>
      <c r="AL1556" s="24"/>
      <c r="AM1556" s="24"/>
      <c r="AN1556" s="24"/>
      <c r="AP1556" s="21"/>
      <c r="AQ1556" s="21"/>
      <c r="AR1556" s="21"/>
      <c r="AS1556" s="21"/>
      <c r="AT1556" s="21"/>
      <c r="AU1556" s="21"/>
      <c r="AV1556" s="24"/>
      <c r="AW1556" s="24"/>
      <c r="AX1556" s="24"/>
      <c r="AY1556" s="24"/>
      <c r="BA1556" s="21"/>
      <c r="BB1556" s="21"/>
      <c r="BC1556" s="21"/>
      <c r="BD1556" s="21"/>
      <c r="BE1556" s="24"/>
      <c r="BF1556" s="24"/>
      <c r="BG1556" s="21"/>
      <c r="BH1556" s="21"/>
      <c r="BI1556" s="130"/>
      <c r="BJ1556" s="131"/>
      <c r="BK1556" s="21"/>
      <c r="BL1556" s="132"/>
      <c r="BM1556" s="132"/>
      <c r="BN1556" s="132"/>
      <c r="BO1556" s="132"/>
      <c r="BP1556" s="133"/>
      <c r="BQ1556" s="133"/>
      <c r="BR1556" s="133"/>
      <c r="BS1556" s="133"/>
    </row>
    <row r="1557" spans="18:71" x14ac:dyDescent="0.25"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  <c r="AK1557" s="24"/>
      <c r="AL1557" s="24"/>
      <c r="AM1557" s="24"/>
      <c r="AN1557" s="24"/>
      <c r="AP1557" s="21"/>
      <c r="AQ1557" s="21"/>
      <c r="AR1557" s="21"/>
      <c r="AS1557" s="21"/>
      <c r="AT1557" s="21"/>
      <c r="AU1557" s="21"/>
      <c r="AV1557" s="24"/>
      <c r="AW1557" s="24"/>
      <c r="AX1557" s="24"/>
      <c r="AY1557" s="24"/>
      <c r="BA1557" s="21"/>
      <c r="BB1557" s="21"/>
      <c r="BC1557" s="21"/>
      <c r="BD1557" s="21"/>
      <c r="BE1557" s="24"/>
      <c r="BF1557" s="24"/>
      <c r="BG1557" s="21"/>
      <c r="BH1557" s="21"/>
      <c r="BI1557" s="130"/>
      <c r="BJ1557" s="131"/>
      <c r="BK1557" s="21"/>
      <c r="BL1557" s="132"/>
      <c r="BM1557" s="132"/>
      <c r="BN1557" s="132"/>
      <c r="BO1557" s="132"/>
      <c r="BP1557" s="133"/>
      <c r="BQ1557" s="133"/>
      <c r="BR1557" s="133"/>
      <c r="BS1557" s="133"/>
    </row>
    <row r="1558" spans="18:71" x14ac:dyDescent="0.25"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/>
      <c r="AK1558" s="24"/>
      <c r="AL1558" s="24"/>
      <c r="AM1558" s="24"/>
      <c r="AN1558" s="24"/>
      <c r="AP1558" s="21"/>
      <c r="AQ1558" s="21"/>
      <c r="AR1558" s="21"/>
      <c r="AS1558" s="21"/>
      <c r="AT1558" s="21"/>
      <c r="AU1558" s="21"/>
      <c r="AV1558" s="24"/>
      <c r="AW1558" s="24"/>
      <c r="AX1558" s="24"/>
      <c r="AY1558" s="24"/>
      <c r="BA1558" s="21"/>
      <c r="BB1558" s="21"/>
      <c r="BC1558" s="21"/>
      <c r="BD1558" s="21"/>
      <c r="BE1558" s="24"/>
      <c r="BF1558" s="24"/>
      <c r="BG1558" s="21"/>
      <c r="BH1558" s="21"/>
      <c r="BI1558" s="130"/>
      <c r="BJ1558" s="131"/>
      <c r="BK1558" s="21"/>
      <c r="BL1558" s="132"/>
      <c r="BM1558" s="132"/>
      <c r="BN1558" s="132"/>
      <c r="BO1558" s="132"/>
      <c r="BP1558" s="133"/>
      <c r="BQ1558" s="133"/>
      <c r="BR1558" s="133"/>
      <c r="BS1558" s="133"/>
    </row>
    <row r="1559" spans="18:71" x14ac:dyDescent="0.25"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/>
      <c r="AK1559" s="24"/>
      <c r="AL1559" s="24"/>
      <c r="AM1559" s="24"/>
      <c r="AN1559" s="24"/>
      <c r="AP1559" s="21"/>
      <c r="AQ1559" s="21"/>
      <c r="AR1559" s="21"/>
      <c r="AS1559" s="21"/>
      <c r="AT1559" s="21"/>
      <c r="AU1559" s="21"/>
      <c r="AV1559" s="24"/>
      <c r="AW1559" s="24"/>
      <c r="AX1559" s="24"/>
      <c r="AY1559" s="24"/>
      <c r="BA1559" s="21"/>
      <c r="BB1559" s="21"/>
      <c r="BC1559" s="21"/>
      <c r="BD1559" s="21"/>
      <c r="BE1559" s="24"/>
      <c r="BF1559" s="24"/>
      <c r="BG1559" s="21"/>
      <c r="BH1559" s="21"/>
      <c r="BI1559" s="130"/>
      <c r="BJ1559" s="131"/>
      <c r="BK1559" s="21"/>
      <c r="BL1559" s="132"/>
      <c r="BM1559" s="132"/>
      <c r="BN1559" s="132"/>
      <c r="BO1559" s="132"/>
      <c r="BP1559" s="133"/>
      <c r="BQ1559" s="133"/>
      <c r="BR1559" s="133"/>
      <c r="BS1559" s="133"/>
    </row>
    <row r="1560" spans="18:71" x14ac:dyDescent="0.25"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  <c r="AK1560" s="24"/>
      <c r="AL1560" s="24"/>
      <c r="AM1560" s="24"/>
      <c r="AN1560" s="24"/>
      <c r="AP1560" s="21"/>
      <c r="AQ1560" s="21"/>
      <c r="AR1560" s="21"/>
      <c r="AS1560" s="21"/>
      <c r="AT1560" s="21"/>
      <c r="AU1560" s="21"/>
      <c r="AV1560" s="24"/>
      <c r="AW1560" s="24"/>
      <c r="AX1560" s="24"/>
      <c r="AY1560" s="24"/>
      <c r="BA1560" s="21"/>
      <c r="BB1560" s="21"/>
      <c r="BC1560" s="21"/>
      <c r="BD1560" s="21"/>
      <c r="BE1560" s="24"/>
      <c r="BF1560" s="24"/>
      <c r="BG1560" s="21"/>
      <c r="BH1560" s="21"/>
      <c r="BI1560" s="130"/>
      <c r="BJ1560" s="131"/>
      <c r="BK1560" s="21"/>
      <c r="BL1560" s="132"/>
      <c r="BM1560" s="132"/>
      <c r="BN1560" s="132"/>
      <c r="BO1560" s="132"/>
      <c r="BP1560" s="133"/>
      <c r="BQ1560" s="133"/>
      <c r="BR1560" s="133"/>
      <c r="BS1560" s="133"/>
    </row>
    <row r="1561" spans="18:71" x14ac:dyDescent="0.25"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  <c r="AK1561" s="24"/>
      <c r="AL1561" s="24"/>
      <c r="AM1561" s="24"/>
      <c r="AN1561" s="24"/>
      <c r="AP1561" s="21"/>
      <c r="AQ1561" s="21"/>
      <c r="AR1561" s="21"/>
      <c r="AS1561" s="21"/>
      <c r="AT1561" s="21"/>
      <c r="AU1561" s="21"/>
      <c r="AV1561" s="24"/>
      <c r="AW1561" s="24"/>
      <c r="AX1561" s="24"/>
      <c r="AY1561" s="24"/>
      <c r="BA1561" s="21"/>
      <c r="BB1561" s="21"/>
      <c r="BC1561" s="21"/>
      <c r="BD1561" s="21"/>
      <c r="BE1561" s="24"/>
      <c r="BF1561" s="24"/>
      <c r="BG1561" s="21"/>
      <c r="BH1561" s="21"/>
      <c r="BI1561" s="130"/>
      <c r="BJ1561" s="131"/>
      <c r="BK1561" s="21"/>
      <c r="BL1561" s="132"/>
      <c r="BM1561" s="132"/>
      <c r="BN1561" s="132"/>
      <c r="BO1561" s="132"/>
      <c r="BP1561" s="133"/>
      <c r="BQ1561" s="133"/>
      <c r="BR1561" s="133"/>
      <c r="BS1561" s="133"/>
    </row>
    <row r="1562" spans="18:71" x14ac:dyDescent="0.25"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  <c r="AK1562" s="24"/>
      <c r="AL1562" s="24"/>
      <c r="AM1562" s="24"/>
      <c r="AN1562" s="24"/>
      <c r="AP1562" s="21"/>
      <c r="AQ1562" s="21"/>
      <c r="AR1562" s="21"/>
      <c r="AS1562" s="21"/>
      <c r="AT1562" s="21"/>
      <c r="AU1562" s="21"/>
      <c r="AV1562" s="24"/>
      <c r="AW1562" s="24"/>
      <c r="AX1562" s="24"/>
      <c r="AY1562" s="24"/>
      <c r="BA1562" s="21"/>
      <c r="BB1562" s="21"/>
      <c r="BC1562" s="21"/>
      <c r="BD1562" s="21"/>
      <c r="BE1562" s="24"/>
      <c r="BF1562" s="24"/>
      <c r="BG1562" s="21"/>
      <c r="BH1562" s="21"/>
      <c r="BI1562" s="130"/>
      <c r="BJ1562" s="131"/>
      <c r="BK1562" s="21"/>
      <c r="BL1562" s="132"/>
      <c r="BM1562" s="132"/>
      <c r="BN1562" s="132"/>
      <c r="BO1562" s="132"/>
      <c r="BP1562" s="133"/>
      <c r="BQ1562" s="133"/>
      <c r="BR1562" s="133"/>
      <c r="BS1562" s="133"/>
    </row>
    <row r="1563" spans="18:71" x14ac:dyDescent="0.25"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  <c r="AK1563" s="24"/>
      <c r="AL1563" s="24"/>
      <c r="AM1563" s="24"/>
      <c r="AN1563" s="24"/>
      <c r="AP1563" s="21"/>
      <c r="AQ1563" s="21"/>
      <c r="AR1563" s="21"/>
      <c r="AS1563" s="21"/>
      <c r="AT1563" s="21"/>
      <c r="AU1563" s="21"/>
      <c r="AV1563" s="24"/>
      <c r="AW1563" s="24"/>
      <c r="AX1563" s="24"/>
      <c r="AY1563" s="24"/>
      <c r="BA1563" s="21"/>
      <c r="BB1563" s="21"/>
      <c r="BC1563" s="21"/>
      <c r="BD1563" s="21"/>
      <c r="BE1563" s="24"/>
      <c r="BF1563" s="24"/>
      <c r="BG1563" s="21"/>
      <c r="BH1563" s="21"/>
      <c r="BI1563" s="130"/>
      <c r="BJ1563" s="131"/>
      <c r="BK1563" s="21"/>
      <c r="BL1563" s="132"/>
      <c r="BM1563" s="132"/>
      <c r="BN1563" s="132"/>
      <c r="BO1563" s="132"/>
      <c r="BP1563" s="133"/>
      <c r="BQ1563" s="133"/>
      <c r="BR1563" s="133"/>
      <c r="BS1563" s="133"/>
    </row>
    <row r="1564" spans="18:71" x14ac:dyDescent="0.25"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P1564" s="21"/>
      <c r="AQ1564" s="21"/>
      <c r="AR1564" s="21"/>
      <c r="AS1564" s="21"/>
      <c r="AT1564" s="21"/>
      <c r="AU1564" s="21"/>
      <c r="AV1564" s="24"/>
      <c r="AW1564" s="24"/>
      <c r="AX1564" s="24"/>
      <c r="AY1564" s="24"/>
      <c r="BA1564" s="21"/>
      <c r="BB1564" s="21"/>
      <c r="BC1564" s="21"/>
      <c r="BD1564" s="21"/>
      <c r="BE1564" s="24"/>
      <c r="BF1564" s="24"/>
      <c r="BG1564" s="21"/>
      <c r="BH1564" s="21"/>
      <c r="BI1564" s="130"/>
      <c r="BJ1564" s="131"/>
      <c r="BK1564" s="21"/>
      <c r="BL1564" s="132"/>
      <c r="BM1564" s="132"/>
      <c r="BN1564" s="132"/>
      <c r="BO1564" s="132"/>
      <c r="BP1564" s="133"/>
      <c r="BQ1564" s="133"/>
      <c r="BR1564" s="133"/>
      <c r="BS1564" s="133"/>
    </row>
    <row r="1565" spans="18:71" x14ac:dyDescent="0.25"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  <c r="AK1565" s="24"/>
      <c r="AL1565" s="24"/>
      <c r="AM1565" s="24"/>
      <c r="AN1565" s="24"/>
      <c r="AP1565" s="21"/>
      <c r="AQ1565" s="21"/>
      <c r="AR1565" s="21"/>
      <c r="AS1565" s="21"/>
      <c r="AT1565" s="21"/>
      <c r="AU1565" s="21"/>
      <c r="AV1565" s="24"/>
      <c r="AW1565" s="24"/>
      <c r="AX1565" s="24"/>
      <c r="AY1565" s="24"/>
      <c r="BA1565" s="21"/>
      <c r="BB1565" s="21"/>
      <c r="BC1565" s="21"/>
      <c r="BD1565" s="21"/>
      <c r="BE1565" s="24"/>
      <c r="BF1565" s="24"/>
      <c r="BG1565" s="21"/>
      <c r="BH1565" s="21"/>
      <c r="BI1565" s="130"/>
      <c r="BJ1565" s="131"/>
      <c r="BK1565" s="21"/>
      <c r="BL1565" s="132"/>
      <c r="BM1565" s="132"/>
      <c r="BN1565" s="132"/>
      <c r="BO1565" s="132"/>
      <c r="BP1565" s="133"/>
      <c r="BQ1565" s="133"/>
      <c r="BR1565" s="133"/>
      <c r="BS1565" s="133"/>
    </row>
    <row r="1566" spans="18:71" x14ac:dyDescent="0.25"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  <c r="AK1566" s="24"/>
      <c r="AL1566" s="24"/>
      <c r="AM1566" s="24"/>
      <c r="AN1566" s="24"/>
      <c r="AP1566" s="21"/>
      <c r="AQ1566" s="21"/>
      <c r="AR1566" s="21"/>
      <c r="AS1566" s="21"/>
      <c r="AT1566" s="21"/>
      <c r="AU1566" s="21"/>
      <c r="AV1566" s="24"/>
      <c r="AW1566" s="24"/>
      <c r="AX1566" s="24"/>
      <c r="AY1566" s="24"/>
      <c r="BA1566" s="21"/>
      <c r="BB1566" s="21"/>
      <c r="BC1566" s="21"/>
      <c r="BD1566" s="21"/>
      <c r="BE1566" s="24"/>
      <c r="BF1566" s="24"/>
      <c r="BG1566" s="21"/>
      <c r="BH1566" s="21"/>
      <c r="BI1566" s="130"/>
      <c r="BJ1566" s="131"/>
      <c r="BK1566" s="21"/>
      <c r="BL1566" s="132"/>
      <c r="BM1566" s="132"/>
      <c r="BN1566" s="132"/>
      <c r="BO1566" s="132"/>
      <c r="BP1566" s="133"/>
      <c r="BQ1566" s="133"/>
      <c r="BR1566" s="133"/>
      <c r="BS1566" s="133"/>
    </row>
    <row r="1567" spans="18:71" x14ac:dyDescent="0.25"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/>
      <c r="AK1567" s="24"/>
      <c r="AL1567" s="24"/>
      <c r="AM1567" s="24"/>
      <c r="AN1567" s="24"/>
      <c r="AP1567" s="21"/>
      <c r="AQ1567" s="21"/>
      <c r="AR1567" s="21"/>
      <c r="AS1567" s="21"/>
      <c r="AT1567" s="21"/>
      <c r="AU1567" s="21"/>
      <c r="AV1567" s="24"/>
      <c r="AW1567" s="24"/>
      <c r="AX1567" s="24"/>
      <c r="AY1567" s="24"/>
      <c r="BA1567" s="21"/>
      <c r="BB1567" s="21"/>
      <c r="BC1567" s="21"/>
      <c r="BD1567" s="21"/>
      <c r="BE1567" s="24"/>
      <c r="BF1567" s="24"/>
      <c r="BG1567" s="21"/>
      <c r="BH1567" s="21"/>
      <c r="BI1567" s="130"/>
      <c r="BJ1567" s="131"/>
      <c r="BK1567" s="21"/>
      <c r="BL1567" s="132"/>
      <c r="BM1567" s="132"/>
      <c r="BN1567" s="132"/>
      <c r="BO1567" s="132"/>
      <c r="BP1567" s="133"/>
      <c r="BQ1567" s="133"/>
      <c r="BR1567" s="133"/>
      <c r="BS1567" s="133"/>
    </row>
    <row r="1568" spans="18:71" x14ac:dyDescent="0.25"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/>
      <c r="AK1568" s="24"/>
      <c r="AL1568" s="24"/>
      <c r="AM1568" s="24"/>
      <c r="AN1568" s="24"/>
      <c r="AP1568" s="21"/>
      <c r="AQ1568" s="21"/>
      <c r="AR1568" s="21"/>
      <c r="AS1568" s="21"/>
      <c r="AT1568" s="21"/>
      <c r="AU1568" s="21"/>
      <c r="AV1568" s="24"/>
      <c r="AW1568" s="24"/>
      <c r="AX1568" s="24"/>
      <c r="AY1568" s="24"/>
      <c r="BA1568" s="21"/>
      <c r="BB1568" s="21"/>
      <c r="BC1568" s="21"/>
      <c r="BD1568" s="21"/>
      <c r="BE1568" s="24"/>
      <c r="BF1568" s="24"/>
      <c r="BG1568" s="21"/>
      <c r="BH1568" s="21"/>
      <c r="BI1568" s="130"/>
      <c r="BJ1568" s="131"/>
      <c r="BK1568" s="21"/>
      <c r="BL1568" s="132"/>
      <c r="BM1568" s="132"/>
      <c r="BN1568" s="132"/>
      <c r="BO1568" s="132"/>
      <c r="BP1568" s="133"/>
      <c r="BQ1568" s="133"/>
      <c r="BR1568" s="133"/>
      <c r="BS1568" s="133"/>
    </row>
    <row r="1569" spans="18:71" x14ac:dyDescent="0.25"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/>
      <c r="AK1569" s="24"/>
      <c r="AL1569" s="24"/>
      <c r="AM1569" s="24"/>
      <c r="AN1569" s="24"/>
      <c r="AP1569" s="21"/>
      <c r="AQ1569" s="21"/>
      <c r="AR1569" s="21"/>
      <c r="AS1569" s="21"/>
      <c r="AT1569" s="21"/>
      <c r="AU1569" s="21"/>
      <c r="AV1569" s="24"/>
      <c r="AW1569" s="24"/>
      <c r="AX1569" s="24"/>
      <c r="AY1569" s="24"/>
      <c r="BA1569" s="21"/>
      <c r="BB1569" s="21"/>
      <c r="BC1569" s="21"/>
      <c r="BD1569" s="21"/>
      <c r="BE1569" s="24"/>
      <c r="BF1569" s="24"/>
      <c r="BG1569" s="21"/>
      <c r="BH1569" s="21"/>
      <c r="BI1569" s="130"/>
      <c r="BJ1569" s="131"/>
      <c r="BK1569" s="21"/>
      <c r="BL1569" s="132"/>
      <c r="BM1569" s="132"/>
      <c r="BN1569" s="132"/>
      <c r="BO1569" s="132"/>
      <c r="BP1569" s="133"/>
      <c r="BQ1569" s="133"/>
      <c r="BR1569" s="133"/>
      <c r="BS1569" s="133"/>
    </row>
    <row r="1570" spans="18:71" x14ac:dyDescent="0.25"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  <c r="AK1570" s="24"/>
      <c r="AL1570" s="24"/>
      <c r="AM1570" s="24"/>
      <c r="AN1570" s="24"/>
      <c r="AP1570" s="21"/>
      <c r="AQ1570" s="21"/>
      <c r="AR1570" s="21"/>
      <c r="AS1570" s="21"/>
      <c r="AT1570" s="21"/>
      <c r="AU1570" s="21"/>
      <c r="AV1570" s="24"/>
      <c r="AW1570" s="24"/>
      <c r="AX1570" s="24"/>
      <c r="AY1570" s="24"/>
      <c r="BA1570" s="21"/>
      <c r="BB1570" s="21"/>
      <c r="BC1570" s="21"/>
      <c r="BD1570" s="21"/>
      <c r="BE1570" s="24"/>
      <c r="BF1570" s="24"/>
      <c r="BG1570" s="21"/>
      <c r="BH1570" s="21"/>
      <c r="BI1570" s="130"/>
      <c r="BJ1570" s="131"/>
      <c r="BK1570" s="21"/>
      <c r="BL1570" s="132"/>
      <c r="BM1570" s="132"/>
      <c r="BN1570" s="132"/>
      <c r="BO1570" s="132"/>
      <c r="BP1570" s="133"/>
      <c r="BQ1570" s="133"/>
      <c r="BR1570" s="133"/>
      <c r="BS1570" s="133"/>
    </row>
    <row r="1571" spans="18:71" x14ac:dyDescent="0.25"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  <c r="AK1571" s="24"/>
      <c r="AL1571" s="24"/>
      <c r="AM1571" s="24"/>
      <c r="AN1571" s="24"/>
      <c r="AP1571" s="21"/>
      <c r="AQ1571" s="21"/>
      <c r="AR1571" s="21"/>
      <c r="AS1571" s="21"/>
      <c r="AT1571" s="21"/>
      <c r="AU1571" s="21"/>
      <c r="AV1571" s="24"/>
      <c r="AW1571" s="24"/>
      <c r="AX1571" s="24"/>
      <c r="AY1571" s="24"/>
      <c r="BA1571" s="21"/>
      <c r="BB1571" s="21"/>
      <c r="BC1571" s="21"/>
      <c r="BD1571" s="21"/>
      <c r="BE1571" s="24"/>
      <c r="BF1571" s="24"/>
      <c r="BG1571" s="21"/>
      <c r="BH1571" s="21"/>
      <c r="BI1571" s="130"/>
      <c r="BJ1571" s="131"/>
      <c r="BK1571" s="21"/>
      <c r="BL1571" s="132"/>
      <c r="BM1571" s="132"/>
      <c r="BN1571" s="132"/>
      <c r="BO1571" s="132"/>
      <c r="BP1571" s="133"/>
      <c r="BQ1571" s="133"/>
      <c r="BR1571" s="133"/>
      <c r="BS1571" s="133"/>
    </row>
    <row r="1572" spans="18:71" x14ac:dyDescent="0.25"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  <c r="AK1572" s="24"/>
      <c r="AL1572" s="24"/>
      <c r="AM1572" s="24"/>
      <c r="AN1572" s="24"/>
      <c r="AP1572" s="21"/>
      <c r="AQ1572" s="21"/>
      <c r="AR1572" s="21"/>
      <c r="AS1572" s="21"/>
      <c r="AT1572" s="21"/>
      <c r="AU1572" s="21"/>
      <c r="AV1572" s="24"/>
      <c r="AW1572" s="24"/>
      <c r="AX1572" s="24"/>
      <c r="AY1572" s="24"/>
      <c r="BA1572" s="21"/>
      <c r="BB1572" s="21"/>
      <c r="BC1572" s="21"/>
      <c r="BD1572" s="21"/>
      <c r="BE1572" s="24"/>
      <c r="BF1572" s="24"/>
      <c r="BG1572" s="21"/>
      <c r="BH1572" s="21"/>
      <c r="BI1572" s="130"/>
      <c r="BJ1572" s="131"/>
      <c r="BK1572" s="21"/>
      <c r="BL1572" s="132"/>
      <c r="BM1572" s="132"/>
      <c r="BN1572" s="132"/>
      <c r="BO1572" s="132"/>
      <c r="BP1572" s="133"/>
      <c r="BQ1572" s="133"/>
      <c r="BR1572" s="133"/>
      <c r="BS1572" s="133"/>
    </row>
    <row r="1573" spans="18:71" x14ac:dyDescent="0.25"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  <c r="AK1573" s="24"/>
      <c r="AL1573" s="24"/>
      <c r="AM1573" s="24"/>
      <c r="AN1573" s="24"/>
      <c r="AP1573" s="21"/>
      <c r="AQ1573" s="21"/>
      <c r="AR1573" s="21"/>
      <c r="AS1573" s="21"/>
      <c r="AT1573" s="21"/>
      <c r="AU1573" s="21"/>
      <c r="AV1573" s="24"/>
      <c r="AW1573" s="24"/>
      <c r="AX1573" s="24"/>
      <c r="AY1573" s="24"/>
      <c r="BA1573" s="21"/>
      <c r="BB1573" s="21"/>
      <c r="BC1573" s="21"/>
      <c r="BD1573" s="21"/>
      <c r="BE1573" s="24"/>
      <c r="BF1573" s="24"/>
      <c r="BG1573" s="21"/>
      <c r="BH1573" s="21"/>
      <c r="BI1573" s="130"/>
      <c r="BJ1573" s="131"/>
      <c r="BK1573" s="21"/>
      <c r="BL1573" s="132"/>
      <c r="BM1573" s="132"/>
      <c r="BN1573" s="132"/>
      <c r="BO1573" s="132"/>
      <c r="BP1573" s="133"/>
      <c r="BQ1573" s="133"/>
      <c r="BR1573" s="133"/>
      <c r="BS1573" s="133"/>
    </row>
    <row r="1574" spans="18:71" x14ac:dyDescent="0.25"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  <c r="AK1574" s="24"/>
      <c r="AL1574" s="24"/>
      <c r="AM1574" s="24"/>
      <c r="AN1574" s="24"/>
      <c r="AP1574" s="21"/>
      <c r="AQ1574" s="21"/>
      <c r="AR1574" s="21"/>
      <c r="AS1574" s="21"/>
      <c r="AT1574" s="21"/>
      <c r="AU1574" s="21"/>
      <c r="AV1574" s="24"/>
      <c r="AW1574" s="24"/>
      <c r="AX1574" s="24"/>
      <c r="AY1574" s="24"/>
      <c r="BA1574" s="21"/>
      <c r="BB1574" s="21"/>
      <c r="BC1574" s="21"/>
      <c r="BD1574" s="21"/>
      <c r="BE1574" s="24"/>
      <c r="BF1574" s="24"/>
      <c r="BG1574" s="21"/>
      <c r="BH1574" s="21"/>
      <c r="BI1574" s="130"/>
      <c r="BJ1574" s="131"/>
      <c r="BK1574" s="21"/>
      <c r="BL1574" s="132"/>
      <c r="BM1574" s="132"/>
      <c r="BN1574" s="132"/>
      <c r="BO1574" s="132"/>
      <c r="BP1574" s="133"/>
      <c r="BQ1574" s="133"/>
      <c r="BR1574" s="133"/>
      <c r="BS1574" s="133"/>
    </row>
    <row r="1575" spans="18:71" x14ac:dyDescent="0.25"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  <c r="AK1575" s="24"/>
      <c r="AL1575" s="24"/>
      <c r="AM1575" s="24"/>
      <c r="AN1575" s="24"/>
      <c r="AP1575" s="21"/>
      <c r="AQ1575" s="21"/>
      <c r="AR1575" s="21"/>
      <c r="AS1575" s="21"/>
      <c r="AT1575" s="21"/>
      <c r="AU1575" s="21"/>
      <c r="AV1575" s="24"/>
      <c r="AW1575" s="24"/>
      <c r="AX1575" s="24"/>
      <c r="AY1575" s="24"/>
      <c r="BA1575" s="21"/>
      <c r="BB1575" s="21"/>
      <c r="BC1575" s="21"/>
      <c r="BD1575" s="21"/>
      <c r="BE1575" s="24"/>
      <c r="BF1575" s="24"/>
      <c r="BG1575" s="21"/>
      <c r="BH1575" s="21"/>
      <c r="BI1575" s="130"/>
      <c r="BJ1575" s="131"/>
      <c r="BK1575" s="21"/>
      <c r="BL1575" s="132"/>
      <c r="BM1575" s="132"/>
      <c r="BN1575" s="132"/>
      <c r="BO1575" s="132"/>
      <c r="BP1575" s="133"/>
      <c r="BQ1575" s="133"/>
      <c r="BR1575" s="133"/>
      <c r="BS1575" s="133"/>
    </row>
    <row r="1576" spans="18:71" x14ac:dyDescent="0.25"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  <c r="AK1576" s="24"/>
      <c r="AL1576" s="24"/>
      <c r="AM1576" s="24"/>
      <c r="AN1576" s="24"/>
      <c r="AP1576" s="21"/>
      <c r="AQ1576" s="21"/>
      <c r="AR1576" s="21"/>
      <c r="AS1576" s="21"/>
      <c r="AT1576" s="21"/>
      <c r="AU1576" s="21"/>
      <c r="AV1576" s="24"/>
      <c r="AW1576" s="24"/>
      <c r="AX1576" s="24"/>
      <c r="AY1576" s="24"/>
      <c r="BA1576" s="21"/>
      <c r="BB1576" s="21"/>
      <c r="BC1576" s="21"/>
      <c r="BD1576" s="21"/>
      <c r="BE1576" s="24"/>
      <c r="BF1576" s="24"/>
      <c r="BG1576" s="21"/>
      <c r="BH1576" s="21"/>
      <c r="BI1576" s="130"/>
      <c r="BJ1576" s="131"/>
      <c r="BK1576" s="21"/>
      <c r="BL1576" s="132"/>
      <c r="BM1576" s="132"/>
      <c r="BN1576" s="132"/>
      <c r="BO1576" s="132"/>
      <c r="BP1576" s="133"/>
      <c r="BQ1576" s="133"/>
      <c r="BR1576" s="133"/>
      <c r="BS1576" s="133"/>
    </row>
    <row r="1577" spans="18:71" x14ac:dyDescent="0.25"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  <c r="AK1577" s="24"/>
      <c r="AL1577" s="24"/>
      <c r="AM1577" s="24"/>
      <c r="AN1577" s="24"/>
      <c r="AP1577" s="21"/>
      <c r="AQ1577" s="21"/>
      <c r="AR1577" s="21"/>
      <c r="AS1577" s="21"/>
      <c r="AT1577" s="21"/>
      <c r="AU1577" s="21"/>
      <c r="AV1577" s="24"/>
      <c r="AW1577" s="24"/>
      <c r="AX1577" s="24"/>
      <c r="AY1577" s="24"/>
      <c r="BA1577" s="21"/>
      <c r="BB1577" s="21"/>
      <c r="BC1577" s="21"/>
      <c r="BD1577" s="21"/>
      <c r="BE1577" s="24"/>
      <c r="BF1577" s="24"/>
      <c r="BG1577" s="21"/>
      <c r="BH1577" s="21"/>
      <c r="BI1577" s="130"/>
      <c r="BJ1577" s="131"/>
      <c r="BK1577" s="21"/>
      <c r="BL1577" s="132"/>
      <c r="BM1577" s="132"/>
      <c r="BN1577" s="132"/>
      <c r="BO1577" s="132"/>
      <c r="BP1577" s="133"/>
      <c r="BQ1577" s="133"/>
      <c r="BR1577" s="133"/>
      <c r="BS1577" s="133"/>
    </row>
    <row r="1578" spans="18:71" x14ac:dyDescent="0.25"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  <c r="AK1578" s="24"/>
      <c r="AL1578" s="24"/>
      <c r="AM1578" s="24"/>
      <c r="AN1578" s="24"/>
      <c r="AP1578" s="21"/>
      <c r="AQ1578" s="21"/>
      <c r="AR1578" s="21"/>
      <c r="AS1578" s="21"/>
      <c r="AT1578" s="21"/>
      <c r="AU1578" s="21"/>
      <c r="AV1578" s="24"/>
      <c r="AW1578" s="24"/>
      <c r="AX1578" s="24"/>
      <c r="AY1578" s="24"/>
      <c r="BA1578" s="21"/>
      <c r="BB1578" s="21"/>
      <c r="BC1578" s="21"/>
      <c r="BD1578" s="21"/>
      <c r="BE1578" s="24"/>
      <c r="BF1578" s="24"/>
      <c r="BG1578" s="21"/>
      <c r="BH1578" s="21"/>
      <c r="BI1578" s="130"/>
      <c r="BJ1578" s="131"/>
      <c r="BK1578" s="21"/>
      <c r="BL1578" s="132"/>
      <c r="BM1578" s="132"/>
      <c r="BN1578" s="132"/>
      <c r="BO1578" s="132"/>
      <c r="BP1578" s="133"/>
      <c r="BQ1578" s="133"/>
      <c r="BR1578" s="133"/>
      <c r="BS1578" s="133"/>
    </row>
    <row r="1579" spans="18:71" x14ac:dyDescent="0.25"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  <c r="AK1579" s="24"/>
      <c r="AL1579" s="24"/>
      <c r="AM1579" s="24"/>
      <c r="AN1579" s="24"/>
      <c r="AP1579" s="21"/>
      <c r="AQ1579" s="21"/>
      <c r="AR1579" s="21"/>
      <c r="AS1579" s="21"/>
      <c r="AT1579" s="21"/>
      <c r="AU1579" s="21"/>
      <c r="AV1579" s="24"/>
      <c r="AW1579" s="24"/>
      <c r="AX1579" s="24"/>
      <c r="AY1579" s="24"/>
      <c r="BA1579" s="21"/>
      <c r="BB1579" s="21"/>
      <c r="BC1579" s="21"/>
      <c r="BD1579" s="21"/>
      <c r="BE1579" s="24"/>
      <c r="BF1579" s="24"/>
      <c r="BG1579" s="21"/>
      <c r="BH1579" s="21"/>
      <c r="BI1579" s="130"/>
      <c r="BJ1579" s="131"/>
      <c r="BK1579" s="21"/>
      <c r="BL1579" s="132"/>
      <c r="BM1579" s="132"/>
      <c r="BN1579" s="132"/>
      <c r="BO1579" s="132"/>
      <c r="BP1579" s="133"/>
      <c r="BQ1579" s="133"/>
      <c r="BR1579" s="133"/>
      <c r="BS1579" s="133"/>
    </row>
    <row r="1580" spans="18:71" x14ac:dyDescent="0.25"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P1580" s="21"/>
      <c r="AQ1580" s="21"/>
      <c r="AR1580" s="21"/>
      <c r="AS1580" s="21"/>
      <c r="AT1580" s="21"/>
      <c r="AU1580" s="21"/>
      <c r="AV1580" s="24"/>
      <c r="AW1580" s="24"/>
      <c r="AX1580" s="24"/>
      <c r="AY1580" s="24"/>
      <c r="BA1580" s="21"/>
      <c r="BB1580" s="21"/>
      <c r="BC1580" s="21"/>
      <c r="BD1580" s="21"/>
      <c r="BE1580" s="24"/>
      <c r="BF1580" s="24"/>
      <c r="BG1580" s="21"/>
      <c r="BH1580" s="21"/>
      <c r="BI1580" s="130"/>
      <c r="BJ1580" s="131"/>
      <c r="BK1580" s="21"/>
      <c r="BL1580" s="132"/>
      <c r="BM1580" s="132"/>
      <c r="BN1580" s="132"/>
      <c r="BO1580" s="132"/>
      <c r="BP1580" s="133"/>
      <c r="BQ1580" s="133"/>
      <c r="BR1580" s="133"/>
      <c r="BS1580" s="133"/>
    </row>
    <row r="1581" spans="18:71" x14ac:dyDescent="0.25"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/>
      <c r="AK1581" s="24"/>
      <c r="AL1581" s="24"/>
      <c r="AM1581" s="24"/>
      <c r="AN1581" s="24"/>
      <c r="AP1581" s="21"/>
      <c r="AQ1581" s="21"/>
      <c r="AR1581" s="21"/>
      <c r="AS1581" s="21"/>
      <c r="AT1581" s="21"/>
      <c r="AU1581" s="21"/>
      <c r="AV1581" s="24"/>
      <c r="AW1581" s="24"/>
      <c r="AX1581" s="24"/>
      <c r="AY1581" s="24"/>
      <c r="BA1581" s="21"/>
      <c r="BB1581" s="21"/>
      <c r="BC1581" s="21"/>
      <c r="BD1581" s="21"/>
      <c r="BE1581" s="24"/>
      <c r="BF1581" s="24"/>
      <c r="BG1581" s="21"/>
      <c r="BH1581" s="21"/>
      <c r="BI1581" s="130"/>
      <c r="BJ1581" s="131"/>
      <c r="BK1581" s="21"/>
      <c r="BL1581" s="132"/>
      <c r="BM1581" s="132"/>
      <c r="BN1581" s="132"/>
      <c r="BO1581" s="132"/>
      <c r="BP1581" s="133"/>
      <c r="BQ1581" s="133"/>
      <c r="BR1581" s="133"/>
      <c r="BS1581" s="133"/>
    </row>
    <row r="1582" spans="18:71" x14ac:dyDescent="0.25"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  <c r="AK1582" s="24"/>
      <c r="AL1582" s="24"/>
      <c r="AM1582" s="24"/>
      <c r="AN1582" s="24"/>
      <c r="AP1582" s="21"/>
      <c r="AQ1582" s="21"/>
      <c r="AR1582" s="21"/>
      <c r="AS1582" s="21"/>
      <c r="AT1582" s="21"/>
      <c r="AU1582" s="21"/>
      <c r="AV1582" s="24"/>
      <c r="AW1582" s="24"/>
      <c r="AX1582" s="24"/>
      <c r="AY1582" s="24"/>
      <c r="BA1582" s="21"/>
      <c r="BB1582" s="21"/>
      <c r="BC1582" s="21"/>
      <c r="BD1582" s="21"/>
      <c r="BE1582" s="24"/>
      <c r="BF1582" s="24"/>
      <c r="BG1582" s="21"/>
      <c r="BH1582" s="21"/>
      <c r="BI1582" s="130"/>
      <c r="BJ1582" s="131"/>
      <c r="BK1582" s="21"/>
      <c r="BL1582" s="132"/>
      <c r="BM1582" s="132"/>
      <c r="BN1582" s="132"/>
      <c r="BO1582" s="132"/>
      <c r="BP1582" s="133"/>
      <c r="BQ1582" s="133"/>
      <c r="BR1582" s="133"/>
      <c r="BS1582" s="133"/>
    </row>
    <row r="1583" spans="18:71" x14ac:dyDescent="0.25"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  <c r="AK1583" s="24"/>
      <c r="AL1583" s="24"/>
      <c r="AM1583" s="24"/>
      <c r="AN1583" s="24"/>
      <c r="AP1583" s="21"/>
      <c r="AQ1583" s="21"/>
      <c r="AR1583" s="21"/>
      <c r="AS1583" s="21"/>
      <c r="AT1583" s="21"/>
      <c r="AU1583" s="21"/>
      <c r="AV1583" s="24"/>
      <c r="AW1583" s="24"/>
      <c r="AX1583" s="24"/>
      <c r="AY1583" s="24"/>
      <c r="BA1583" s="21"/>
      <c r="BB1583" s="21"/>
      <c r="BC1583" s="21"/>
      <c r="BD1583" s="21"/>
      <c r="BE1583" s="24"/>
      <c r="BF1583" s="24"/>
      <c r="BG1583" s="21"/>
      <c r="BH1583" s="21"/>
      <c r="BI1583" s="130"/>
      <c r="BJ1583" s="131"/>
      <c r="BK1583" s="21"/>
      <c r="BL1583" s="132"/>
      <c r="BM1583" s="132"/>
      <c r="BN1583" s="132"/>
      <c r="BO1583" s="132"/>
      <c r="BP1583" s="133"/>
      <c r="BQ1583" s="133"/>
      <c r="BR1583" s="133"/>
      <c r="BS1583" s="133"/>
    </row>
    <row r="1584" spans="18:71" x14ac:dyDescent="0.25"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  <c r="AK1584" s="24"/>
      <c r="AL1584" s="24"/>
      <c r="AM1584" s="24"/>
      <c r="AN1584" s="24"/>
      <c r="AP1584" s="21"/>
      <c r="AQ1584" s="21"/>
      <c r="AR1584" s="21"/>
      <c r="AS1584" s="21"/>
      <c r="AT1584" s="21"/>
      <c r="AU1584" s="21"/>
      <c r="AV1584" s="24"/>
      <c r="AW1584" s="24"/>
      <c r="AX1584" s="24"/>
      <c r="AY1584" s="24"/>
      <c r="BA1584" s="21"/>
      <c r="BB1584" s="21"/>
      <c r="BC1584" s="21"/>
      <c r="BD1584" s="21"/>
      <c r="BE1584" s="24"/>
      <c r="BF1584" s="24"/>
      <c r="BG1584" s="21"/>
      <c r="BH1584" s="21"/>
      <c r="BI1584" s="130"/>
      <c r="BJ1584" s="131"/>
      <c r="BK1584" s="21"/>
      <c r="BL1584" s="132"/>
      <c r="BM1584" s="132"/>
      <c r="BN1584" s="132"/>
      <c r="BO1584" s="132"/>
      <c r="BP1584" s="133"/>
      <c r="BQ1584" s="133"/>
      <c r="BR1584" s="133"/>
      <c r="BS1584" s="133"/>
    </row>
    <row r="1585" spans="18:71" x14ac:dyDescent="0.25"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  <c r="AK1585" s="24"/>
      <c r="AL1585" s="24"/>
      <c r="AM1585" s="24"/>
      <c r="AN1585" s="24"/>
      <c r="AP1585" s="21"/>
      <c r="AQ1585" s="21"/>
      <c r="AR1585" s="21"/>
      <c r="AS1585" s="21"/>
      <c r="AT1585" s="21"/>
      <c r="AU1585" s="21"/>
      <c r="AV1585" s="24"/>
      <c r="AW1585" s="24"/>
      <c r="AX1585" s="24"/>
      <c r="AY1585" s="24"/>
      <c r="BA1585" s="21"/>
      <c r="BB1585" s="21"/>
      <c r="BC1585" s="21"/>
      <c r="BD1585" s="21"/>
      <c r="BE1585" s="24"/>
      <c r="BF1585" s="24"/>
      <c r="BG1585" s="21"/>
      <c r="BH1585" s="21"/>
      <c r="BI1585" s="130"/>
      <c r="BJ1585" s="131"/>
      <c r="BK1585" s="21"/>
      <c r="BL1585" s="132"/>
      <c r="BM1585" s="132"/>
      <c r="BN1585" s="132"/>
      <c r="BO1585" s="132"/>
      <c r="BP1585" s="133"/>
      <c r="BQ1585" s="133"/>
      <c r="BR1585" s="133"/>
      <c r="BS1585" s="133"/>
    </row>
    <row r="1586" spans="18:71" x14ac:dyDescent="0.25"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  <c r="AK1586" s="24"/>
      <c r="AL1586" s="24"/>
      <c r="AM1586" s="24"/>
      <c r="AN1586" s="24"/>
      <c r="AP1586" s="21"/>
      <c r="AQ1586" s="21"/>
      <c r="AR1586" s="21"/>
      <c r="AS1586" s="21"/>
      <c r="AT1586" s="21"/>
      <c r="AU1586" s="21"/>
      <c r="AV1586" s="24"/>
      <c r="AW1586" s="24"/>
      <c r="AX1586" s="24"/>
      <c r="AY1586" s="24"/>
      <c r="BA1586" s="21"/>
      <c r="BB1586" s="21"/>
      <c r="BC1586" s="21"/>
      <c r="BD1586" s="21"/>
      <c r="BE1586" s="24"/>
      <c r="BF1586" s="24"/>
      <c r="BG1586" s="21"/>
      <c r="BH1586" s="21"/>
      <c r="BI1586" s="130"/>
      <c r="BJ1586" s="131"/>
      <c r="BK1586" s="21"/>
      <c r="BL1586" s="132"/>
      <c r="BM1586" s="132"/>
      <c r="BN1586" s="132"/>
      <c r="BO1586" s="132"/>
      <c r="BP1586" s="133"/>
      <c r="BQ1586" s="133"/>
      <c r="BR1586" s="133"/>
      <c r="BS1586" s="133"/>
    </row>
    <row r="1587" spans="18:71" x14ac:dyDescent="0.25"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/>
      <c r="AK1587" s="24"/>
      <c r="AL1587" s="24"/>
      <c r="AM1587" s="24"/>
      <c r="AN1587" s="24"/>
      <c r="AP1587" s="21"/>
      <c r="AQ1587" s="21"/>
      <c r="AR1587" s="21"/>
      <c r="AS1587" s="21"/>
      <c r="AT1587" s="21"/>
      <c r="AU1587" s="21"/>
      <c r="AV1587" s="24"/>
      <c r="AW1587" s="24"/>
      <c r="AX1587" s="24"/>
      <c r="AY1587" s="24"/>
      <c r="BA1587" s="21"/>
      <c r="BB1587" s="21"/>
      <c r="BC1587" s="21"/>
      <c r="BD1587" s="21"/>
      <c r="BE1587" s="24"/>
      <c r="BF1587" s="24"/>
      <c r="BG1587" s="21"/>
      <c r="BH1587" s="21"/>
      <c r="BI1587" s="130"/>
      <c r="BJ1587" s="131"/>
      <c r="BK1587" s="21"/>
      <c r="BL1587" s="132"/>
      <c r="BM1587" s="132"/>
      <c r="BN1587" s="132"/>
      <c r="BO1587" s="132"/>
      <c r="BP1587" s="133"/>
      <c r="BQ1587" s="133"/>
      <c r="BR1587" s="133"/>
      <c r="BS1587" s="133"/>
    </row>
    <row r="1588" spans="18:71" x14ac:dyDescent="0.25"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  <c r="AK1588" s="24"/>
      <c r="AL1588" s="24"/>
      <c r="AM1588" s="24"/>
      <c r="AN1588" s="24"/>
      <c r="AP1588" s="21"/>
      <c r="AQ1588" s="21"/>
      <c r="AR1588" s="21"/>
      <c r="AS1588" s="21"/>
      <c r="AT1588" s="21"/>
      <c r="AU1588" s="21"/>
      <c r="AV1588" s="24"/>
      <c r="AW1588" s="24"/>
      <c r="AX1588" s="24"/>
      <c r="AY1588" s="24"/>
      <c r="BA1588" s="21"/>
      <c r="BB1588" s="21"/>
      <c r="BC1588" s="21"/>
      <c r="BD1588" s="21"/>
      <c r="BE1588" s="24"/>
      <c r="BF1588" s="24"/>
      <c r="BG1588" s="21"/>
      <c r="BH1588" s="21"/>
      <c r="BI1588" s="130"/>
      <c r="BJ1588" s="131"/>
      <c r="BK1588" s="21"/>
      <c r="BL1588" s="132"/>
      <c r="BM1588" s="132"/>
      <c r="BN1588" s="132"/>
      <c r="BO1588" s="132"/>
      <c r="BP1588" s="133"/>
      <c r="BQ1588" s="133"/>
      <c r="BR1588" s="133"/>
      <c r="BS1588" s="133"/>
    </row>
    <row r="1589" spans="18:71" x14ac:dyDescent="0.25"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P1589" s="21"/>
      <c r="AQ1589" s="21"/>
      <c r="AR1589" s="21"/>
      <c r="AS1589" s="21"/>
      <c r="AT1589" s="21"/>
      <c r="AU1589" s="21"/>
      <c r="AV1589" s="24"/>
      <c r="AW1589" s="24"/>
      <c r="AX1589" s="24"/>
      <c r="AY1589" s="24"/>
      <c r="BA1589" s="21"/>
      <c r="BB1589" s="21"/>
      <c r="BC1589" s="21"/>
      <c r="BD1589" s="21"/>
      <c r="BE1589" s="24"/>
      <c r="BF1589" s="24"/>
      <c r="BG1589" s="21"/>
      <c r="BH1589" s="21"/>
      <c r="BI1589" s="130"/>
      <c r="BJ1589" s="131"/>
      <c r="BK1589" s="21"/>
      <c r="BL1589" s="132"/>
      <c r="BM1589" s="132"/>
      <c r="BN1589" s="132"/>
      <c r="BO1589" s="132"/>
      <c r="BP1589" s="133"/>
      <c r="BQ1589" s="133"/>
      <c r="BR1589" s="133"/>
      <c r="BS1589" s="133"/>
    </row>
    <row r="1590" spans="18:71" x14ac:dyDescent="0.25"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  <c r="AK1590" s="24"/>
      <c r="AL1590" s="24"/>
      <c r="AM1590" s="24"/>
      <c r="AN1590" s="24"/>
      <c r="AP1590" s="21"/>
      <c r="AQ1590" s="21"/>
      <c r="AR1590" s="21"/>
      <c r="AS1590" s="21"/>
      <c r="AT1590" s="21"/>
      <c r="AU1590" s="21"/>
      <c r="AV1590" s="24"/>
      <c r="AW1590" s="24"/>
      <c r="AX1590" s="24"/>
      <c r="AY1590" s="24"/>
      <c r="BA1590" s="21"/>
      <c r="BB1590" s="21"/>
      <c r="BC1590" s="21"/>
      <c r="BD1590" s="21"/>
      <c r="BE1590" s="24"/>
      <c r="BF1590" s="24"/>
      <c r="BG1590" s="21"/>
      <c r="BH1590" s="21"/>
      <c r="BI1590" s="130"/>
      <c r="BJ1590" s="131"/>
      <c r="BK1590" s="21"/>
      <c r="BL1590" s="132"/>
      <c r="BM1590" s="132"/>
      <c r="BN1590" s="132"/>
      <c r="BO1590" s="132"/>
      <c r="BP1590" s="133"/>
      <c r="BQ1590" s="133"/>
      <c r="BR1590" s="133"/>
      <c r="BS1590" s="133"/>
    </row>
    <row r="1591" spans="18:71" x14ac:dyDescent="0.25"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/>
      <c r="AK1591" s="24"/>
      <c r="AL1591" s="24"/>
      <c r="AM1591" s="24"/>
      <c r="AN1591" s="24"/>
      <c r="AP1591" s="21"/>
      <c r="AQ1591" s="21"/>
      <c r="AR1591" s="21"/>
      <c r="AS1591" s="21"/>
      <c r="AT1591" s="21"/>
      <c r="AU1591" s="21"/>
      <c r="AV1591" s="24"/>
      <c r="AW1591" s="24"/>
      <c r="AX1591" s="24"/>
      <c r="AY1591" s="24"/>
      <c r="BA1591" s="21"/>
      <c r="BB1591" s="21"/>
      <c r="BC1591" s="21"/>
      <c r="BD1591" s="21"/>
      <c r="BE1591" s="24"/>
      <c r="BF1591" s="24"/>
      <c r="BG1591" s="21"/>
      <c r="BH1591" s="21"/>
      <c r="BI1591" s="130"/>
      <c r="BJ1591" s="131"/>
      <c r="BK1591" s="21"/>
      <c r="BL1591" s="132"/>
      <c r="BM1591" s="132"/>
      <c r="BN1591" s="132"/>
      <c r="BO1591" s="132"/>
      <c r="BP1591" s="133"/>
      <c r="BQ1591" s="133"/>
      <c r="BR1591" s="133"/>
      <c r="BS1591" s="133"/>
    </row>
    <row r="1592" spans="18:71" x14ac:dyDescent="0.25"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  <c r="AK1592" s="24"/>
      <c r="AL1592" s="24"/>
      <c r="AM1592" s="24"/>
      <c r="AN1592" s="24"/>
      <c r="AP1592" s="21"/>
      <c r="AQ1592" s="21"/>
      <c r="AR1592" s="21"/>
      <c r="AS1592" s="21"/>
      <c r="AT1592" s="21"/>
      <c r="AU1592" s="21"/>
      <c r="AV1592" s="24"/>
      <c r="AW1592" s="24"/>
      <c r="AX1592" s="24"/>
      <c r="AY1592" s="24"/>
      <c r="BA1592" s="21"/>
      <c r="BB1592" s="21"/>
      <c r="BC1592" s="21"/>
      <c r="BD1592" s="21"/>
      <c r="BE1592" s="24"/>
      <c r="BF1592" s="24"/>
      <c r="BG1592" s="21"/>
      <c r="BH1592" s="21"/>
      <c r="BI1592" s="130"/>
      <c r="BJ1592" s="131"/>
      <c r="BK1592" s="21"/>
      <c r="BL1592" s="132"/>
      <c r="BM1592" s="132"/>
      <c r="BN1592" s="132"/>
      <c r="BO1592" s="132"/>
      <c r="BP1592" s="133"/>
      <c r="BQ1592" s="133"/>
      <c r="BR1592" s="133"/>
      <c r="BS1592" s="133"/>
    </row>
    <row r="1593" spans="18:71" x14ac:dyDescent="0.25"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  <c r="AK1593" s="24"/>
      <c r="AL1593" s="24"/>
      <c r="AM1593" s="24"/>
      <c r="AN1593" s="24"/>
      <c r="AP1593" s="21"/>
      <c r="AQ1593" s="21"/>
      <c r="AR1593" s="21"/>
      <c r="AS1593" s="21"/>
      <c r="AT1593" s="21"/>
      <c r="AU1593" s="21"/>
      <c r="AV1593" s="24"/>
      <c r="AW1593" s="24"/>
      <c r="AX1593" s="24"/>
      <c r="AY1593" s="24"/>
      <c r="BA1593" s="21"/>
      <c r="BB1593" s="21"/>
      <c r="BC1593" s="21"/>
      <c r="BD1593" s="21"/>
      <c r="BE1593" s="24"/>
      <c r="BF1593" s="24"/>
      <c r="BG1593" s="21"/>
      <c r="BH1593" s="21"/>
      <c r="BI1593" s="130"/>
      <c r="BJ1593" s="131"/>
      <c r="BK1593" s="21"/>
      <c r="BL1593" s="132"/>
      <c r="BM1593" s="132"/>
      <c r="BN1593" s="132"/>
      <c r="BO1593" s="132"/>
      <c r="BP1593" s="133"/>
      <c r="BQ1593" s="133"/>
      <c r="BR1593" s="133"/>
      <c r="BS1593" s="133"/>
    </row>
    <row r="1594" spans="18:71" x14ac:dyDescent="0.25"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  <c r="AK1594" s="24"/>
      <c r="AL1594" s="24"/>
      <c r="AM1594" s="24"/>
      <c r="AN1594" s="24"/>
      <c r="AP1594" s="21"/>
      <c r="AQ1594" s="21"/>
      <c r="AR1594" s="21"/>
      <c r="AS1594" s="21"/>
      <c r="AT1594" s="21"/>
      <c r="AU1594" s="21"/>
      <c r="AV1594" s="24"/>
      <c r="AW1594" s="24"/>
      <c r="AX1594" s="24"/>
      <c r="AY1594" s="24"/>
      <c r="BA1594" s="21"/>
      <c r="BB1594" s="21"/>
      <c r="BC1594" s="21"/>
      <c r="BD1594" s="21"/>
      <c r="BE1594" s="24"/>
      <c r="BF1594" s="24"/>
      <c r="BG1594" s="21"/>
      <c r="BH1594" s="21"/>
      <c r="BI1594" s="130"/>
      <c r="BJ1594" s="131"/>
      <c r="BK1594" s="21"/>
      <c r="BL1594" s="132"/>
      <c r="BM1594" s="132"/>
      <c r="BN1594" s="132"/>
      <c r="BO1594" s="132"/>
      <c r="BP1594" s="133"/>
      <c r="BQ1594" s="133"/>
      <c r="BR1594" s="133"/>
      <c r="BS1594" s="133"/>
    </row>
    <row r="1595" spans="18:71" x14ac:dyDescent="0.25"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  <c r="AK1595" s="24"/>
      <c r="AL1595" s="24"/>
      <c r="AM1595" s="24"/>
      <c r="AN1595" s="24"/>
      <c r="AP1595" s="21"/>
      <c r="AQ1595" s="21"/>
      <c r="AR1595" s="21"/>
      <c r="AS1595" s="21"/>
      <c r="AT1595" s="21"/>
      <c r="AU1595" s="21"/>
      <c r="AV1595" s="24"/>
      <c r="AW1595" s="24"/>
      <c r="AX1595" s="24"/>
      <c r="AY1595" s="24"/>
      <c r="BA1595" s="21"/>
      <c r="BB1595" s="21"/>
      <c r="BC1595" s="21"/>
      <c r="BD1595" s="21"/>
      <c r="BE1595" s="24"/>
      <c r="BF1595" s="24"/>
      <c r="BG1595" s="21"/>
      <c r="BH1595" s="21"/>
      <c r="BI1595" s="130"/>
      <c r="BJ1595" s="131"/>
      <c r="BK1595" s="21"/>
      <c r="BL1595" s="132"/>
      <c r="BM1595" s="132"/>
      <c r="BN1595" s="132"/>
      <c r="BO1595" s="132"/>
      <c r="BP1595" s="133"/>
      <c r="BQ1595" s="133"/>
      <c r="BR1595" s="133"/>
      <c r="BS1595" s="133"/>
    </row>
    <row r="1596" spans="18:71" x14ac:dyDescent="0.25"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  <c r="AK1596" s="24"/>
      <c r="AL1596" s="24"/>
      <c r="AM1596" s="24"/>
      <c r="AN1596" s="24"/>
      <c r="AP1596" s="21"/>
      <c r="AQ1596" s="21"/>
      <c r="AR1596" s="21"/>
      <c r="AS1596" s="21"/>
      <c r="AT1596" s="21"/>
      <c r="AU1596" s="21"/>
      <c r="AV1596" s="24"/>
      <c r="AW1596" s="24"/>
      <c r="AX1596" s="24"/>
      <c r="AY1596" s="24"/>
      <c r="BA1596" s="21"/>
      <c r="BB1596" s="21"/>
      <c r="BC1596" s="21"/>
      <c r="BD1596" s="21"/>
      <c r="BE1596" s="24"/>
      <c r="BF1596" s="24"/>
      <c r="BG1596" s="21"/>
      <c r="BH1596" s="21"/>
      <c r="BI1596" s="130"/>
      <c r="BJ1596" s="131"/>
      <c r="BK1596" s="21"/>
      <c r="BL1596" s="132"/>
      <c r="BM1596" s="132"/>
      <c r="BN1596" s="132"/>
      <c r="BO1596" s="132"/>
      <c r="BP1596" s="133"/>
      <c r="BQ1596" s="133"/>
      <c r="BR1596" s="133"/>
      <c r="BS1596" s="133"/>
    </row>
    <row r="1597" spans="18:71" x14ac:dyDescent="0.25"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  <c r="AK1597" s="24"/>
      <c r="AL1597" s="24"/>
      <c r="AM1597" s="24"/>
      <c r="AN1597" s="24"/>
      <c r="AP1597" s="21"/>
      <c r="AQ1597" s="21"/>
      <c r="AR1597" s="21"/>
      <c r="AS1597" s="21"/>
      <c r="AT1597" s="21"/>
      <c r="AU1597" s="21"/>
      <c r="AV1597" s="24"/>
      <c r="AW1597" s="24"/>
      <c r="AX1597" s="24"/>
      <c r="AY1597" s="24"/>
      <c r="BA1597" s="21"/>
      <c r="BB1597" s="21"/>
      <c r="BC1597" s="21"/>
      <c r="BD1597" s="21"/>
      <c r="BE1597" s="24"/>
      <c r="BF1597" s="24"/>
      <c r="BG1597" s="21"/>
      <c r="BH1597" s="21"/>
      <c r="BI1597" s="130"/>
      <c r="BJ1597" s="131"/>
      <c r="BK1597" s="21"/>
      <c r="BL1597" s="132"/>
      <c r="BM1597" s="132"/>
      <c r="BN1597" s="132"/>
      <c r="BO1597" s="132"/>
      <c r="BP1597" s="133"/>
      <c r="BQ1597" s="133"/>
      <c r="BR1597" s="133"/>
      <c r="BS1597" s="133"/>
    </row>
    <row r="1598" spans="18:71" x14ac:dyDescent="0.25"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  <c r="AK1598" s="24"/>
      <c r="AL1598" s="24"/>
      <c r="AM1598" s="24"/>
      <c r="AN1598" s="24"/>
      <c r="AP1598" s="21"/>
      <c r="AQ1598" s="21"/>
      <c r="AR1598" s="21"/>
      <c r="AS1598" s="21"/>
      <c r="AT1598" s="21"/>
      <c r="AU1598" s="21"/>
      <c r="AV1598" s="24"/>
      <c r="AW1598" s="24"/>
      <c r="AX1598" s="24"/>
      <c r="AY1598" s="24"/>
      <c r="BA1598" s="21"/>
      <c r="BB1598" s="21"/>
      <c r="BC1598" s="21"/>
      <c r="BD1598" s="21"/>
      <c r="BE1598" s="24"/>
      <c r="BF1598" s="24"/>
      <c r="BG1598" s="21"/>
      <c r="BH1598" s="21"/>
      <c r="BI1598" s="130"/>
      <c r="BJ1598" s="131"/>
      <c r="BK1598" s="21"/>
      <c r="BL1598" s="132"/>
      <c r="BM1598" s="132"/>
      <c r="BN1598" s="132"/>
      <c r="BO1598" s="132"/>
      <c r="BP1598" s="133"/>
      <c r="BQ1598" s="133"/>
      <c r="BR1598" s="133"/>
      <c r="BS1598" s="133"/>
    </row>
    <row r="1599" spans="18:71" x14ac:dyDescent="0.25"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  <c r="AK1599" s="24"/>
      <c r="AL1599" s="24"/>
      <c r="AM1599" s="24"/>
      <c r="AN1599" s="24"/>
      <c r="AP1599" s="21"/>
      <c r="AQ1599" s="21"/>
      <c r="AR1599" s="21"/>
      <c r="AS1599" s="21"/>
      <c r="AT1599" s="21"/>
      <c r="AU1599" s="21"/>
      <c r="AV1599" s="24"/>
      <c r="AW1599" s="24"/>
      <c r="AX1599" s="24"/>
      <c r="AY1599" s="24"/>
      <c r="BA1599" s="21"/>
      <c r="BB1599" s="21"/>
      <c r="BC1599" s="21"/>
      <c r="BD1599" s="21"/>
      <c r="BE1599" s="24"/>
      <c r="BF1599" s="24"/>
      <c r="BG1599" s="21"/>
      <c r="BH1599" s="21"/>
      <c r="BI1599" s="130"/>
      <c r="BJ1599" s="131"/>
      <c r="BK1599" s="21"/>
      <c r="BL1599" s="132"/>
      <c r="BM1599" s="132"/>
      <c r="BN1599" s="132"/>
      <c r="BO1599" s="132"/>
      <c r="BP1599" s="133"/>
      <c r="BQ1599" s="133"/>
      <c r="BR1599" s="133"/>
      <c r="BS1599" s="133"/>
    </row>
    <row r="1600" spans="18:71" x14ac:dyDescent="0.25"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  <c r="AK1600" s="24"/>
      <c r="AL1600" s="24"/>
      <c r="AM1600" s="24"/>
      <c r="AN1600" s="24"/>
      <c r="AP1600" s="21"/>
      <c r="AQ1600" s="21"/>
      <c r="AR1600" s="21"/>
      <c r="AS1600" s="21"/>
      <c r="AT1600" s="21"/>
      <c r="AU1600" s="21"/>
      <c r="AV1600" s="24"/>
      <c r="AW1600" s="24"/>
      <c r="AX1600" s="24"/>
      <c r="AY1600" s="24"/>
      <c r="BA1600" s="21"/>
      <c r="BB1600" s="21"/>
      <c r="BC1600" s="21"/>
      <c r="BD1600" s="21"/>
      <c r="BE1600" s="24"/>
      <c r="BF1600" s="24"/>
      <c r="BG1600" s="21"/>
      <c r="BH1600" s="21"/>
      <c r="BI1600" s="130"/>
      <c r="BJ1600" s="131"/>
      <c r="BK1600" s="21"/>
      <c r="BL1600" s="132"/>
      <c r="BM1600" s="132"/>
      <c r="BN1600" s="132"/>
      <c r="BO1600" s="132"/>
      <c r="BP1600" s="133"/>
      <c r="BQ1600" s="133"/>
      <c r="BR1600" s="133"/>
      <c r="BS1600" s="133"/>
    </row>
    <row r="1601" spans="18:71" x14ac:dyDescent="0.25"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  <c r="AK1601" s="24"/>
      <c r="AL1601" s="24"/>
      <c r="AM1601" s="24"/>
      <c r="AN1601" s="24"/>
      <c r="AP1601" s="21"/>
      <c r="AQ1601" s="21"/>
      <c r="AR1601" s="21"/>
      <c r="AS1601" s="21"/>
      <c r="AT1601" s="21"/>
      <c r="AU1601" s="21"/>
      <c r="AV1601" s="24"/>
      <c r="AW1601" s="24"/>
      <c r="AX1601" s="24"/>
      <c r="AY1601" s="24"/>
      <c r="BA1601" s="21"/>
      <c r="BB1601" s="21"/>
      <c r="BC1601" s="21"/>
      <c r="BD1601" s="21"/>
      <c r="BE1601" s="24"/>
      <c r="BF1601" s="24"/>
      <c r="BG1601" s="21"/>
      <c r="BH1601" s="21"/>
      <c r="BI1601" s="130"/>
      <c r="BJ1601" s="131"/>
      <c r="BK1601" s="21"/>
      <c r="BL1601" s="132"/>
      <c r="BM1601" s="132"/>
      <c r="BN1601" s="132"/>
      <c r="BO1601" s="132"/>
      <c r="BP1601" s="133"/>
      <c r="BQ1601" s="133"/>
      <c r="BR1601" s="133"/>
      <c r="BS1601" s="133"/>
    </row>
    <row r="1602" spans="18:71" x14ac:dyDescent="0.25"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  <c r="AK1602" s="24"/>
      <c r="AL1602" s="24"/>
      <c r="AM1602" s="24"/>
      <c r="AN1602" s="24"/>
      <c r="AP1602" s="21"/>
      <c r="AQ1602" s="21"/>
      <c r="AR1602" s="21"/>
      <c r="AS1602" s="21"/>
      <c r="AT1602" s="21"/>
      <c r="AU1602" s="21"/>
      <c r="AV1602" s="24"/>
      <c r="AW1602" s="24"/>
      <c r="AX1602" s="24"/>
      <c r="AY1602" s="24"/>
      <c r="BA1602" s="21"/>
      <c r="BB1602" s="21"/>
      <c r="BC1602" s="21"/>
      <c r="BD1602" s="21"/>
      <c r="BE1602" s="24"/>
      <c r="BF1602" s="24"/>
      <c r="BG1602" s="21"/>
      <c r="BH1602" s="21"/>
      <c r="BI1602" s="130"/>
      <c r="BJ1602" s="131"/>
      <c r="BK1602" s="21"/>
      <c r="BL1602" s="132"/>
      <c r="BM1602" s="132"/>
      <c r="BN1602" s="132"/>
      <c r="BO1602" s="132"/>
      <c r="BP1602" s="133"/>
      <c r="BQ1602" s="133"/>
      <c r="BR1602" s="133"/>
      <c r="BS1602" s="133"/>
    </row>
    <row r="1603" spans="18:71" x14ac:dyDescent="0.25"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  <c r="AK1603" s="24"/>
      <c r="AL1603" s="24"/>
      <c r="AM1603" s="24"/>
      <c r="AN1603" s="24"/>
      <c r="AP1603" s="21"/>
      <c r="AQ1603" s="21"/>
      <c r="AR1603" s="21"/>
      <c r="AS1603" s="21"/>
      <c r="AT1603" s="21"/>
      <c r="AU1603" s="21"/>
      <c r="AV1603" s="24"/>
      <c r="AW1603" s="24"/>
      <c r="AX1603" s="24"/>
      <c r="AY1603" s="24"/>
      <c r="BA1603" s="21"/>
      <c r="BB1603" s="21"/>
      <c r="BC1603" s="21"/>
      <c r="BD1603" s="21"/>
      <c r="BE1603" s="24"/>
      <c r="BF1603" s="24"/>
      <c r="BG1603" s="21"/>
      <c r="BH1603" s="21"/>
      <c r="BI1603" s="130"/>
      <c r="BJ1603" s="131"/>
      <c r="BK1603" s="21"/>
      <c r="BL1603" s="132"/>
      <c r="BM1603" s="132"/>
      <c r="BN1603" s="132"/>
      <c r="BO1603" s="132"/>
      <c r="BP1603" s="133"/>
      <c r="BQ1603" s="133"/>
      <c r="BR1603" s="133"/>
      <c r="BS1603" s="133"/>
    </row>
    <row r="1604" spans="18:71" x14ac:dyDescent="0.25"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  <c r="AK1604" s="24"/>
      <c r="AL1604" s="24"/>
      <c r="AM1604" s="24"/>
      <c r="AN1604" s="24"/>
      <c r="AP1604" s="21"/>
      <c r="AQ1604" s="21"/>
      <c r="AR1604" s="21"/>
      <c r="AS1604" s="21"/>
      <c r="AT1604" s="21"/>
      <c r="AU1604" s="21"/>
      <c r="AV1604" s="24"/>
      <c r="AW1604" s="24"/>
      <c r="AX1604" s="24"/>
      <c r="AY1604" s="24"/>
      <c r="BA1604" s="21"/>
      <c r="BB1604" s="21"/>
      <c r="BC1604" s="21"/>
      <c r="BD1604" s="21"/>
      <c r="BE1604" s="24"/>
      <c r="BF1604" s="24"/>
      <c r="BG1604" s="21"/>
      <c r="BH1604" s="21"/>
      <c r="BI1604" s="130"/>
      <c r="BJ1604" s="131"/>
      <c r="BK1604" s="21"/>
      <c r="BL1604" s="132"/>
      <c r="BM1604" s="132"/>
      <c r="BN1604" s="132"/>
      <c r="BO1604" s="132"/>
      <c r="BP1604" s="133"/>
      <c r="BQ1604" s="133"/>
      <c r="BR1604" s="133"/>
      <c r="BS1604" s="133"/>
    </row>
    <row r="1605" spans="18:71" x14ac:dyDescent="0.25"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  <c r="AK1605" s="24"/>
      <c r="AL1605" s="24"/>
      <c r="AM1605" s="24"/>
      <c r="AN1605" s="24"/>
      <c r="AP1605" s="21"/>
      <c r="AQ1605" s="21"/>
      <c r="AR1605" s="21"/>
      <c r="AS1605" s="21"/>
      <c r="AT1605" s="21"/>
      <c r="AU1605" s="21"/>
      <c r="AV1605" s="24"/>
      <c r="AW1605" s="24"/>
      <c r="AX1605" s="24"/>
      <c r="AY1605" s="24"/>
      <c r="BA1605" s="21"/>
      <c r="BB1605" s="21"/>
      <c r="BC1605" s="21"/>
      <c r="BD1605" s="21"/>
      <c r="BE1605" s="24"/>
      <c r="BF1605" s="24"/>
      <c r="BG1605" s="21"/>
      <c r="BH1605" s="21"/>
      <c r="BI1605" s="130"/>
      <c r="BJ1605" s="131"/>
      <c r="BK1605" s="21"/>
      <c r="BL1605" s="132"/>
      <c r="BM1605" s="132"/>
      <c r="BN1605" s="132"/>
      <c r="BO1605" s="132"/>
      <c r="BP1605" s="133"/>
      <c r="BQ1605" s="133"/>
      <c r="BR1605" s="133"/>
      <c r="BS1605" s="133"/>
    </row>
    <row r="1606" spans="18:71" x14ac:dyDescent="0.25"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/>
      <c r="AK1606" s="24"/>
      <c r="AL1606" s="24"/>
      <c r="AM1606" s="24"/>
      <c r="AN1606" s="24"/>
      <c r="AP1606" s="21"/>
      <c r="AQ1606" s="21"/>
      <c r="AR1606" s="21"/>
      <c r="AS1606" s="21"/>
      <c r="AT1606" s="21"/>
      <c r="AU1606" s="21"/>
      <c r="AV1606" s="24"/>
      <c r="AW1606" s="24"/>
      <c r="AX1606" s="24"/>
      <c r="AY1606" s="24"/>
      <c r="BA1606" s="21"/>
      <c r="BB1606" s="21"/>
      <c r="BC1606" s="21"/>
      <c r="BD1606" s="21"/>
      <c r="BE1606" s="24"/>
      <c r="BF1606" s="24"/>
      <c r="BG1606" s="21"/>
      <c r="BH1606" s="21"/>
      <c r="BI1606" s="130"/>
      <c r="BJ1606" s="131"/>
      <c r="BK1606" s="21"/>
      <c r="BL1606" s="132"/>
      <c r="BM1606" s="132"/>
      <c r="BN1606" s="132"/>
      <c r="BO1606" s="132"/>
      <c r="BP1606" s="133"/>
      <c r="BQ1606" s="133"/>
      <c r="BR1606" s="133"/>
      <c r="BS1606" s="133"/>
    </row>
    <row r="1607" spans="18:71" x14ac:dyDescent="0.25"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  <c r="AK1607" s="24"/>
      <c r="AL1607" s="24"/>
      <c r="AM1607" s="24"/>
      <c r="AN1607" s="24"/>
      <c r="AP1607" s="21"/>
      <c r="AQ1607" s="21"/>
      <c r="AR1607" s="21"/>
      <c r="AS1607" s="21"/>
      <c r="AT1607" s="21"/>
      <c r="AU1607" s="21"/>
      <c r="AV1607" s="24"/>
      <c r="AW1607" s="24"/>
      <c r="AX1607" s="24"/>
      <c r="AY1607" s="24"/>
      <c r="BA1607" s="21"/>
      <c r="BB1607" s="21"/>
      <c r="BC1607" s="21"/>
      <c r="BD1607" s="21"/>
      <c r="BE1607" s="24"/>
      <c r="BF1607" s="24"/>
      <c r="BG1607" s="21"/>
      <c r="BH1607" s="21"/>
      <c r="BI1607" s="130"/>
      <c r="BJ1607" s="131"/>
      <c r="BK1607" s="21"/>
      <c r="BL1607" s="132"/>
      <c r="BM1607" s="132"/>
      <c r="BN1607" s="132"/>
      <c r="BO1607" s="132"/>
      <c r="BP1607" s="133"/>
      <c r="BQ1607" s="133"/>
      <c r="BR1607" s="133"/>
      <c r="BS1607" s="133"/>
    </row>
    <row r="1608" spans="18:71" x14ac:dyDescent="0.25"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  <c r="AK1608" s="24"/>
      <c r="AL1608" s="24"/>
      <c r="AM1608" s="24"/>
      <c r="AN1608" s="24"/>
      <c r="AP1608" s="21"/>
      <c r="AQ1608" s="21"/>
      <c r="AR1608" s="21"/>
      <c r="AS1608" s="21"/>
      <c r="AT1608" s="21"/>
      <c r="AU1608" s="21"/>
      <c r="AV1608" s="24"/>
      <c r="AW1608" s="24"/>
      <c r="AX1608" s="24"/>
      <c r="AY1608" s="24"/>
      <c r="BA1608" s="21"/>
      <c r="BB1608" s="21"/>
      <c r="BC1608" s="21"/>
      <c r="BD1608" s="21"/>
      <c r="BE1608" s="24"/>
      <c r="BF1608" s="24"/>
      <c r="BG1608" s="21"/>
      <c r="BH1608" s="21"/>
      <c r="BI1608" s="130"/>
      <c r="BJ1608" s="131"/>
      <c r="BK1608" s="21"/>
      <c r="BL1608" s="132"/>
      <c r="BM1608" s="132"/>
      <c r="BN1608" s="132"/>
      <c r="BO1608" s="132"/>
      <c r="BP1608" s="133"/>
      <c r="BQ1608" s="133"/>
      <c r="BR1608" s="133"/>
      <c r="BS1608" s="133"/>
    </row>
    <row r="1609" spans="18:71" x14ac:dyDescent="0.25"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  <c r="AK1609" s="24"/>
      <c r="AL1609" s="24"/>
      <c r="AM1609" s="24"/>
      <c r="AN1609" s="24"/>
      <c r="AP1609" s="21"/>
      <c r="AQ1609" s="21"/>
      <c r="AR1609" s="21"/>
      <c r="AS1609" s="21"/>
      <c r="AT1609" s="21"/>
      <c r="AU1609" s="21"/>
      <c r="AV1609" s="24"/>
      <c r="AW1609" s="24"/>
      <c r="AX1609" s="24"/>
      <c r="AY1609" s="24"/>
      <c r="BA1609" s="21"/>
      <c r="BB1609" s="21"/>
      <c r="BC1609" s="21"/>
      <c r="BD1609" s="21"/>
      <c r="BE1609" s="24"/>
      <c r="BF1609" s="24"/>
      <c r="BG1609" s="21"/>
      <c r="BH1609" s="21"/>
      <c r="BI1609" s="130"/>
      <c r="BJ1609" s="131"/>
      <c r="BK1609" s="21"/>
      <c r="BL1609" s="132"/>
      <c r="BM1609" s="132"/>
      <c r="BN1609" s="132"/>
      <c r="BO1609" s="132"/>
      <c r="BP1609" s="133"/>
      <c r="BQ1609" s="133"/>
      <c r="BR1609" s="133"/>
      <c r="BS1609" s="133"/>
    </row>
    <row r="1610" spans="18:71" x14ac:dyDescent="0.25"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  <c r="AK1610" s="24"/>
      <c r="AL1610" s="24"/>
      <c r="AM1610" s="24"/>
      <c r="AN1610" s="24"/>
      <c r="AP1610" s="21"/>
      <c r="AQ1610" s="21"/>
      <c r="AR1610" s="21"/>
      <c r="AS1610" s="21"/>
      <c r="AT1610" s="21"/>
      <c r="AU1610" s="21"/>
      <c r="AV1610" s="24"/>
      <c r="AW1610" s="24"/>
      <c r="AX1610" s="24"/>
      <c r="AY1610" s="24"/>
      <c r="BA1610" s="21"/>
      <c r="BB1610" s="21"/>
      <c r="BC1610" s="21"/>
      <c r="BD1610" s="21"/>
      <c r="BE1610" s="24"/>
      <c r="BF1610" s="24"/>
      <c r="BG1610" s="21"/>
      <c r="BH1610" s="21"/>
      <c r="BI1610" s="130"/>
      <c r="BJ1610" s="131"/>
      <c r="BK1610" s="21"/>
      <c r="BL1610" s="132"/>
      <c r="BM1610" s="132"/>
      <c r="BN1610" s="132"/>
      <c r="BO1610" s="132"/>
      <c r="BP1610" s="133"/>
      <c r="BQ1610" s="133"/>
      <c r="BR1610" s="133"/>
      <c r="BS1610" s="133"/>
    </row>
    <row r="1611" spans="18:71" x14ac:dyDescent="0.25"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P1611" s="21"/>
      <c r="AQ1611" s="21"/>
      <c r="AR1611" s="21"/>
      <c r="AS1611" s="21"/>
      <c r="AT1611" s="21"/>
      <c r="AU1611" s="21"/>
      <c r="AV1611" s="24"/>
      <c r="AW1611" s="24"/>
      <c r="AX1611" s="24"/>
      <c r="AY1611" s="24"/>
      <c r="BA1611" s="21"/>
      <c r="BB1611" s="21"/>
      <c r="BC1611" s="21"/>
      <c r="BD1611" s="21"/>
      <c r="BE1611" s="24"/>
      <c r="BF1611" s="24"/>
      <c r="BG1611" s="21"/>
      <c r="BH1611" s="21"/>
      <c r="BI1611" s="130"/>
      <c r="BJ1611" s="131"/>
      <c r="BK1611" s="21"/>
      <c r="BL1611" s="132"/>
      <c r="BM1611" s="132"/>
      <c r="BN1611" s="132"/>
      <c r="BO1611" s="132"/>
      <c r="BP1611" s="133"/>
      <c r="BQ1611" s="133"/>
      <c r="BR1611" s="133"/>
      <c r="BS1611" s="133"/>
    </row>
    <row r="1612" spans="18:71" x14ac:dyDescent="0.25"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  <c r="AK1612" s="24"/>
      <c r="AL1612" s="24"/>
      <c r="AM1612" s="24"/>
      <c r="AN1612" s="24"/>
      <c r="AP1612" s="21"/>
      <c r="AQ1612" s="21"/>
      <c r="AR1612" s="21"/>
      <c r="AS1612" s="21"/>
      <c r="AT1612" s="21"/>
      <c r="AU1612" s="21"/>
      <c r="AV1612" s="24"/>
      <c r="AW1612" s="24"/>
      <c r="AX1612" s="24"/>
      <c r="AY1612" s="24"/>
      <c r="BA1612" s="21"/>
      <c r="BB1612" s="21"/>
      <c r="BC1612" s="21"/>
      <c r="BD1612" s="21"/>
      <c r="BE1612" s="24"/>
      <c r="BF1612" s="24"/>
      <c r="BG1612" s="21"/>
      <c r="BH1612" s="21"/>
      <c r="BI1612" s="130"/>
      <c r="BJ1612" s="131"/>
      <c r="BK1612" s="21"/>
      <c r="BL1612" s="132"/>
      <c r="BM1612" s="132"/>
      <c r="BN1612" s="132"/>
      <c r="BO1612" s="132"/>
      <c r="BP1612" s="133"/>
      <c r="BQ1612" s="133"/>
      <c r="BR1612" s="133"/>
      <c r="BS1612" s="133"/>
    </row>
    <row r="1613" spans="18:71" x14ac:dyDescent="0.25"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  <c r="AK1613" s="24"/>
      <c r="AL1613" s="24"/>
      <c r="AM1613" s="24"/>
      <c r="AN1613" s="24"/>
      <c r="AP1613" s="21"/>
      <c r="AQ1613" s="21"/>
      <c r="AR1613" s="21"/>
      <c r="AS1613" s="21"/>
      <c r="AT1613" s="21"/>
      <c r="AU1613" s="21"/>
      <c r="AV1613" s="24"/>
      <c r="AW1613" s="24"/>
      <c r="AX1613" s="24"/>
      <c r="AY1613" s="24"/>
      <c r="BA1613" s="21"/>
      <c r="BB1613" s="21"/>
      <c r="BC1613" s="21"/>
      <c r="BD1613" s="21"/>
      <c r="BE1613" s="24"/>
      <c r="BF1613" s="24"/>
      <c r="BG1613" s="21"/>
      <c r="BH1613" s="21"/>
      <c r="BI1613" s="130"/>
      <c r="BJ1613" s="131"/>
      <c r="BK1613" s="21"/>
      <c r="BL1613" s="132"/>
      <c r="BM1613" s="132"/>
      <c r="BN1613" s="132"/>
      <c r="BO1613" s="132"/>
      <c r="BP1613" s="133"/>
      <c r="BQ1613" s="133"/>
      <c r="BR1613" s="133"/>
      <c r="BS1613" s="133"/>
    </row>
    <row r="1614" spans="18:71" x14ac:dyDescent="0.25"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  <c r="AK1614" s="24"/>
      <c r="AL1614" s="24"/>
      <c r="AM1614" s="24"/>
      <c r="AN1614" s="24"/>
      <c r="AP1614" s="21"/>
      <c r="AQ1614" s="21"/>
      <c r="AR1614" s="21"/>
      <c r="AS1614" s="21"/>
      <c r="AT1614" s="21"/>
      <c r="AU1614" s="21"/>
      <c r="AV1614" s="24"/>
      <c r="AW1614" s="24"/>
      <c r="AX1614" s="24"/>
      <c r="AY1614" s="24"/>
      <c r="BA1614" s="21"/>
      <c r="BB1614" s="21"/>
      <c r="BC1614" s="21"/>
      <c r="BD1614" s="21"/>
      <c r="BE1614" s="24"/>
      <c r="BF1614" s="24"/>
      <c r="BG1614" s="21"/>
      <c r="BH1614" s="21"/>
      <c r="BI1614" s="130"/>
      <c r="BJ1614" s="131"/>
      <c r="BK1614" s="21"/>
      <c r="BL1614" s="132"/>
      <c r="BM1614" s="132"/>
      <c r="BN1614" s="132"/>
      <c r="BO1614" s="132"/>
      <c r="BP1614" s="133"/>
      <c r="BQ1614" s="133"/>
      <c r="BR1614" s="133"/>
      <c r="BS1614" s="133"/>
    </row>
    <row r="1615" spans="18:71" x14ac:dyDescent="0.25"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  <c r="AK1615" s="24"/>
      <c r="AL1615" s="24"/>
      <c r="AM1615" s="24"/>
      <c r="AN1615" s="24"/>
      <c r="AP1615" s="21"/>
      <c r="AQ1615" s="21"/>
      <c r="AR1615" s="21"/>
      <c r="AS1615" s="21"/>
      <c r="AT1615" s="21"/>
      <c r="AU1615" s="21"/>
      <c r="AV1615" s="24"/>
      <c r="AW1615" s="24"/>
      <c r="AX1615" s="24"/>
      <c r="AY1615" s="24"/>
      <c r="BA1615" s="21"/>
      <c r="BB1615" s="21"/>
      <c r="BC1615" s="21"/>
      <c r="BD1615" s="21"/>
      <c r="BE1615" s="24"/>
      <c r="BF1615" s="24"/>
      <c r="BG1615" s="21"/>
      <c r="BH1615" s="21"/>
      <c r="BI1615" s="130"/>
      <c r="BJ1615" s="131"/>
      <c r="BK1615" s="21"/>
      <c r="BL1615" s="132"/>
      <c r="BM1615" s="132"/>
      <c r="BN1615" s="132"/>
      <c r="BO1615" s="132"/>
      <c r="BP1615" s="133"/>
      <c r="BQ1615" s="133"/>
      <c r="BR1615" s="133"/>
      <c r="BS1615" s="133"/>
    </row>
    <row r="1616" spans="18:71" x14ac:dyDescent="0.25"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  <c r="AK1616" s="24"/>
      <c r="AL1616" s="24"/>
      <c r="AM1616" s="24"/>
      <c r="AN1616" s="24"/>
      <c r="AP1616" s="21"/>
      <c r="AQ1616" s="21"/>
      <c r="AR1616" s="21"/>
      <c r="AS1616" s="21"/>
      <c r="AT1616" s="21"/>
      <c r="AU1616" s="21"/>
      <c r="AV1616" s="24"/>
      <c r="AW1616" s="24"/>
      <c r="AX1616" s="24"/>
      <c r="AY1616" s="24"/>
      <c r="BA1616" s="21"/>
      <c r="BB1616" s="21"/>
      <c r="BC1616" s="21"/>
      <c r="BD1616" s="21"/>
      <c r="BE1616" s="24"/>
      <c r="BF1616" s="24"/>
      <c r="BG1616" s="21"/>
      <c r="BH1616" s="21"/>
      <c r="BI1616" s="130"/>
      <c r="BJ1616" s="131"/>
      <c r="BK1616" s="21"/>
      <c r="BL1616" s="132"/>
      <c r="BM1616" s="132"/>
      <c r="BN1616" s="132"/>
      <c r="BO1616" s="132"/>
      <c r="BP1616" s="133"/>
      <c r="BQ1616" s="133"/>
      <c r="BR1616" s="133"/>
      <c r="BS1616" s="133"/>
    </row>
    <row r="1617" spans="18:71" x14ac:dyDescent="0.25"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  <c r="AK1617" s="24"/>
      <c r="AL1617" s="24"/>
      <c r="AM1617" s="24"/>
      <c r="AN1617" s="24"/>
      <c r="AP1617" s="21"/>
      <c r="AQ1617" s="21"/>
      <c r="AR1617" s="21"/>
      <c r="AS1617" s="21"/>
      <c r="AT1617" s="21"/>
      <c r="AU1617" s="21"/>
      <c r="AV1617" s="24"/>
      <c r="AW1617" s="24"/>
      <c r="AX1617" s="24"/>
      <c r="AY1617" s="24"/>
      <c r="BA1617" s="21"/>
      <c r="BB1617" s="21"/>
      <c r="BC1617" s="21"/>
      <c r="BD1617" s="21"/>
      <c r="BE1617" s="24"/>
      <c r="BF1617" s="24"/>
      <c r="BG1617" s="21"/>
      <c r="BH1617" s="21"/>
      <c r="BI1617" s="130"/>
      <c r="BJ1617" s="131"/>
      <c r="BK1617" s="21"/>
      <c r="BL1617" s="132"/>
      <c r="BM1617" s="132"/>
      <c r="BN1617" s="132"/>
      <c r="BO1617" s="132"/>
      <c r="BP1617" s="133"/>
      <c r="BQ1617" s="133"/>
      <c r="BR1617" s="133"/>
      <c r="BS1617" s="133"/>
    </row>
    <row r="1618" spans="18:71" x14ac:dyDescent="0.25"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  <c r="AK1618" s="24"/>
      <c r="AL1618" s="24"/>
      <c r="AM1618" s="24"/>
      <c r="AN1618" s="24"/>
      <c r="AP1618" s="21"/>
      <c r="AQ1618" s="21"/>
      <c r="AR1618" s="21"/>
      <c r="AS1618" s="21"/>
      <c r="AT1618" s="21"/>
      <c r="AU1618" s="21"/>
      <c r="AV1618" s="24"/>
      <c r="AW1618" s="24"/>
      <c r="AX1618" s="24"/>
      <c r="AY1618" s="24"/>
      <c r="BA1618" s="21"/>
      <c r="BB1618" s="21"/>
      <c r="BC1618" s="21"/>
      <c r="BD1618" s="21"/>
      <c r="BE1618" s="24"/>
      <c r="BF1618" s="24"/>
      <c r="BG1618" s="21"/>
      <c r="BH1618" s="21"/>
      <c r="BI1618" s="130"/>
      <c r="BJ1618" s="131"/>
      <c r="BK1618" s="21"/>
      <c r="BL1618" s="132"/>
      <c r="BM1618" s="132"/>
      <c r="BN1618" s="132"/>
      <c r="BO1618" s="132"/>
      <c r="BP1618" s="133"/>
      <c r="BQ1618" s="133"/>
      <c r="BR1618" s="133"/>
      <c r="BS1618" s="133"/>
    </row>
    <row r="1619" spans="18:71" x14ac:dyDescent="0.25"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  <c r="AK1619" s="24"/>
      <c r="AL1619" s="24"/>
      <c r="AM1619" s="24"/>
      <c r="AN1619" s="24"/>
      <c r="AP1619" s="21"/>
      <c r="AQ1619" s="21"/>
      <c r="AR1619" s="21"/>
      <c r="AS1619" s="21"/>
      <c r="AT1619" s="21"/>
      <c r="AU1619" s="21"/>
      <c r="AV1619" s="24"/>
      <c r="AW1619" s="24"/>
      <c r="AX1619" s="24"/>
      <c r="AY1619" s="24"/>
      <c r="BA1619" s="21"/>
      <c r="BB1619" s="21"/>
      <c r="BC1619" s="21"/>
      <c r="BD1619" s="21"/>
      <c r="BE1619" s="24"/>
      <c r="BF1619" s="24"/>
      <c r="BG1619" s="21"/>
      <c r="BH1619" s="21"/>
      <c r="BI1619" s="130"/>
      <c r="BJ1619" s="131"/>
      <c r="BK1619" s="21"/>
      <c r="BL1619" s="132"/>
      <c r="BM1619" s="132"/>
      <c r="BN1619" s="132"/>
      <c r="BO1619" s="132"/>
      <c r="BP1619" s="133"/>
      <c r="BQ1619" s="133"/>
      <c r="BR1619" s="133"/>
      <c r="BS1619" s="133"/>
    </row>
    <row r="1620" spans="18:71" x14ac:dyDescent="0.25"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  <c r="AK1620" s="24"/>
      <c r="AL1620" s="24"/>
      <c r="AM1620" s="24"/>
      <c r="AN1620" s="24"/>
      <c r="AP1620" s="21"/>
      <c r="AQ1620" s="21"/>
      <c r="AR1620" s="21"/>
      <c r="AS1620" s="21"/>
      <c r="AT1620" s="21"/>
      <c r="AU1620" s="21"/>
      <c r="AV1620" s="24"/>
      <c r="AW1620" s="24"/>
      <c r="AX1620" s="24"/>
      <c r="AY1620" s="24"/>
      <c r="BA1620" s="21"/>
      <c r="BB1620" s="21"/>
      <c r="BC1620" s="21"/>
      <c r="BD1620" s="21"/>
      <c r="BE1620" s="24"/>
      <c r="BF1620" s="24"/>
      <c r="BG1620" s="21"/>
      <c r="BH1620" s="21"/>
      <c r="BI1620" s="130"/>
      <c r="BJ1620" s="131"/>
      <c r="BK1620" s="21"/>
      <c r="BL1620" s="132"/>
      <c r="BM1620" s="132"/>
      <c r="BN1620" s="132"/>
      <c r="BO1620" s="132"/>
      <c r="BP1620" s="133"/>
      <c r="BQ1620" s="133"/>
      <c r="BR1620" s="133"/>
      <c r="BS1620" s="133"/>
    </row>
    <row r="1621" spans="18:71" x14ac:dyDescent="0.25"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  <c r="AK1621" s="24"/>
      <c r="AL1621" s="24"/>
      <c r="AM1621" s="24"/>
      <c r="AN1621" s="24"/>
      <c r="AP1621" s="21"/>
      <c r="AQ1621" s="21"/>
      <c r="AR1621" s="21"/>
      <c r="AS1621" s="21"/>
      <c r="AT1621" s="21"/>
      <c r="AU1621" s="21"/>
      <c r="AV1621" s="24"/>
      <c r="AW1621" s="24"/>
      <c r="AX1621" s="24"/>
      <c r="AY1621" s="24"/>
      <c r="BA1621" s="21"/>
      <c r="BB1621" s="21"/>
      <c r="BC1621" s="21"/>
      <c r="BD1621" s="21"/>
      <c r="BE1621" s="24"/>
      <c r="BF1621" s="24"/>
      <c r="BG1621" s="21"/>
      <c r="BH1621" s="21"/>
      <c r="BI1621" s="130"/>
      <c r="BJ1621" s="131"/>
      <c r="BK1621" s="21"/>
      <c r="BL1621" s="132"/>
      <c r="BM1621" s="132"/>
      <c r="BN1621" s="132"/>
      <c r="BO1621" s="132"/>
      <c r="BP1621" s="133"/>
      <c r="BQ1621" s="133"/>
      <c r="BR1621" s="133"/>
      <c r="BS1621" s="133"/>
    </row>
    <row r="1622" spans="18:71" x14ac:dyDescent="0.25"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  <c r="AK1622" s="24"/>
      <c r="AL1622" s="24"/>
      <c r="AM1622" s="24"/>
      <c r="AN1622" s="24"/>
      <c r="AP1622" s="21"/>
      <c r="AQ1622" s="21"/>
      <c r="AR1622" s="21"/>
      <c r="AS1622" s="21"/>
      <c r="AT1622" s="21"/>
      <c r="AU1622" s="21"/>
      <c r="AV1622" s="24"/>
      <c r="AW1622" s="24"/>
      <c r="AX1622" s="24"/>
      <c r="AY1622" s="24"/>
      <c r="BA1622" s="21"/>
      <c r="BB1622" s="21"/>
      <c r="BC1622" s="21"/>
      <c r="BD1622" s="21"/>
      <c r="BE1622" s="24"/>
      <c r="BF1622" s="24"/>
      <c r="BG1622" s="21"/>
      <c r="BH1622" s="21"/>
      <c r="BI1622" s="130"/>
      <c r="BJ1622" s="131"/>
      <c r="BK1622" s="21"/>
      <c r="BL1622" s="132"/>
      <c r="BM1622" s="132"/>
      <c r="BN1622" s="132"/>
      <c r="BO1622" s="132"/>
      <c r="BP1622" s="133"/>
      <c r="BQ1622" s="133"/>
      <c r="BR1622" s="133"/>
      <c r="BS1622" s="133"/>
    </row>
    <row r="1623" spans="18:71" x14ac:dyDescent="0.25"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  <c r="AK1623" s="24"/>
      <c r="AL1623" s="24"/>
      <c r="AM1623" s="24"/>
      <c r="AN1623" s="24"/>
      <c r="AP1623" s="21"/>
      <c r="AQ1623" s="21"/>
      <c r="AR1623" s="21"/>
      <c r="AS1623" s="21"/>
      <c r="AT1623" s="21"/>
      <c r="AU1623" s="21"/>
      <c r="AV1623" s="24"/>
      <c r="AW1623" s="24"/>
      <c r="AX1623" s="24"/>
      <c r="AY1623" s="24"/>
      <c r="BA1623" s="21"/>
      <c r="BB1623" s="21"/>
      <c r="BC1623" s="21"/>
      <c r="BD1623" s="21"/>
      <c r="BE1623" s="24"/>
      <c r="BF1623" s="24"/>
      <c r="BG1623" s="21"/>
      <c r="BH1623" s="21"/>
      <c r="BI1623" s="130"/>
      <c r="BJ1623" s="131"/>
      <c r="BK1623" s="21"/>
      <c r="BL1623" s="132"/>
      <c r="BM1623" s="132"/>
      <c r="BN1623" s="132"/>
      <c r="BO1623" s="132"/>
      <c r="BP1623" s="133"/>
      <c r="BQ1623" s="133"/>
      <c r="BR1623" s="133"/>
      <c r="BS1623" s="133"/>
    </row>
    <row r="1624" spans="18:71" x14ac:dyDescent="0.25"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  <c r="AK1624" s="24"/>
      <c r="AL1624" s="24"/>
      <c r="AM1624" s="24"/>
      <c r="AN1624" s="24"/>
      <c r="AP1624" s="21"/>
      <c r="AQ1624" s="21"/>
      <c r="AR1624" s="21"/>
      <c r="AS1624" s="21"/>
      <c r="AT1624" s="21"/>
      <c r="AU1624" s="21"/>
      <c r="AV1624" s="24"/>
      <c r="AW1624" s="24"/>
      <c r="AX1624" s="24"/>
      <c r="AY1624" s="24"/>
      <c r="BA1624" s="21"/>
      <c r="BB1624" s="21"/>
      <c r="BC1624" s="21"/>
      <c r="BD1624" s="21"/>
      <c r="BE1624" s="24"/>
      <c r="BF1624" s="24"/>
      <c r="BG1624" s="21"/>
      <c r="BH1624" s="21"/>
      <c r="BI1624" s="130"/>
      <c r="BJ1624" s="131"/>
      <c r="BK1624" s="21"/>
      <c r="BL1624" s="132"/>
      <c r="BM1624" s="132"/>
      <c r="BN1624" s="132"/>
      <c r="BO1624" s="132"/>
      <c r="BP1624" s="133"/>
      <c r="BQ1624" s="133"/>
      <c r="BR1624" s="133"/>
      <c r="BS1624" s="133"/>
    </row>
    <row r="1625" spans="18:71" x14ac:dyDescent="0.25"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  <c r="AK1625" s="24"/>
      <c r="AL1625" s="24"/>
      <c r="AM1625" s="24"/>
      <c r="AN1625" s="24"/>
      <c r="AP1625" s="21"/>
      <c r="AQ1625" s="21"/>
      <c r="AR1625" s="21"/>
      <c r="AS1625" s="21"/>
      <c r="AT1625" s="21"/>
      <c r="AU1625" s="21"/>
      <c r="AV1625" s="24"/>
      <c r="AW1625" s="24"/>
      <c r="AX1625" s="24"/>
      <c r="AY1625" s="24"/>
      <c r="BA1625" s="21"/>
      <c r="BB1625" s="21"/>
      <c r="BC1625" s="21"/>
      <c r="BD1625" s="21"/>
      <c r="BE1625" s="24"/>
      <c r="BF1625" s="24"/>
      <c r="BG1625" s="21"/>
      <c r="BH1625" s="21"/>
      <c r="BI1625" s="130"/>
      <c r="BJ1625" s="131"/>
      <c r="BK1625" s="21"/>
      <c r="BL1625" s="132"/>
      <c r="BM1625" s="132"/>
      <c r="BN1625" s="132"/>
      <c r="BO1625" s="132"/>
      <c r="BP1625" s="133"/>
      <c r="BQ1625" s="133"/>
      <c r="BR1625" s="133"/>
      <c r="BS1625" s="133"/>
    </row>
    <row r="1626" spans="18:71" x14ac:dyDescent="0.25"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  <c r="AK1626" s="24"/>
      <c r="AL1626" s="24"/>
      <c r="AM1626" s="24"/>
      <c r="AN1626" s="24"/>
      <c r="AP1626" s="21"/>
      <c r="AQ1626" s="21"/>
      <c r="AR1626" s="21"/>
      <c r="AS1626" s="21"/>
      <c r="AT1626" s="21"/>
      <c r="AU1626" s="21"/>
      <c r="AV1626" s="24"/>
      <c r="AW1626" s="24"/>
      <c r="AX1626" s="24"/>
      <c r="AY1626" s="24"/>
      <c r="BA1626" s="21"/>
      <c r="BB1626" s="21"/>
      <c r="BC1626" s="21"/>
      <c r="BD1626" s="21"/>
      <c r="BE1626" s="24"/>
      <c r="BF1626" s="24"/>
      <c r="BG1626" s="21"/>
      <c r="BH1626" s="21"/>
      <c r="BI1626" s="130"/>
      <c r="BJ1626" s="131"/>
      <c r="BK1626" s="21"/>
      <c r="BL1626" s="132"/>
      <c r="BM1626" s="132"/>
      <c r="BN1626" s="132"/>
      <c r="BO1626" s="132"/>
      <c r="BP1626" s="133"/>
      <c r="BQ1626" s="133"/>
      <c r="BR1626" s="133"/>
      <c r="BS1626" s="133"/>
    </row>
    <row r="1627" spans="18:71" x14ac:dyDescent="0.25"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  <c r="AK1627" s="24"/>
      <c r="AL1627" s="24"/>
      <c r="AM1627" s="24"/>
      <c r="AN1627" s="24"/>
      <c r="AP1627" s="21"/>
      <c r="AQ1627" s="21"/>
      <c r="AR1627" s="21"/>
      <c r="AS1627" s="21"/>
      <c r="AT1627" s="21"/>
      <c r="AU1627" s="21"/>
      <c r="AV1627" s="24"/>
      <c r="AW1627" s="24"/>
      <c r="AX1627" s="24"/>
      <c r="AY1627" s="24"/>
      <c r="BA1627" s="21"/>
      <c r="BB1627" s="21"/>
      <c r="BC1627" s="21"/>
      <c r="BD1627" s="21"/>
      <c r="BE1627" s="24"/>
      <c r="BF1627" s="24"/>
      <c r="BG1627" s="21"/>
      <c r="BH1627" s="21"/>
      <c r="BI1627" s="130"/>
      <c r="BJ1627" s="131"/>
      <c r="BK1627" s="21"/>
      <c r="BL1627" s="132"/>
      <c r="BM1627" s="132"/>
      <c r="BN1627" s="132"/>
      <c r="BO1627" s="132"/>
      <c r="BP1627" s="133"/>
      <c r="BQ1627" s="133"/>
      <c r="BR1627" s="133"/>
      <c r="BS1627" s="133"/>
    </row>
    <row r="1628" spans="18:71" x14ac:dyDescent="0.25"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  <c r="AK1628" s="24"/>
      <c r="AL1628" s="24"/>
      <c r="AM1628" s="24"/>
      <c r="AN1628" s="24"/>
      <c r="AP1628" s="21"/>
      <c r="AQ1628" s="21"/>
      <c r="AR1628" s="21"/>
      <c r="AS1628" s="21"/>
      <c r="AT1628" s="21"/>
      <c r="AU1628" s="21"/>
      <c r="AV1628" s="24"/>
      <c r="AW1628" s="24"/>
      <c r="AX1628" s="24"/>
      <c r="AY1628" s="24"/>
      <c r="BA1628" s="21"/>
      <c r="BB1628" s="21"/>
      <c r="BC1628" s="21"/>
      <c r="BD1628" s="21"/>
      <c r="BE1628" s="24"/>
      <c r="BF1628" s="24"/>
      <c r="BG1628" s="21"/>
      <c r="BH1628" s="21"/>
      <c r="BI1628" s="130"/>
      <c r="BJ1628" s="131"/>
      <c r="BK1628" s="21"/>
      <c r="BL1628" s="132"/>
      <c r="BM1628" s="132"/>
      <c r="BN1628" s="132"/>
      <c r="BO1628" s="132"/>
      <c r="BP1628" s="133"/>
      <c r="BQ1628" s="133"/>
      <c r="BR1628" s="133"/>
      <c r="BS1628" s="133"/>
    </row>
    <row r="1629" spans="18:71" x14ac:dyDescent="0.25"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  <c r="AK1629" s="24"/>
      <c r="AL1629" s="24"/>
      <c r="AM1629" s="24"/>
      <c r="AN1629" s="24"/>
      <c r="AP1629" s="21"/>
      <c r="AQ1629" s="21"/>
      <c r="AR1629" s="21"/>
      <c r="AS1629" s="21"/>
      <c r="AT1629" s="21"/>
      <c r="AU1629" s="21"/>
      <c r="AV1629" s="24"/>
      <c r="AW1629" s="24"/>
      <c r="AX1629" s="24"/>
      <c r="AY1629" s="24"/>
      <c r="BA1629" s="21"/>
      <c r="BB1629" s="21"/>
      <c r="BC1629" s="21"/>
      <c r="BD1629" s="21"/>
      <c r="BE1629" s="24"/>
      <c r="BF1629" s="24"/>
      <c r="BG1629" s="21"/>
      <c r="BH1629" s="21"/>
      <c r="BI1629" s="130"/>
      <c r="BJ1629" s="131"/>
      <c r="BK1629" s="21"/>
      <c r="BL1629" s="132"/>
      <c r="BM1629" s="132"/>
      <c r="BN1629" s="132"/>
      <c r="BO1629" s="132"/>
      <c r="BP1629" s="133"/>
      <c r="BQ1629" s="133"/>
      <c r="BR1629" s="133"/>
      <c r="BS1629" s="133"/>
    </row>
    <row r="1630" spans="18:71" x14ac:dyDescent="0.25"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  <c r="AK1630" s="24"/>
      <c r="AL1630" s="24"/>
      <c r="AM1630" s="24"/>
      <c r="AN1630" s="24"/>
      <c r="AP1630" s="21"/>
      <c r="AQ1630" s="21"/>
      <c r="AR1630" s="21"/>
      <c r="AS1630" s="21"/>
      <c r="AT1630" s="21"/>
      <c r="AU1630" s="21"/>
      <c r="AV1630" s="24"/>
      <c r="AW1630" s="24"/>
      <c r="AX1630" s="24"/>
      <c r="AY1630" s="24"/>
      <c r="BA1630" s="21"/>
      <c r="BB1630" s="21"/>
      <c r="BC1630" s="21"/>
      <c r="BD1630" s="21"/>
      <c r="BE1630" s="24"/>
      <c r="BF1630" s="24"/>
      <c r="BG1630" s="21"/>
      <c r="BH1630" s="21"/>
      <c r="BI1630" s="130"/>
      <c r="BJ1630" s="131"/>
      <c r="BK1630" s="21"/>
      <c r="BL1630" s="132"/>
      <c r="BM1630" s="132"/>
      <c r="BN1630" s="132"/>
      <c r="BO1630" s="132"/>
      <c r="BP1630" s="133"/>
      <c r="BQ1630" s="133"/>
      <c r="BR1630" s="133"/>
      <c r="BS1630" s="133"/>
    </row>
    <row r="1631" spans="18:71" x14ac:dyDescent="0.25"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  <c r="AK1631" s="24"/>
      <c r="AL1631" s="24"/>
      <c r="AM1631" s="24"/>
      <c r="AN1631" s="24"/>
      <c r="AP1631" s="21"/>
      <c r="AQ1631" s="21"/>
      <c r="AR1631" s="21"/>
      <c r="AS1631" s="21"/>
      <c r="AT1631" s="21"/>
      <c r="AU1631" s="21"/>
      <c r="AV1631" s="24"/>
      <c r="AW1631" s="24"/>
      <c r="AX1631" s="24"/>
      <c r="AY1631" s="24"/>
      <c r="BA1631" s="21"/>
      <c r="BB1631" s="21"/>
      <c r="BC1631" s="21"/>
      <c r="BD1631" s="21"/>
      <c r="BE1631" s="24"/>
      <c r="BF1631" s="24"/>
      <c r="BG1631" s="21"/>
      <c r="BH1631" s="21"/>
      <c r="BI1631" s="130"/>
      <c r="BJ1631" s="131"/>
      <c r="BK1631" s="21"/>
      <c r="BL1631" s="132"/>
      <c r="BM1631" s="132"/>
      <c r="BN1631" s="132"/>
      <c r="BO1631" s="132"/>
      <c r="BP1631" s="133"/>
      <c r="BQ1631" s="133"/>
      <c r="BR1631" s="133"/>
      <c r="BS1631" s="133"/>
    </row>
    <row r="1632" spans="18:71" x14ac:dyDescent="0.25"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  <c r="AK1632" s="24"/>
      <c r="AL1632" s="24"/>
      <c r="AM1632" s="24"/>
      <c r="AN1632" s="24"/>
      <c r="AP1632" s="21"/>
      <c r="AQ1632" s="21"/>
      <c r="AR1632" s="21"/>
      <c r="AS1632" s="21"/>
      <c r="AT1632" s="21"/>
      <c r="AU1632" s="21"/>
      <c r="AV1632" s="24"/>
      <c r="AW1632" s="24"/>
      <c r="AX1632" s="24"/>
      <c r="AY1632" s="24"/>
      <c r="BA1632" s="21"/>
      <c r="BB1632" s="21"/>
      <c r="BC1632" s="21"/>
      <c r="BD1632" s="21"/>
      <c r="BE1632" s="24"/>
      <c r="BF1632" s="24"/>
      <c r="BG1632" s="21"/>
      <c r="BH1632" s="21"/>
      <c r="BI1632" s="130"/>
      <c r="BJ1632" s="131"/>
      <c r="BK1632" s="21"/>
      <c r="BL1632" s="132"/>
      <c r="BM1632" s="132"/>
      <c r="BN1632" s="132"/>
      <c r="BO1632" s="132"/>
      <c r="BP1632" s="133"/>
      <c r="BQ1632" s="133"/>
      <c r="BR1632" s="133"/>
      <c r="BS1632" s="133"/>
    </row>
    <row r="1633" spans="18:71" x14ac:dyDescent="0.25"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  <c r="AK1633" s="24"/>
      <c r="AL1633" s="24"/>
      <c r="AM1633" s="24"/>
      <c r="AN1633" s="24"/>
      <c r="AP1633" s="21"/>
      <c r="AQ1633" s="21"/>
      <c r="AR1633" s="21"/>
      <c r="AS1633" s="21"/>
      <c r="AT1633" s="21"/>
      <c r="AU1633" s="21"/>
      <c r="AV1633" s="24"/>
      <c r="AW1633" s="24"/>
      <c r="AX1633" s="24"/>
      <c r="AY1633" s="24"/>
      <c r="BA1633" s="21"/>
      <c r="BB1633" s="21"/>
      <c r="BC1633" s="21"/>
      <c r="BD1633" s="21"/>
      <c r="BE1633" s="24"/>
      <c r="BF1633" s="24"/>
      <c r="BG1633" s="21"/>
      <c r="BH1633" s="21"/>
      <c r="BI1633" s="130"/>
      <c r="BJ1633" s="131"/>
      <c r="BK1633" s="21"/>
      <c r="BL1633" s="132"/>
      <c r="BM1633" s="132"/>
      <c r="BN1633" s="132"/>
      <c r="BO1633" s="132"/>
      <c r="BP1633" s="133"/>
      <c r="BQ1633" s="133"/>
      <c r="BR1633" s="133"/>
      <c r="BS1633" s="133"/>
    </row>
    <row r="1634" spans="18:71" x14ac:dyDescent="0.25"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  <c r="AK1634" s="24"/>
      <c r="AL1634" s="24"/>
      <c r="AM1634" s="24"/>
      <c r="AN1634" s="24"/>
      <c r="AP1634" s="21"/>
      <c r="AQ1634" s="21"/>
      <c r="AR1634" s="21"/>
      <c r="AS1634" s="21"/>
      <c r="AT1634" s="21"/>
      <c r="AU1634" s="21"/>
      <c r="AV1634" s="24"/>
      <c r="AW1634" s="24"/>
      <c r="AX1634" s="24"/>
      <c r="AY1634" s="24"/>
      <c r="BA1634" s="21"/>
      <c r="BB1634" s="21"/>
      <c r="BC1634" s="21"/>
      <c r="BD1634" s="21"/>
      <c r="BE1634" s="24"/>
      <c r="BF1634" s="24"/>
      <c r="BG1634" s="21"/>
      <c r="BH1634" s="21"/>
      <c r="BI1634" s="130"/>
      <c r="BJ1634" s="131"/>
      <c r="BK1634" s="21"/>
      <c r="BL1634" s="132"/>
      <c r="BM1634" s="132"/>
      <c r="BN1634" s="132"/>
      <c r="BO1634" s="132"/>
      <c r="BP1634" s="133"/>
      <c r="BQ1634" s="133"/>
      <c r="BR1634" s="133"/>
      <c r="BS1634" s="133"/>
    </row>
    <row r="1635" spans="18:71" x14ac:dyDescent="0.25"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  <c r="AK1635" s="24"/>
      <c r="AL1635" s="24"/>
      <c r="AM1635" s="24"/>
      <c r="AN1635" s="24"/>
      <c r="AP1635" s="21"/>
      <c r="AQ1635" s="21"/>
      <c r="AR1635" s="21"/>
      <c r="AS1635" s="21"/>
      <c r="AT1635" s="21"/>
      <c r="AU1635" s="21"/>
      <c r="AV1635" s="24"/>
      <c r="AW1635" s="24"/>
      <c r="AX1635" s="24"/>
      <c r="AY1635" s="24"/>
      <c r="BA1635" s="21"/>
      <c r="BB1635" s="21"/>
      <c r="BC1635" s="21"/>
      <c r="BD1635" s="21"/>
      <c r="BE1635" s="24"/>
      <c r="BF1635" s="24"/>
      <c r="BG1635" s="21"/>
      <c r="BH1635" s="21"/>
      <c r="BI1635" s="130"/>
      <c r="BJ1635" s="131"/>
      <c r="BK1635" s="21"/>
      <c r="BL1635" s="132"/>
      <c r="BM1635" s="132"/>
      <c r="BN1635" s="132"/>
      <c r="BO1635" s="132"/>
      <c r="BP1635" s="133"/>
      <c r="BQ1635" s="133"/>
      <c r="BR1635" s="133"/>
      <c r="BS1635" s="133"/>
    </row>
    <row r="1636" spans="18:71" x14ac:dyDescent="0.25"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  <c r="AK1636" s="24"/>
      <c r="AL1636" s="24"/>
      <c r="AM1636" s="24"/>
      <c r="AN1636" s="24"/>
      <c r="AP1636" s="21"/>
      <c r="AQ1636" s="21"/>
      <c r="AR1636" s="21"/>
      <c r="AS1636" s="21"/>
      <c r="AT1636" s="21"/>
      <c r="AU1636" s="21"/>
      <c r="AV1636" s="24"/>
      <c r="AW1636" s="24"/>
      <c r="AX1636" s="24"/>
      <c r="AY1636" s="24"/>
      <c r="BA1636" s="21"/>
      <c r="BB1636" s="21"/>
      <c r="BC1636" s="21"/>
      <c r="BD1636" s="21"/>
      <c r="BE1636" s="24"/>
      <c r="BF1636" s="24"/>
      <c r="BG1636" s="21"/>
      <c r="BH1636" s="21"/>
      <c r="BI1636" s="130"/>
      <c r="BJ1636" s="131"/>
      <c r="BK1636" s="21"/>
      <c r="BL1636" s="132"/>
      <c r="BM1636" s="132"/>
      <c r="BN1636" s="132"/>
      <c r="BO1636" s="132"/>
      <c r="BP1636" s="133"/>
      <c r="BQ1636" s="133"/>
      <c r="BR1636" s="133"/>
      <c r="BS1636" s="133"/>
    </row>
    <row r="1637" spans="18:71" x14ac:dyDescent="0.25"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  <c r="AK1637" s="24"/>
      <c r="AL1637" s="24"/>
      <c r="AM1637" s="24"/>
      <c r="AN1637" s="24"/>
      <c r="AP1637" s="21"/>
      <c r="AQ1637" s="21"/>
      <c r="AR1637" s="21"/>
      <c r="AS1637" s="21"/>
      <c r="AT1637" s="21"/>
      <c r="AU1637" s="21"/>
      <c r="AV1637" s="24"/>
      <c r="AW1637" s="24"/>
      <c r="AX1637" s="24"/>
      <c r="AY1637" s="24"/>
      <c r="BA1637" s="21"/>
      <c r="BB1637" s="21"/>
      <c r="BC1637" s="21"/>
      <c r="BD1637" s="21"/>
      <c r="BE1637" s="24"/>
      <c r="BF1637" s="24"/>
      <c r="BG1637" s="21"/>
      <c r="BH1637" s="21"/>
      <c r="BI1637" s="130"/>
      <c r="BJ1637" s="131"/>
      <c r="BK1637" s="21"/>
      <c r="BL1637" s="132"/>
      <c r="BM1637" s="132"/>
      <c r="BN1637" s="132"/>
      <c r="BO1637" s="132"/>
      <c r="BP1637" s="133"/>
      <c r="BQ1637" s="133"/>
      <c r="BR1637" s="133"/>
      <c r="BS1637" s="133"/>
    </row>
    <row r="1638" spans="18:71" x14ac:dyDescent="0.25"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  <c r="AK1638" s="24"/>
      <c r="AL1638" s="24"/>
      <c r="AM1638" s="24"/>
      <c r="AN1638" s="24"/>
      <c r="AP1638" s="21"/>
      <c r="AQ1638" s="21"/>
      <c r="AR1638" s="21"/>
      <c r="AS1638" s="21"/>
      <c r="AT1638" s="21"/>
      <c r="AU1638" s="21"/>
      <c r="AV1638" s="24"/>
      <c r="AW1638" s="24"/>
      <c r="AX1638" s="24"/>
      <c r="AY1638" s="24"/>
      <c r="BA1638" s="21"/>
      <c r="BB1638" s="21"/>
      <c r="BC1638" s="21"/>
      <c r="BD1638" s="21"/>
      <c r="BE1638" s="24"/>
      <c r="BF1638" s="24"/>
      <c r="BG1638" s="21"/>
      <c r="BH1638" s="21"/>
      <c r="BI1638" s="130"/>
      <c r="BJ1638" s="131"/>
      <c r="BK1638" s="21"/>
      <c r="BL1638" s="132"/>
      <c r="BM1638" s="132"/>
      <c r="BN1638" s="132"/>
      <c r="BO1638" s="132"/>
      <c r="BP1638" s="133"/>
      <c r="BQ1638" s="133"/>
      <c r="BR1638" s="133"/>
      <c r="BS1638" s="133"/>
    </row>
    <row r="1639" spans="18:71" x14ac:dyDescent="0.25"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  <c r="AK1639" s="24"/>
      <c r="AL1639" s="24"/>
      <c r="AM1639" s="24"/>
      <c r="AN1639" s="24"/>
      <c r="AP1639" s="21"/>
      <c r="AQ1639" s="21"/>
      <c r="AR1639" s="21"/>
      <c r="AS1639" s="21"/>
      <c r="AT1639" s="21"/>
      <c r="AU1639" s="21"/>
      <c r="AV1639" s="24"/>
      <c r="AW1639" s="24"/>
      <c r="AX1639" s="24"/>
      <c r="AY1639" s="24"/>
      <c r="BA1639" s="21"/>
      <c r="BB1639" s="21"/>
      <c r="BC1639" s="21"/>
      <c r="BD1639" s="21"/>
      <c r="BE1639" s="24"/>
      <c r="BF1639" s="24"/>
      <c r="BG1639" s="21"/>
      <c r="BH1639" s="21"/>
      <c r="BI1639" s="130"/>
      <c r="BJ1639" s="131"/>
      <c r="BK1639" s="21"/>
      <c r="BL1639" s="132"/>
      <c r="BM1639" s="132"/>
      <c r="BN1639" s="132"/>
      <c r="BO1639" s="132"/>
      <c r="BP1639" s="133"/>
      <c r="BQ1639" s="133"/>
      <c r="BR1639" s="133"/>
      <c r="BS1639" s="133"/>
    </row>
    <row r="1640" spans="18:71" x14ac:dyDescent="0.25"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  <c r="AK1640" s="24"/>
      <c r="AL1640" s="24"/>
      <c r="AM1640" s="24"/>
      <c r="AN1640" s="24"/>
      <c r="AP1640" s="21"/>
      <c r="AQ1640" s="21"/>
      <c r="AR1640" s="21"/>
      <c r="AS1640" s="21"/>
      <c r="AT1640" s="21"/>
      <c r="AU1640" s="21"/>
      <c r="AV1640" s="24"/>
      <c r="AW1640" s="24"/>
      <c r="AX1640" s="24"/>
      <c r="AY1640" s="24"/>
      <c r="BA1640" s="21"/>
      <c r="BB1640" s="21"/>
      <c r="BC1640" s="21"/>
      <c r="BD1640" s="21"/>
      <c r="BE1640" s="24"/>
      <c r="BF1640" s="24"/>
      <c r="BG1640" s="21"/>
      <c r="BH1640" s="21"/>
      <c r="BI1640" s="130"/>
      <c r="BJ1640" s="131"/>
      <c r="BK1640" s="21"/>
      <c r="BL1640" s="132"/>
      <c r="BM1640" s="132"/>
      <c r="BN1640" s="132"/>
      <c r="BO1640" s="132"/>
      <c r="BP1640" s="133"/>
      <c r="BQ1640" s="133"/>
      <c r="BR1640" s="133"/>
      <c r="BS1640" s="133"/>
    </row>
    <row r="1641" spans="18:71" x14ac:dyDescent="0.25"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  <c r="AK1641" s="24"/>
      <c r="AL1641" s="24"/>
      <c r="AM1641" s="24"/>
      <c r="AN1641" s="24"/>
      <c r="AP1641" s="21"/>
      <c r="AQ1641" s="21"/>
      <c r="AR1641" s="21"/>
      <c r="AS1641" s="21"/>
      <c r="AT1641" s="21"/>
      <c r="AU1641" s="21"/>
      <c r="AV1641" s="24"/>
      <c r="AW1641" s="24"/>
      <c r="AX1641" s="24"/>
      <c r="AY1641" s="24"/>
      <c r="BA1641" s="21"/>
      <c r="BB1641" s="21"/>
      <c r="BC1641" s="21"/>
      <c r="BD1641" s="21"/>
      <c r="BE1641" s="24"/>
      <c r="BF1641" s="24"/>
      <c r="BG1641" s="21"/>
      <c r="BH1641" s="21"/>
      <c r="BI1641" s="130"/>
      <c r="BJ1641" s="131"/>
      <c r="BK1641" s="21"/>
      <c r="BL1641" s="132"/>
      <c r="BM1641" s="132"/>
      <c r="BN1641" s="132"/>
      <c r="BO1641" s="132"/>
      <c r="BP1641" s="133"/>
      <c r="BQ1641" s="133"/>
      <c r="BR1641" s="133"/>
    </row>
    <row r="1642" spans="18:71" x14ac:dyDescent="0.25"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  <c r="AK1642" s="24"/>
      <c r="AL1642" s="24"/>
      <c r="AM1642" s="24"/>
      <c r="AN1642" s="24"/>
      <c r="AP1642" s="21"/>
      <c r="AQ1642" s="21"/>
      <c r="AR1642" s="21"/>
      <c r="AS1642" s="21"/>
      <c r="AT1642" s="21"/>
      <c r="AU1642" s="21"/>
      <c r="AV1642" s="24"/>
      <c r="AW1642" s="24"/>
      <c r="AX1642" s="24"/>
      <c r="AY1642" s="24"/>
      <c r="BA1642" s="21"/>
      <c r="BB1642" s="21"/>
      <c r="BC1642" s="21"/>
      <c r="BD1642" s="21"/>
      <c r="BE1642" s="24"/>
      <c r="BF1642" s="24"/>
      <c r="BG1642" s="21"/>
      <c r="BH1642" s="21"/>
      <c r="BI1642" s="130"/>
      <c r="BJ1642" s="131"/>
      <c r="BK1642" s="21"/>
      <c r="BL1642" s="132"/>
      <c r="BM1642" s="132"/>
      <c r="BN1642" s="132"/>
      <c r="BO1642" s="132"/>
      <c r="BP1642" s="133"/>
      <c r="BQ1642" s="133"/>
      <c r="BR1642" s="133"/>
    </row>
    <row r="1643" spans="18:71" x14ac:dyDescent="0.25"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  <c r="AK1643" s="24"/>
      <c r="AL1643" s="24"/>
      <c r="AM1643" s="24"/>
      <c r="AN1643" s="24"/>
      <c r="AP1643" s="21"/>
      <c r="AQ1643" s="21"/>
      <c r="AR1643" s="21"/>
      <c r="AS1643" s="21"/>
      <c r="AT1643" s="21"/>
      <c r="AU1643" s="21"/>
      <c r="AV1643" s="24"/>
      <c r="AW1643" s="24"/>
      <c r="AX1643" s="24"/>
      <c r="AY1643" s="24"/>
      <c r="BA1643" s="21"/>
      <c r="BB1643" s="21"/>
      <c r="BC1643" s="21"/>
      <c r="BD1643" s="21"/>
      <c r="BE1643" s="24"/>
      <c r="BF1643" s="24"/>
      <c r="BG1643" s="21"/>
      <c r="BH1643" s="21"/>
      <c r="BI1643" s="130"/>
      <c r="BJ1643" s="131"/>
      <c r="BK1643" s="21"/>
      <c r="BL1643" s="132"/>
      <c r="BM1643" s="132"/>
      <c r="BN1643" s="132"/>
      <c r="BO1643" s="132"/>
      <c r="BP1643" s="133"/>
      <c r="BQ1643" s="133"/>
      <c r="BR1643" s="133"/>
    </row>
    <row r="1644" spans="18:71" x14ac:dyDescent="0.25"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  <c r="AK1644" s="24"/>
      <c r="AL1644" s="24"/>
      <c r="AM1644" s="24"/>
      <c r="AN1644" s="24"/>
      <c r="AP1644" s="21"/>
      <c r="AQ1644" s="21"/>
      <c r="AR1644" s="21"/>
      <c r="AS1644" s="21"/>
      <c r="AT1644" s="21"/>
      <c r="AU1644" s="21"/>
      <c r="AV1644" s="24"/>
      <c r="AW1644" s="24"/>
      <c r="AX1644" s="24"/>
      <c r="AY1644" s="24"/>
      <c r="BA1644" s="21"/>
      <c r="BB1644" s="21"/>
      <c r="BC1644" s="21"/>
      <c r="BD1644" s="21"/>
      <c r="BE1644" s="24"/>
      <c r="BF1644" s="24"/>
      <c r="BG1644" s="21"/>
      <c r="BH1644" s="21"/>
      <c r="BI1644" s="130"/>
      <c r="BJ1644" s="131"/>
      <c r="BK1644" s="21"/>
      <c r="BL1644" s="132"/>
      <c r="BM1644" s="132"/>
      <c r="BN1644" s="132"/>
      <c r="BO1644" s="132"/>
      <c r="BP1644" s="133"/>
      <c r="BQ1644" s="133"/>
      <c r="BR1644" s="133"/>
    </row>
    <row r="1645" spans="18:71" x14ac:dyDescent="0.25"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  <c r="AK1645" s="24"/>
      <c r="AL1645" s="24"/>
      <c r="AM1645" s="24"/>
      <c r="AN1645" s="24"/>
      <c r="AP1645" s="21"/>
      <c r="AQ1645" s="21"/>
      <c r="AR1645" s="21"/>
      <c r="AS1645" s="21"/>
      <c r="AT1645" s="21"/>
      <c r="AU1645" s="21"/>
      <c r="AV1645" s="24"/>
      <c r="AW1645" s="24"/>
      <c r="AX1645" s="24"/>
      <c r="AY1645" s="24"/>
      <c r="BA1645" s="21"/>
      <c r="BB1645" s="21"/>
      <c r="BC1645" s="21"/>
      <c r="BD1645" s="21"/>
      <c r="BE1645" s="24"/>
      <c r="BF1645" s="24"/>
      <c r="BG1645" s="21"/>
      <c r="BH1645" s="21"/>
      <c r="BI1645" s="130"/>
      <c r="BJ1645" s="131"/>
      <c r="BK1645" s="21"/>
      <c r="BL1645" s="132"/>
      <c r="BM1645" s="132"/>
      <c r="BN1645" s="132"/>
      <c r="BO1645" s="132"/>
      <c r="BP1645" s="133"/>
      <c r="BQ1645" s="133"/>
      <c r="BR1645" s="133"/>
    </row>
    <row r="1646" spans="18:71" x14ac:dyDescent="0.25"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  <c r="AK1646" s="24"/>
      <c r="AL1646" s="24"/>
      <c r="AM1646" s="24"/>
      <c r="AN1646" s="24"/>
      <c r="AP1646" s="21"/>
      <c r="AQ1646" s="21"/>
      <c r="AR1646" s="21"/>
      <c r="AS1646" s="21"/>
      <c r="AT1646" s="21"/>
      <c r="AU1646" s="21"/>
      <c r="AV1646" s="24"/>
      <c r="AW1646" s="24"/>
      <c r="AX1646" s="24"/>
      <c r="AY1646" s="24"/>
      <c r="BA1646" s="21"/>
      <c r="BB1646" s="21"/>
      <c r="BC1646" s="21"/>
      <c r="BD1646" s="21"/>
      <c r="BE1646" s="24"/>
      <c r="BF1646" s="24"/>
      <c r="BG1646" s="21"/>
      <c r="BH1646" s="21"/>
      <c r="BI1646" s="130"/>
      <c r="BJ1646" s="131"/>
      <c r="BK1646" s="21"/>
      <c r="BL1646" s="132"/>
      <c r="BM1646" s="132"/>
      <c r="BN1646" s="132"/>
      <c r="BO1646" s="132"/>
      <c r="BP1646" s="133"/>
      <c r="BQ1646" s="133"/>
      <c r="BR1646" s="133"/>
    </row>
    <row r="1647" spans="18:71" x14ac:dyDescent="0.25"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  <c r="AK1647" s="24"/>
      <c r="AL1647" s="24"/>
      <c r="AM1647" s="24"/>
      <c r="AN1647" s="24"/>
      <c r="AP1647" s="21"/>
      <c r="AQ1647" s="21"/>
      <c r="AR1647" s="21"/>
      <c r="AS1647" s="21"/>
      <c r="AT1647" s="21"/>
      <c r="AU1647" s="21"/>
      <c r="AV1647" s="24"/>
      <c r="AW1647" s="24"/>
      <c r="AX1647" s="24"/>
      <c r="AY1647" s="24"/>
      <c r="BA1647" s="21"/>
      <c r="BB1647" s="21"/>
      <c r="BC1647" s="21"/>
      <c r="BD1647" s="21"/>
      <c r="BE1647" s="24"/>
      <c r="BF1647" s="24"/>
      <c r="BG1647" s="21"/>
      <c r="BH1647" s="21"/>
      <c r="BI1647" s="130"/>
      <c r="BJ1647" s="131"/>
      <c r="BK1647" s="21"/>
      <c r="BL1647" s="132"/>
      <c r="BM1647" s="132"/>
      <c r="BN1647" s="132"/>
      <c r="BO1647" s="132"/>
      <c r="BP1647" s="133"/>
      <c r="BQ1647" s="133"/>
      <c r="BR1647" s="133"/>
    </row>
    <row r="1648" spans="18:71" x14ac:dyDescent="0.25"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  <c r="AK1648" s="24"/>
      <c r="AL1648" s="24"/>
      <c r="AM1648" s="24"/>
      <c r="AN1648" s="24"/>
      <c r="AP1648" s="21"/>
      <c r="AQ1648" s="21"/>
      <c r="AR1648" s="21"/>
      <c r="AS1648" s="21"/>
      <c r="AT1648" s="21"/>
      <c r="AU1648" s="21"/>
      <c r="AV1648" s="24"/>
      <c r="AW1648" s="24"/>
      <c r="AX1648" s="24"/>
      <c r="AY1648" s="24"/>
      <c r="BA1648" s="21"/>
      <c r="BB1648" s="21"/>
      <c r="BC1648" s="21"/>
      <c r="BD1648" s="21"/>
      <c r="BE1648" s="24"/>
      <c r="BF1648" s="24"/>
      <c r="BG1648" s="21"/>
      <c r="BH1648" s="21"/>
      <c r="BI1648" s="130"/>
      <c r="BJ1648" s="131"/>
      <c r="BK1648" s="21"/>
      <c r="BL1648" s="132"/>
      <c r="BM1648" s="132"/>
      <c r="BN1648" s="132"/>
      <c r="BO1648" s="132"/>
      <c r="BP1648" s="133"/>
      <c r="BQ1648" s="133"/>
      <c r="BR1648" s="133"/>
    </row>
    <row r="1649" spans="18:70" x14ac:dyDescent="0.25"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  <c r="AK1649" s="24"/>
      <c r="AL1649" s="24"/>
      <c r="AM1649" s="24"/>
      <c r="AN1649" s="24"/>
      <c r="AP1649" s="21"/>
      <c r="AQ1649" s="21"/>
      <c r="AR1649" s="21"/>
      <c r="AS1649" s="21"/>
      <c r="AT1649" s="21"/>
      <c r="AU1649" s="21"/>
      <c r="AV1649" s="24"/>
      <c r="AW1649" s="24"/>
      <c r="AX1649" s="24"/>
      <c r="AY1649" s="24"/>
      <c r="BA1649" s="21"/>
      <c r="BB1649" s="21"/>
      <c r="BC1649" s="21"/>
      <c r="BD1649" s="21"/>
      <c r="BE1649" s="24"/>
      <c r="BF1649" s="24"/>
      <c r="BG1649" s="21"/>
      <c r="BH1649" s="21"/>
      <c r="BI1649" s="130"/>
      <c r="BJ1649" s="131"/>
      <c r="BK1649" s="21"/>
      <c r="BL1649" s="132"/>
      <c r="BM1649" s="132"/>
      <c r="BN1649" s="132"/>
      <c r="BO1649" s="132"/>
      <c r="BP1649" s="133"/>
      <c r="BQ1649" s="133"/>
      <c r="BR1649" s="133"/>
    </row>
    <row r="1650" spans="18:70" x14ac:dyDescent="0.25"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  <c r="AK1650" s="24"/>
      <c r="AL1650" s="24"/>
      <c r="AM1650" s="24"/>
      <c r="AN1650" s="24"/>
      <c r="AP1650" s="21"/>
      <c r="AQ1650" s="21"/>
      <c r="AR1650" s="21"/>
      <c r="AS1650" s="21"/>
      <c r="AT1650" s="21"/>
      <c r="AU1650" s="21"/>
      <c r="AV1650" s="24"/>
      <c r="AW1650" s="24"/>
      <c r="AX1650" s="24"/>
      <c r="AY1650" s="24"/>
      <c r="BA1650" s="21"/>
      <c r="BB1650" s="21"/>
      <c r="BC1650" s="21"/>
      <c r="BD1650" s="21"/>
      <c r="BE1650" s="24"/>
      <c r="BF1650" s="24"/>
      <c r="BG1650" s="21"/>
      <c r="BH1650" s="21"/>
      <c r="BI1650" s="130"/>
      <c r="BJ1650" s="131"/>
      <c r="BK1650" s="21"/>
      <c r="BL1650" s="132"/>
      <c r="BM1650" s="132"/>
      <c r="BN1650" s="132"/>
      <c r="BO1650" s="132"/>
      <c r="BP1650" s="133"/>
      <c r="BQ1650" s="133"/>
      <c r="BR1650" s="133"/>
    </row>
    <row r="1651" spans="18:70" x14ac:dyDescent="0.25"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  <c r="AK1651" s="24"/>
      <c r="AL1651" s="24"/>
      <c r="AM1651" s="24"/>
      <c r="AN1651" s="24"/>
      <c r="AP1651" s="21"/>
      <c r="AQ1651" s="21"/>
      <c r="AR1651" s="21"/>
      <c r="AS1651" s="21"/>
      <c r="AT1651" s="21"/>
      <c r="AU1651" s="21"/>
      <c r="AV1651" s="24"/>
      <c r="AW1651" s="24"/>
      <c r="AX1651" s="24"/>
      <c r="AY1651" s="24"/>
      <c r="BA1651" s="21"/>
      <c r="BB1651" s="21"/>
      <c r="BC1651" s="21"/>
      <c r="BD1651" s="21"/>
      <c r="BE1651" s="24"/>
      <c r="BF1651" s="24"/>
      <c r="BG1651" s="21"/>
      <c r="BH1651" s="21"/>
      <c r="BI1651" s="130"/>
      <c r="BJ1651" s="131"/>
      <c r="BK1651" s="21"/>
      <c r="BL1651" s="132"/>
      <c r="BM1651" s="132"/>
      <c r="BN1651" s="132"/>
      <c r="BO1651" s="132"/>
      <c r="BP1651" s="133"/>
      <c r="BQ1651" s="133"/>
      <c r="BR1651" s="133"/>
    </row>
    <row r="1652" spans="18:70" x14ac:dyDescent="0.25"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  <c r="AK1652" s="24"/>
      <c r="AL1652" s="24"/>
      <c r="AM1652" s="24"/>
      <c r="AN1652" s="24"/>
      <c r="AP1652" s="21"/>
      <c r="AQ1652" s="21"/>
      <c r="AR1652" s="21"/>
      <c r="AS1652" s="21"/>
      <c r="AT1652" s="21"/>
      <c r="AU1652" s="21"/>
      <c r="AV1652" s="24"/>
      <c r="AW1652" s="24"/>
      <c r="AX1652" s="24"/>
      <c r="AY1652" s="24"/>
      <c r="BA1652" s="21"/>
      <c r="BB1652" s="21"/>
      <c r="BC1652" s="21"/>
      <c r="BD1652" s="21"/>
      <c r="BE1652" s="24"/>
      <c r="BF1652" s="24"/>
      <c r="BG1652" s="21"/>
      <c r="BH1652" s="21"/>
      <c r="BI1652" s="130"/>
      <c r="BJ1652" s="131"/>
      <c r="BK1652" s="21"/>
      <c r="BL1652" s="132"/>
      <c r="BM1652" s="132"/>
      <c r="BN1652" s="132"/>
      <c r="BO1652" s="132"/>
      <c r="BP1652" s="133"/>
      <c r="BQ1652" s="133"/>
      <c r="BR1652" s="133"/>
    </row>
    <row r="1653" spans="18:70" x14ac:dyDescent="0.25"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  <c r="AK1653" s="24"/>
      <c r="AL1653" s="24"/>
      <c r="AM1653" s="24"/>
      <c r="AN1653" s="24"/>
      <c r="AP1653" s="21"/>
      <c r="AQ1653" s="21"/>
      <c r="AR1653" s="21"/>
      <c r="AS1653" s="21"/>
      <c r="AT1653" s="21"/>
      <c r="AU1653" s="21"/>
      <c r="AV1653" s="24"/>
      <c r="AW1653" s="24"/>
      <c r="AX1653" s="24"/>
      <c r="AY1653" s="24"/>
      <c r="BA1653" s="21"/>
      <c r="BB1653" s="21"/>
      <c r="BC1653" s="21"/>
      <c r="BD1653" s="21"/>
      <c r="BE1653" s="24"/>
      <c r="BF1653" s="24"/>
      <c r="BG1653" s="21"/>
      <c r="BH1653" s="21"/>
      <c r="BI1653" s="130"/>
      <c r="BJ1653" s="131"/>
      <c r="BK1653" s="21"/>
      <c r="BL1653" s="132"/>
      <c r="BM1653" s="132"/>
      <c r="BN1653" s="132"/>
      <c r="BO1653" s="132"/>
      <c r="BP1653" s="133"/>
      <c r="BQ1653" s="133"/>
      <c r="BR1653" s="133"/>
    </row>
    <row r="1654" spans="18:70" x14ac:dyDescent="0.25"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  <c r="AK1654" s="24"/>
      <c r="AL1654" s="24"/>
      <c r="AM1654" s="24"/>
      <c r="AN1654" s="24"/>
      <c r="AP1654" s="21"/>
      <c r="AQ1654" s="21"/>
      <c r="AR1654" s="21"/>
      <c r="AS1654" s="21"/>
      <c r="AT1654" s="21"/>
      <c r="AU1654" s="21"/>
      <c r="AV1654" s="24"/>
      <c r="AW1654" s="24"/>
      <c r="AX1654" s="24"/>
      <c r="AY1654" s="24"/>
      <c r="BA1654" s="21"/>
      <c r="BB1654" s="21"/>
      <c r="BC1654" s="21"/>
      <c r="BD1654" s="21"/>
      <c r="BE1654" s="24"/>
      <c r="BF1654" s="24"/>
      <c r="BG1654" s="21"/>
      <c r="BH1654" s="21"/>
      <c r="BI1654" s="130"/>
      <c r="BJ1654" s="131"/>
      <c r="BK1654" s="21"/>
      <c r="BL1654" s="132"/>
      <c r="BM1654" s="132"/>
      <c r="BN1654" s="132"/>
      <c r="BO1654" s="132"/>
      <c r="BP1654" s="133"/>
      <c r="BQ1654" s="133"/>
      <c r="BR1654" s="133"/>
    </row>
    <row r="1655" spans="18:70" x14ac:dyDescent="0.25"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  <c r="AK1655" s="24"/>
      <c r="AL1655" s="24"/>
      <c r="AM1655" s="24"/>
      <c r="AN1655" s="24"/>
      <c r="AP1655" s="21"/>
      <c r="AQ1655" s="21"/>
      <c r="AR1655" s="21"/>
      <c r="AS1655" s="21"/>
      <c r="AT1655" s="21"/>
      <c r="AU1655" s="21"/>
      <c r="AV1655" s="24"/>
      <c r="AW1655" s="24"/>
      <c r="AX1655" s="24"/>
      <c r="AY1655" s="24"/>
      <c r="BA1655" s="21"/>
      <c r="BB1655" s="21"/>
      <c r="BC1655" s="21"/>
      <c r="BD1655" s="21"/>
      <c r="BE1655" s="24"/>
      <c r="BF1655" s="24"/>
      <c r="BG1655" s="21"/>
      <c r="BH1655" s="21"/>
      <c r="BI1655" s="130"/>
      <c r="BJ1655" s="131"/>
      <c r="BK1655" s="21"/>
      <c r="BL1655" s="132"/>
      <c r="BM1655" s="132"/>
      <c r="BN1655" s="132"/>
      <c r="BO1655" s="132"/>
      <c r="BP1655" s="133"/>
      <c r="BQ1655" s="133"/>
      <c r="BR1655" s="133"/>
    </row>
    <row r="1656" spans="18:70" x14ac:dyDescent="0.25"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  <c r="AK1656" s="24"/>
      <c r="AL1656" s="24"/>
      <c r="AM1656" s="24"/>
      <c r="AN1656" s="24"/>
      <c r="AP1656" s="21"/>
      <c r="AQ1656" s="21"/>
      <c r="AR1656" s="21"/>
      <c r="AS1656" s="21"/>
      <c r="AT1656" s="21"/>
      <c r="AU1656" s="21"/>
      <c r="AV1656" s="24"/>
      <c r="AW1656" s="24"/>
      <c r="AX1656" s="24"/>
      <c r="AY1656" s="24"/>
      <c r="BA1656" s="21"/>
      <c r="BB1656" s="21"/>
      <c r="BC1656" s="21"/>
      <c r="BD1656" s="21"/>
      <c r="BE1656" s="24"/>
      <c r="BF1656" s="24"/>
      <c r="BG1656" s="21"/>
      <c r="BH1656" s="21"/>
      <c r="BI1656" s="130"/>
      <c r="BJ1656" s="131"/>
      <c r="BK1656" s="21"/>
      <c r="BL1656" s="132"/>
      <c r="BM1656" s="132"/>
      <c r="BN1656" s="132"/>
      <c r="BO1656" s="132"/>
      <c r="BP1656" s="133"/>
      <c r="BQ1656" s="133"/>
      <c r="BR1656" s="133"/>
    </row>
    <row r="1657" spans="18:70" x14ac:dyDescent="0.25"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  <c r="AK1657" s="24"/>
      <c r="AL1657" s="24"/>
      <c r="AM1657" s="24"/>
      <c r="AN1657" s="24"/>
      <c r="AP1657" s="21"/>
      <c r="AQ1657" s="21"/>
      <c r="AR1657" s="21"/>
      <c r="AS1657" s="21"/>
      <c r="AT1657" s="21"/>
      <c r="AU1657" s="21"/>
      <c r="AV1657" s="24"/>
      <c r="AW1657" s="24"/>
      <c r="AX1657" s="24"/>
      <c r="AY1657" s="24"/>
      <c r="BA1657" s="21"/>
      <c r="BB1657" s="21"/>
      <c r="BC1657" s="21"/>
      <c r="BD1657" s="21"/>
      <c r="BE1657" s="24"/>
      <c r="BF1657" s="24"/>
      <c r="BG1657" s="21"/>
      <c r="BH1657" s="21"/>
      <c r="BI1657" s="130"/>
      <c r="BJ1657" s="131"/>
      <c r="BK1657" s="21"/>
      <c r="BL1657" s="132"/>
      <c r="BM1657" s="132"/>
      <c r="BN1657" s="132"/>
      <c r="BO1657" s="132"/>
      <c r="BP1657" s="133"/>
      <c r="BQ1657" s="133"/>
      <c r="BR1657" s="133"/>
    </row>
    <row r="1658" spans="18:70" x14ac:dyDescent="0.25"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  <c r="AK1658" s="24"/>
      <c r="AL1658" s="24"/>
      <c r="AM1658" s="24"/>
      <c r="AN1658" s="24"/>
      <c r="AP1658" s="21"/>
      <c r="AQ1658" s="21"/>
      <c r="AR1658" s="21"/>
      <c r="AS1658" s="21"/>
      <c r="AT1658" s="21"/>
      <c r="AU1658" s="21"/>
      <c r="AV1658" s="24"/>
      <c r="AW1658" s="24"/>
      <c r="AX1658" s="24"/>
      <c r="AY1658" s="24"/>
      <c r="BA1658" s="21"/>
      <c r="BB1658" s="21"/>
      <c r="BC1658" s="21"/>
      <c r="BD1658" s="21"/>
      <c r="BE1658" s="24"/>
      <c r="BF1658" s="24"/>
      <c r="BG1658" s="21"/>
      <c r="BH1658" s="21"/>
      <c r="BI1658" s="130"/>
      <c r="BJ1658" s="131"/>
      <c r="BK1658" s="21"/>
      <c r="BL1658" s="132"/>
      <c r="BM1658" s="132"/>
      <c r="BN1658" s="132"/>
      <c r="BO1658" s="132"/>
      <c r="BP1658" s="133"/>
      <c r="BQ1658" s="133"/>
      <c r="BR1658" s="133"/>
    </row>
    <row r="1659" spans="18:70" x14ac:dyDescent="0.25"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  <c r="AK1659" s="24"/>
      <c r="AL1659" s="24"/>
      <c r="AM1659" s="24"/>
      <c r="AN1659" s="24"/>
      <c r="AP1659" s="21"/>
      <c r="AQ1659" s="21"/>
      <c r="AR1659" s="21"/>
      <c r="AS1659" s="21"/>
      <c r="AT1659" s="21"/>
      <c r="AU1659" s="21"/>
      <c r="AV1659" s="24"/>
      <c r="AW1659" s="24"/>
      <c r="AX1659" s="24"/>
      <c r="AY1659" s="24"/>
      <c r="BA1659" s="21"/>
      <c r="BB1659" s="21"/>
      <c r="BC1659" s="21"/>
      <c r="BD1659" s="21"/>
      <c r="BE1659" s="24"/>
      <c r="BF1659" s="24"/>
      <c r="BG1659" s="21"/>
      <c r="BH1659" s="21"/>
      <c r="BI1659" s="130"/>
      <c r="BJ1659" s="131"/>
      <c r="BK1659" s="21"/>
      <c r="BL1659" s="132"/>
      <c r="BM1659" s="132"/>
      <c r="BN1659" s="132"/>
      <c r="BO1659" s="132"/>
      <c r="BP1659" s="133"/>
      <c r="BQ1659" s="133"/>
      <c r="BR1659" s="133"/>
    </row>
    <row r="1660" spans="18:70" x14ac:dyDescent="0.25"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  <c r="AK1660" s="24"/>
      <c r="AL1660" s="24"/>
      <c r="AM1660" s="24"/>
      <c r="AN1660" s="24"/>
      <c r="AP1660" s="21"/>
      <c r="AQ1660" s="21"/>
      <c r="AR1660" s="21"/>
      <c r="AS1660" s="21"/>
      <c r="AT1660" s="21"/>
      <c r="AU1660" s="21"/>
      <c r="AV1660" s="24"/>
      <c r="AW1660" s="24"/>
      <c r="AX1660" s="24"/>
      <c r="AY1660" s="24"/>
      <c r="BA1660" s="21"/>
      <c r="BB1660" s="21"/>
      <c r="BC1660" s="21"/>
      <c r="BD1660" s="21"/>
      <c r="BE1660" s="24"/>
      <c r="BF1660" s="24"/>
      <c r="BG1660" s="21"/>
      <c r="BH1660" s="21"/>
      <c r="BI1660" s="130"/>
      <c r="BJ1660" s="131"/>
      <c r="BK1660" s="21"/>
      <c r="BL1660" s="132"/>
      <c r="BM1660" s="132"/>
      <c r="BN1660" s="132"/>
      <c r="BO1660" s="132"/>
      <c r="BP1660" s="133"/>
      <c r="BQ1660" s="133"/>
      <c r="BR1660" s="133"/>
    </row>
    <row r="1661" spans="18:70" x14ac:dyDescent="0.25"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P1661" s="21"/>
      <c r="AQ1661" s="21"/>
      <c r="AR1661" s="21"/>
      <c r="AS1661" s="21"/>
      <c r="AT1661" s="21"/>
      <c r="AU1661" s="21"/>
      <c r="AV1661" s="24"/>
      <c r="AW1661" s="24"/>
      <c r="AX1661" s="24"/>
      <c r="AY1661" s="24"/>
      <c r="BA1661" s="21"/>
      <c r="BB1661" s="21"/>
      <c r="BC1661" s="21"/>
      <c r="BD1661" s="21"/>
      <c r="BE1661" s="24"/>
      <c r="BF1661" s="24"/>
      <c r="BG1661" s="21"/>
      <c r="BH1661" s="21"/>
      <c r="BI1661" s="130"/>
      <c r="BJ1661" s="131"/>
      <c r="BK1661" s="21"/>
      <c r="BL1661" s="132"/>
      <c r="BM1661" s="132"/>
      <c r="BN1661" s="132"/>
      <c r="BO1661" s="132"/>
      <c r="BP1661" s="133"/>
      <c r="BQ1661" s="133"/>
      <c r="BR1661" s="133"/>
    </row>
    <row r="1662" spans="18:70" x14ac:dyDescent="0.25"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  <c r="AK1662" s="24"/>
      <c r="AL1662" s="24"/>
      <c r="AM1662" s="24"/>
      <c r="AN1662" s="24"/>
      <c r="AP1662" s="21"/>
      <c r="AQ1662" s="21"/>
      <c r="AR1662" s="21"/>
      <c r="AS1662" s="21"/>
      <c r="AT1662" s="21"/>
      <c r="AU1662" s="21"/>
      <c r="AV1662" s="24"/>
      <c r="AW1662" s="24"/>
      <c r="AX1662" s="24"/>
      <c r="AY1662" s="24"/>
      <c r="BA1662" s="21"/>
      <c r="BB1662" s="21"/>
      <c r="BC1662" s="21"/>
      <c r="BD1662" s="21"/>
      <c r="BE1662" s="24"/>
      <c r="BF1662" s="24"/>
      <c r="BG1662" s="21"/>
      <c r="BH1662" s="21"/>
      <c r="BI1662" s="130"/>
      <c r="BJ1662" s="131"/>
      <c r="BK1662" s="21"/>
      <c r="BL1662" s="132"/>
      <c r="BM1662" s="132"/>
      <c r="BN1662" s="132"/>
      <c r="BO1662" s="132"/>
      <c r="BP1662" s="133"/>
      <c r="BQ1662" s="133"/>
      <c r="BR1662" s="133"/>
    </row>
    <row r="1663" spans="18:70" x14ac:dyDescent="0.25"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  <c r="AK1663" s="24"/>
      <c r="AL1663" s="24"/>
      <c r="AM1663" s="24"/>
      <c r="AN1663" s="24"/>
      <c r="AP1663" s="21"/>
      <c r="AQ1663" s="21"/>
      <c r="AR1663" s="21"/>
      <c r="AS1663" s="21"/>
      <c r="AT1663" s="21"/>
      <c r="AU1663" s="21"/>
      <c r="AV1663" s="24"/>
      <c r="AW1663" s="24"/>
      <c r="AX1663" s="24"/>
      <c r="AY1663" s="24"/>
      <c r="BA1663" s="21"/>
      <c r="BB1663" s="21"/>
      <c r="BC1663" s="21"/>
      <c r="BD1663" s="21"/>
      <c r="BE1663" s="24"/>
      <c r="BF1663" s="24"/>
      <c r="BG1663" s="21"/>
      <c r="BH1663" s="21"/>
      <c r="BI1663" s="130"/>
      <c r="BJ1663" s="131"/>
      <c r="BK1663" s="21"/>
      <c r="BL1663" s="132"/>
      <c r="BM1663" s="132"/>
      <c r="BN1663" s="132"/>
      <c r="BO1663" s="132"/>
      <c r="BP1663" s="133"/>
      <c r="BQ1663" s="133"/>
      <c r="BR1663" s="133"/>
    </row>
    <row r="1664" spans="18:70" x14ac:dyDescent="0.25"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  <c r="AK1664" s="24"/>
      <c r="AL1664" s="24"/>
      <c r="AM1664" s="24"/>
      <c r="AN1664" s="24"/>
      <c r="AP1664" s="21"/>
      <c r="AQ1664" s="21"/>
      <c r="AR1664" s="21"/>
      <c r="AS1664" s="21"/>
      <c r="AT1664" s="21"/>
      <c r="AU1664" s="21"/>
      <c r="AV1664" s="24"/>
      <c r="AW1664" s="24"/>
      <c r="AX1664" s="24"/>
      <c r="AY1664" s="24"/>
      <c r="BA1664" s="21"/>
      <c r="BB1664" s="21"/>
      <c r="BC1664" s="21"/>
      <c r="BD1664" s="21"/>
      <c r="BE1664" s="24"/>
      <c r="BF1664" s="24"/>
      <c r="BG1664" s="21"/>
      <c r="BH1664" s="21"/>
      <c r="BI1664" s="130"/>
      <c r="BJ1664" s="131"/>
      <c r="BK1664" s="21"/>
      <c r="BL1664" s="132"/>
      <c r="BM1664" s="132"/>
      <c r="BN1664" s="132"/>
      <c r="BO1664" s="132"/>
      <c r="BP1664" s="133"/>
      <c r="BQ1664" s="133"/>
      <c r="BR1664" s="133"/>
    </row>
    <row r="1665" spans="18:70" x14ac:dyDescent="0.25"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  <c r="AK1665" s="24"/>
      <c r="AL1665" s="24"/>
      <c r="AM1665" s="24"/>
      <c r="AN1665" s="24"/>
      <c r="AP1665" s="21"/>
      <c r="AQ1665" s="21"/>
      <c r="AR1665" s="21"/>
      <c r="AS1665" s="21"/>
      <c r="AT1665" s="21"/>
      <c r="AU1665" s="21"/>
      <c r="AV1665" s="24"/>
      <c r="AW1665" s="24"/>
      <c r="AX1665" s="24"/>
      <c r="AY1665" s="24"/>
      <c r="BA1665" s="21"/>
      <c r="BB1665" s="21"/>
      <c r="BC1665" s="21"/>
      <c r="BD1665" s="21"/>
      <c r="BE1665" s="24"/>
      <c r="BF1665" s="24"/>
      <c r="BG1665" s="21"/>
      <c r="BH1665" s="21"/>
      <c r="BI1665" s="130"/>
      <c r="BJ1665" s="131"/>
      <c r="BK1665" s="21"/>
      <c r="BL1665" s="132"/>
      <c r="BM1665" s="132"/>
      <c r="BN1665" s="132"/>
      <c r="BO1665" s="132"/>
      <c r="BP1665" s="133"/>
      <c r="BQ1665" s="133"/>
      <c r="BR1665" s="133"/>
    </row>
    <row r="1666" spans="18:70" x14ac:dyDescent="0.25"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  <c r="AK1666" s="24"/>
      <c r="AL1666" s="24"/>
      <c r="AM1666" s="24"/>
      <c r="AN1666" s="24"/>
      <c r="AP1666" s="21"/>
      <c r="AQ1666" s="21"/>
      <c r="AR1666" s="21"/>
      <c r="AS1666" s="21"/>
      <c r="AT1666" s="21"/>
      <c r="AU1666" s="21"/>
      <c r="AV1666" s="24"/>
      <c r="AW1666" s="24"/>
      <c r="AX1666" s="24"/>
      <c r="AY1666" s="24"/>
      <c r="BA1666" s="21"/>
      <c r="BB1666" s="21"/>
      <c r="BC1666" s="21"/>
      <c r="BD1666" s="21"/>
      <c r="BE1666" s="24"/>
      <c r="BF1666" s="24"/>
      <c r="BG1666" s="21"/>
      <c r="BH1666" s="21"/>
      <c r="BI1666" s="130"/>
      <c r="BJ1666" s="131"/>
      <c r="BK1666" s="21"/>
      <c r="BL1666" s="132"/>
      <c r="BM1666" s="132"/>
      <c r="BN1666" s="132"/>
      <c r="BO1666" s="132"/>
      <c r="BP1666" s="133"/>
      <c r="BQ1666" s="133"/>
      <c r="BR1666" s="133"/>
    </row>
    <row r="1667" spans="18:70" x14ac:dyDescent="0.25"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  <c r="AK1667" s="24"/>
      <c r="AL1667" s="24"/>
      <c r="AM1667" s="24"/>
      <c r="AN1667" s="24"/>
      <c r="AP1667" s="21"/>
      <c r="AQ1667" s="21"/>
      <c r="AR1667" s="21"/>
      <c r="AS1667" s="21"/>
      <c r="AT1667" s="21"/>
      <c r="AU1667" s="21"/>
      <c r="AV1667" s="24"/>
      <c r="AW1667" s="24"/>
      <c r="AX1667" s="24"/>
      <c r="AY1667" s="24"/>
      <c r="BA1667" s="21"/>
      <c r="BB1667" s="21"/>
      <c r="BC1667" s="21"/>
      <c r="BD1667" s="21"/>
      <c r="BE1667" s="24"/>
      <c r="BF1667" s="24"/>
      <c r="BG1667" s="21"/>
      <c r="BH1667" s="21"/>
      <c r="BI1667" s="130"/>
      <c r="BJ1667" s="131"/>
      <c r="BK1667" s="21"/>
      <c r="BL1667" s="132"/>
      <c r="BM1667" s="132"/>
      <c r="BN1667" s="132"/>
      <c r="BO1667" s="132"/>
      <c r="BP1667" s="133"/>
      <c r="BQ1667" s="133"/>
      <c r="BR1667" s="133"/>
    </row>
    <row r="1668" spans="18:70" x14ac:dyDescent="0.25"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  <c r="AK1668" s="24"/>
      <c r="AL1668" s="24"/>
      <c r="AM1668" s="24"/>
      <c r="AN1668" s="24"/>
      <c r="AP1668" s="21"/>
      <c r="AQ1668" s="21"/>
      <c r="AR1668" s="21"/>
      <c r="AS1668" s="21"/>
      <c r="AT1668" s="21"/>
      <c r="AU1668" s="21"/>
      <c r="AV1668" s="24"/>
      <c r="AW1668" s="24"/>
      <c r="AX1668" s="24"/>
      <c r="AY1668" s="24"/>
      <c r="BA1668" s="21"/>
      <c r="BB1668" s="21"/>
      <c r="BC1668" s="21"/>
      <c r="BD1668" s="21"/>
      <c r="BE1668" s="24"/>
      <c r="BF1668" s="24"/>
      <c r="BG1668" s="21"/>
      <c r="BH1668" s="21"/>
      <c r="BI1668" s="130"/>
      <c r="BJ1668" s="131"/>
      <c r="BK1668" s="21"/>
      <c r="BL1668" s="132"/>
      <c r="BM1668" s="132"/>
      <c r="BN1668" s="132"/>
      <c r="BO1668" s="132"/>
      <c r="BP1668" s="133"/>
      <c r="BQ1668" s="133"/>
      <c r="BR1668" s="133"/>
    </row>
    <row r="1669" spans="18:70" x14ac:dyDescent="0.25"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  <c r="AK1669" s="24"/>
      <c r="AL1669" s="24"/>
      <c r="AM1669" s="24"/>
      <c r="AN1669" s="24"/>
      <c r="AP1669" s="21"/>
      <c r="AQ1669" s="21"/>
      <c r="AR1669" s="21"/>
      <c r="AS1669" s="21"/>
      <c r="AT1669" s="21"/>
      <c r="AU1669" s="21"/>
      <c r="AV1669" s="24"/>
      <c r="AW1669" s="24"/>
      <c r="AX1669" s="24"/>
      <c r="AY1669" s="24"/>
      <c r="BA1669" s="21"/>
      <c r="BB1669" s="21"/>
      <c r="BC1669" s="21"/>
      <c r="BD1669" s="21"/>
      <c r="BE1669" s="24"/>
      <c r="BF1669" s="24"/>
      <c r="BG1669" s="21"/>
      <c r="BH1669" s="21"/>
      <c r="BI1669" s="130"/>
      <c r="BJ1669" s="131"/>
      <c r="BK1669" s="21"/>
      <c r="BL1669" s="132"/>
      <c r="BM1669" s="132"/>
      <c r="BN1669" s="132"/>
      <c r="BO1669" s="132"/>
      <c r="BP1669" s="133"/>
      <c r="BQ1669" s="133"/>
      <c r="BR1669" s="133"/>
    </row>
    <row r="1670" spans="18:70" x14ac:dyDescent="0.25"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  <c r="AK1670" s="24"/>
      <c r="AL1670" s="24"/>
      <c r="AM1670" s="24"/>
      <c r="AN1670" s="24"/>
      <c r="AP1670" s="21"/>
      <c r="AQ1670" s="21"/>
      <c r="AR1670" s="21"/>
      <c r="AS1670" s="21"/>
      <c r="AT1670" s="21"/>
      <c r="AU1670" s="21"/>
      <c r="AV1670" s="24"/>
      <c r="AW1670" s="24"/>
      <c r="AX1670" s="24"/>
      <c r="AY1670" s="24"/>
      <c r="BA1670" s="21"/>
      <c r="BB1670" s="21"/>
      <c r="BC1670" s="21"/>
      <c r="BD1670" s="21"/>
      <c r="BE1670" s="24"/>
      <c r="BF1670" s="24"/>
      <c r="BG1670" s="21"/>
      <c r="BH1670" s="21"/>
      <c r="BI1670" s="130"/>
      <c r="BJ1670" s="131"/>
      <c r="BK1670" s="21"/>
      <c r="BL1670" s="132"/>
      <c r="BM1670" s="132"/>
      <c r="BN1670" s="132"/>
      <c r="BO1670" s="132"/>
      <c r="BP1670" s="133"/>
      <c r="BQ1670" s="133"/>
      <c r="BR1670" s="133"/>
    </row>
    <row r="1671" spans="18:70" x14ac:dyDescent="0.25"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  <c r="AK1671" s="24"/>
      <c r="AL1671" s="24"/>
      <c r="AM1671" s="24"/>
      <c r="AN1671" s="24"/>
      <c r="AP1671" s="21"/>
      <c r="AQ1671" s="21"/>
      <c r="AR1671" s="21"/>
      <c r="AS1671" s="21"/>
      <c r="AT1671" s="21"/>
      <c r="AU1671" s="21"/>
      <c r="AV1671" s="24"/>
      <c r="AW1671" s="24"/>
      <c r="AX1671" s="24"/>
      <c r="AY1671" s="24"/>
      <c r="BA1671" s="21"/>
      <c r="BB1671" s="21"/>
      <c r="BC1671" s="21"/>
      <c r="BD1671" s="21"/>
      <c r="BE1671" s="24"/>
      <c r="BF1671" s="24"/>
      <c r="BG1671" s="21"/>
      <c r="BH1671" s="21"/>
      <c r="BI1671" s="130"/>
      <c r="BJ1671" s="131"/>
      <c r="BK1671" s="21"/>
      <c r="BL1671" s="132"/>
      <c r="BM1671" s="132"/>
      <c r="BN1671" s="132"/>
      <c r="BO1671" s="132"/>
      <c r="BP1671" s="133"/>
      <c r="BQ1671" s="133"/>
      <c r="BR1671" s="133"/>
    </row>
    <row r="1672" spans="18:70" x14ac:dyDescent="0.25"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  <c r="AK1672" s="24"/>
      <c r="AL1672" s="24"/>
      <c r="AM1672" s="24"/>
      <c r="AN1672" s="24"/>
      <c r="AP1672" s="21"/>
      <c r="AQ1672" s="21"/>
      <c r="AR1672" s="21"/>
      <c r="AS1672" s="21"/>
      <c r="AT1672" s="21"/>
      <c r="AU1672" s="21"/>
      <c r="AV1672" s="24"/>
      <c r="AW1672" s="24"/>
      <c r="AX1672" s="24"/>
      <c r="AY1672" s="24"/>
      <c r="BA1672" s="21"/>
      <c r="BB1672" s="21"/>
      <c r="BC1672" s="21"/>
      <c r="BD1672" s="21"/>
      <c r="BE1672" s="24"/>
      <c r="BF1672" s="24"/>
      <c r="BG1672" s="21"/>
      <c r="BH1672" s="21"/>
      <c r="BI1672" s="130"/>
      <c r="BJ1672" s="131"/>
      <c r="BK1672" s="21"/>
      <c r="BL1672" s="132"/>
      <c r="BM1672" s="132"/>
      <c r="BN1672" s="132"/>
      <c r="BO1672" s="132"/>
      <c r="BP1672" s="133"/>
      <c r="BQ1672" s="133"/>
      <c r="BR1672" s="133"/>
    </row>
    <row r="1673" spans="18:70" x14ac:dyDescent="0.25"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  <c r="AK1673" s="24"/>
      <c r="AL1673" s="24"/>
      <c r="AM1673" s="24"/>
      <c r="AN1673" s="24"/>
      <c r="AP1673" s="21"/>
      <c r="AQ1673" s="21"/>
      <c r="AR1673" s="21"/>
      <c r="AS1673" s="21"/>
      <c r="AT1673" s="21"/>
      <c r="AU1673" s="21"/>
      <c r="AV1673" s="24"/>
      <c r="AW1673" s="24"/>
      <c r="AX1673" s="24"/>
      <c r="AY1673" s="24"/>
      <c r="BA1673" s="21"/>
      <c r="BB1673" s="21"/>
      <c r="BC1673" s="21"/>
      <c r="BD1673" s="21"/>
      <c r="BE1673" s="24"/>
      <c r="BF1673" s="24"/>
      <c r="BG1673" s="21"/>
      <c r="BH1673" s="21"/>
      <c r="BI1673" s="130"/>
      <c r="BJ1673" s="131"/>
      <c r="BK1673" s="21"/>
      <c r="BL1673" s="132"/>
      <c r="BM1673" s="132"/>
      <c r="BN1673" s="132"/>
      <c r="BO1673" s="132"/>
      <c r="BP1673" s="133"/>
      <c r="BQ1673" s="133"/>
      <c r="BR1673" s="133"/>
    </row>
    <row r="1674" spans="18:70" x14ac:dyDescent="0.25"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  <c r="AK1674" s="24"/>
      <c r="AL1674" s="24"/>
      <c r="AM1674" s="24"/>
      <c r="AN1674" s="24"/>
      <c r="AP1674" s="21"/>
      <c r="AQ1674" s="21"/>
      <c r="AR1674" s="21"/>
      <c r="AS1674" s="21"/>
      <c r="AT1674" s="21"/>
      <c r="AU1674" s="21"/>
      <c r="AV1674" s="24"/>
      <c r="AW1674" s="24"/>
      <c r="AX1674" s="24"/>
      <c r="AY1674" s="24"/>
      <c r="BA1674" s="21"/>
      <c r="BB1674" s="21"/>
      <c r="BC1674" s="21"/>
      <c r="BD1674" s="21"/>
      <c r="BE1674" s="24"/>
      <c r="BF1674" s="24"/>
      <c r="BG1674" s="21"/>
      <c r="BH1674" s="21"/>
      <c r="BI1674" s="130"/>
      <c r="BJ1674" s="131"/>
      <c r="BK1674" s="21"/>
      <c r="BL1674" s="132"/>
      <c r="BM1674" s="132"/>
      <c r="BN1674" s="132"/>
      <c r="BO1674" s="132"/>
      <c r="BP1674" s="133"/>
      <c r="BQ1674" s="133"/>
      <c r="BR1674" s="133"/>
    </row>
    <row r="1675" spans="18:70" x14ac:dyDescent="0.25"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  <c r="AK1675" s="24"/>
      <c r="AL1675" s="24"/>
      <c r="AM1675" s="24"/>
      <c r="AN1675" s="24"/>
      <c r="AP1675" s="21"/>
      <c r="AQ1675" s="21"/>
      <c r="AR1675" s="21"/>
      <c r="AS1675" s="21"/>
      <c r="AT1675" s="21"/>
      <c r="AU1675" s="21"/>
      <c r="AV1675" s="24"/>
      <c r="AW1675" s="24"/>
      <c r="AX1675" s="24"/>
      <c r="AY1675" s="24"/>
      <c r="BA1675" s="21"/>
      <c r="BB1675" s="21"/>
      <c r="BC1675" s="21"/>
      <c r="BD1675" s="21"/>
      <c r="BE1675" s="24"/>
      <c r="BF1675" s="24"/>
      <c r="BG1675" s="21"/>
      <c r="BH1675" s="21"/>
      <c r="BI1675" s="130"/>
      <c r="BJ1675" s="131"/>
      <c r="BK1675" s="21"/>
      <c r="BL1675" s="132"/>
      <c r="BM1675" s="132"/>
      <c r="BN1675" s="132"/>
      <c r="BO1675" s="132"/>
      <c r="BP1675" s="133"/>
      <c r="BQ1675" s="133"/>
      <c r="BR1675" s="133"/>
    </row>
    <row r="1676" spans="18:70" x14ac:dyDescent="0.25"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  <c r="AK1676" s="24"/>
      <c r="AL1676" s="24"/>
      <c r="AM1676" s="24"/>
      <c r="AN1676" s="24"/>
      <c r="AP1676" s="21"/>
      <c r="AQ1676" s="21"/>
      <c r="AR1676" s="21"/>
      <c r="AS1676" s="21"/>
      <c r="AT1676" s="21"/>
      <c r="AU1676" s="21"/>
      <c r="AV1676" s="24"/>
      <c r="AW1676" s="24"/>
      <c r="AX1676" s="24"/>
      <c r="AY1676" s="24"/>
      <c r="BA1676" s="21"/>
      <c r="BB1676" s="21"/>
      <c r="BC1676" s="21"/>
      <c r="BD1676" s="21"/>
      <c r="BE1676" s="24"/>
      <c r="BF1676" s="24"/>
      <c r="BG1676" s="21"/>
      <c r="BH1676" s="21"/>
      <c r="BI1676" s="130"/>
      <c r="BJ1676" s="131"/>
      <c r="BK1676" s="21"/>
      <c r="BL1676" s="132"/>
      <c r="BM1676" s="132"/>
      <c r="BN1676" s="132"/>
      <c r="BO1676" s="132"/>
      <c r="BP1676" s="133"/>
      <c r="BQ1676" s="133"/>
      <c r="BR1676" s="133"/>
    </row>
    <row r="1677" spans="18:70" x14ac:dyDescent="0.25"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  <c r="AK1677" s="24"/>
      <c r="AL1677" s="24"/>
      <c r="AM1677" s="24"/>
      <c r="AN1677" s="24"/>
      <c r="AP1677" s="21"/>
      <c r="AQ1677" s="21"/>
      <c r="AR1677" s="21"/>
      <c r="AS1677" s="21"/>
      <c r="AT1677" s="21"/>
      <c r="AU1677" s="21"/>
      <c r="AV1677" s="24"/>
      <c r="AW1677" s="24"/>
      <c r="AX1677" s="24"/>
      <c r="AY1677" s="24"/>
      <c r="BA1677" s="21"/>
      <c r="BB1677" s="21"/>
      <c r="BC1677" s="21"/>
      <c r="BD1677" s="21"/>
      <c r="BE1677" s="24"/>
      <c r="BF1677" s="24"/>
      <c r="BG1677" s="21"/>
      <c r="BH1677" s="21"/>
      <c r="BI1677" s="130"/>
      <c r="BJ1677" s="131"/>
      <c r="BK1677" s="21"/>
      <c r="BL1677" s="132"/>
      <c r="BM1677" s="132"/>
      <c r="BN1677" s="132"/>
      <c r="BO1677" s="132"/>
      <c r="BP1677" s="133"/>
      <c r="BQ1677" s="133"/>
      <c r="BR1677" s="133"/>
    </row>
    <row r="1678" spans="18:70" x14ac:dyDescent="0.25"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  <c r="AK1678" s="24"/>
      <c r="AL1678" s="24"/>
      <c r="AM1678" s="24"/>
      <c r="AN1678" s="24"/>
      <c r="AP1678" s="21"/>
      <c r="AQ1678" s="21"/>
      <c r="AR1678" s="21"/>
      <c r="AS1678" s="21"/>
      <c r="AT1678" s="21"/>
      <c r="AU1678" s="21"/>
      <c r="AV1678" s="24"/>
      <c r="AW1678" s="24"/>
      <c r="AX1678" s="24"/>
      <c r="AY1678" s="24"/>
      <c r="BA1678" s="21"/>
      <c r="BB1678" s="21"/>
      <c r="BC1678" s="21"/>
      <c r="BD1678" s="21"/>
      <c r="BE1678" s="24"/>
      <c r="BF1678" s="24"/>
      <c r="BG1678" s="21"/>
      <c r="BH1678" s="21"/>
      <c r="BI1678" s="130"/>
      <c r="BJ1678" s="131"/>
      <c r="BK1678" s="21"/>
      <c r="BL1678" s="132"/>
      <c r="BM1678" s="132"/>
      <c r="BN1678" s="132"/>
      <c r="BO1678" s="132"/>
      <c r="BP1678" s="133"/>
      <c r="BQ1678" s="133"/>
      <c r="BR1678" s="133"/>
    </row>
    <row r="1679" spans="18:70" x14ac:dyDescent="0.25"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  <c r="AK1679" s="24"/>
      <c r="AL1679" s="24"/>
      <c r="AM1679" s="24"/>
      <c r="AN1679" s="24"/>
      <c r="AP1679" s="21"/>
      <c r="AQ1679" s="21"/>
      <c r="AR1679" s="21"/>
      <c r="AS1679" s="21"/>
      <c r="AT1679" s="21"/>
      <c r="AU1679" s="21"/>
      <c r="AV1679" s="24"/>
      <c r="AW1679" s="24"/>
      <c r="AX1679" s="24"/>
      <c r="AY1679" s="24"/>
      <c r="BA1679" s="21"/>
      <c r="BB1679" s="21"/>
      <c r="BC1679" s="21"/>
      <c r="BD1679" s="21"/>
      <c r="BE1679" s="24"/>
      <c r="BF1679" s="24"/>
      <c r="BG1679" s="21"/>
      <c r="BH1679" s="21"/>
      <c r="BI1679" s="130"/>
      <c r="BJ1679" s="131"/>
      <c r="BK1679" s="21"/>
      <c r="BL1679" s="132"/>
      <c r="BM1679" s="132"/>
      <c r="BN1679" s="132"/>
      <c r="BO1679" s="132"/>
      <c r="BP1679" s="133"/>
      <c r="BQ1679" s="133"/>
      <c r="BR1679" s="133"/>
    </row>
    <row r="1680" spans="18:70" x14ac:dyDescent="0.25"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  <c r="AK1680" s="24"/>
      <c r="AL1680" s="24"/>
      <c r="AM1680" s="24"/>
      <c r="AN1680" s="24"/>
      <c r="AP1680" s="21"/>
      <c r="AQ1680" s="21"/>
      <c r="AR1680" s="21"/>
      <c r="AS1680" s="21"/>
      <c r="AT1680" s="21"/>
      <c r="AU1680" s="21"/>
      <c r="AV1680" s="24"/>
      <c r="AW1680" s="24"/>
      <c r="AX1680" s="24"/>
      <c r="AY1680" s="24"/>
      <c r="BA1680" s="21"/>
      <c r="BB1680" s="21"/>
      <c r="BC1680" s="21"/>
      <c r="BD1680" s="21"/>
      <c r="BE1680" s="24"/>
      <c r="BF1680" s="24"/>
      <c r="BG1680" s="21"/>
      <c r="BH1680" s="21"/>
      <c r="BI1680" s="130"/>
      <c r="BJ1680" s="131"/>
      <c r="BK1680" s="21"/>
      <c r="BL1680" s="132"/>
      <c r="BM1680" s="132"/>
      <c r="BN1680" s="132"/>
      <c r="BO1680" s="132"/>
      <c r="BP1680" s="133"/>
      <c r="BQ1680" s="133"/>
      <c r="BR1680" s="133"/>
    </row>
    <row r="1681" spans="18:70" x14ac:dyDescent="0.25"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  <c r="AK1681" s="24"/>
      <c r="AL1681" s="24"/>
      <c r="AM1681" s="24"/>
      <c r="AN1681" s="24"/>
      <c r="AP1681" s="21"/>
      <c r="AQ1681" s="21"/>
      <c r="AR1681" s="21"/>
      <c r="AS1681" s="21"/>
      <c r="AT1681" s="21"/>
      <c r="AU1681" s="21"/>
      <c r="AV1681" s="24"/>
      <c r="AW1681" s="24"/>
      <c r="AX1681" s="24"/>
      <c r="AY1681" s="24"/>
      <c r="BA1681" s="21"/>
      <c r="BB1681" s="21"/>
      <c r="BC1681" s="21"/>
      <c r="BD1681" s="21"/>
      <c r="BE1681" s="24"/>
      <c r="BF1681" s="24"/>
      <c r="BG1681" s="21"/>
      <c r="BH1681" s="21"/>
      <c r="BI1681" s="130"/>
      <c r="BJ1681" s="131"/>
      <c r="BK1681" s="21"/>
      <c r="BL1681" s="132"/>
      <c r="BM1681" s="132"/>
      <c r="BN1681" s="132"/>
      <c r="BO1681" s="132"/>
      <c r="BP1681" s="133"/>
      <c r="BQ1681" s="133"/>
      <c r="BR1681" s="133"/>
    </row>
    <row r="1682" spans="18:70" x14ac:dyDescent="0.25"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  <c r="AK1682" s="24"/>
      <c r="AL1682" s="24"/>
      <c r="AM1682" s="24"/>
      <c r="AN1682" s="24"/>
      <c r="AP1682" s="21"/>
      <c r="AQ1682" s="21"/>
      <c r="AR1682" s="21"/>
      <c r="AS1682" s="21"/>
      <c r="AT1682" s="21"/>
      <c r="AU1682" s="21"/>
      <c r="AV1682" s="24"/>
      <c r="AW1682" s="24"/>
      <c r="AX1682" s="24"/>
      <c r="AY1682" s="24"/>
      <c r="BA1682" s="21"/>
      <c r="BB1682" s="21"/>
      <c r="BC1682" s="21"/>
      <c r="BD1682" s="21"/>
      <c r="BE1682" s="24"/>
      <c r="BF1682" s="24"/>
      <c r="BG1682" s="21"/>
      <c r="BH1682" s="21"/>
      <c r="BI1682" s="130"/>
      <c r="BJ1682" s="131"/>
      <c r="BK1682" s="21"/>
      <c r="BL1682" s="132"/>
      <c r="BM1682" s="132"/>
      <c r="BN1682" s="132"/>
      <c r="BO1682" s="132"/>
      <c r="BP1682" s="133"/>
      <c r="BQ1682" s="133"/>
      <c r="BR1682" s="133"/>
    </row>
    <row r="1683" spans="18:70" x14ac:dyDescent="0.25"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  <c r="AK1683" s="24"/>
      <c r="AL1683" s="24"/>
      <c r="AM1683" s="24"/>
      <c r="AN1683" s="24"/>
      <c r="AP1683" s="21"/>
      <c r="AQ1683" s="21"/>
      <c r="AR1683" s="21"/>
      <c r="AS1683" s="21"/>
      <c r="AT1683" s="21"/>
      <c r="AU1683" s="21"/>
      <c r="AV1683" s="24"/>
      <c r="AW1683" s="24"/>
      <c r="AX1683" s="24"/>
      <c r="AY1683" s="24"/>
      <c r="BA1683" s="21"/>
      <c r="BB1683" s="21"/>
      <c r="BC1683" s="21"/>
      <c r="BD1683" s="21"/>
      <c r="BE1683" s="24"/>
      <c r="BF1683" s="24"/>
      <c r="BG1683" s="21"/>
      <c r="BH1683" s="21"/>
      <c r="BI1683" s="130"/>
      <c r="BJ1683" s="131"/>
      <c r="BK1683" s="21"/>
      <c r="BL1683" s="132"/>
      <c r="BM1683" s="132"/>
      <c r="BN1683" s="132"/>
      <c r="BO1683" s="132"/>
      <c r="BP1683" s="133"/>
      <c r="BQ1683" s="133"/>
      <c r="BR1683" s="133"/>
    </row>
    <row r="1684" spans="18:70" x14ac:dyDescent="0.25"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  <c r="AK1684" s="24"/>
      <c r="AL1684" s="24"/>
      <c r="AM1684" s="24"/>
      <c r="AN1684" s="24"/>
      <c r="AP1684" s="21"/>
      <c r="AQ1684" s="21"/>
      <c r="AR1684" s="21"/>
      <c r="AS1684" s="21"/>
      <c r="AT1684" s="21"/>
      <c r="AU1684" s="21"/>
      <c r="AV1684" s="24"/>
      <c r="AW1684" s="24"/>
      <c r="AX1684" s="24"/>
      <c r="AY1684" s="24"/>
      <c r="BA1684" s="21"/>
      <c r="BB1684" s="21"/>
      <c r="BC1684" s="21"/>
      <c r="BD1684" s="21"/>
      <c r="BE1684" s="24"/>
      <c r="BF1684" s="24"/>
      <c r="BG1684" s="21"/>
      <c r="BH1684" s="21"/>
      <c r="BI1684" s="130"/>
      <c r="BJ1684" s="131"/>
      <c r="BK1684" s="21"/>
      <c r="BL1684" s="132"/>
      <c r="BM1684" s="132"/>
      <c r="BN1684" s="132"/>
      <c r="BO1684" s="132"/>
      <c r="BP1684" s="133"/>
      <c r="BQ1684" s="133"/>
      <c r="BR1684" s="133"/>
    </row>
    <row r="1685" spans="18:70" x14ac:dyDescent="0.25"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  <c r="AK1685" s="24"/>
      <c r="AL1685" s="24"/>
      <c r="AM1685" s="24"/>
      <c r="AN1685" s="24"/>
      <c r="AP1685" s="21"/>
      <c r="AQ1685" s="21"/>
      <c r="AR1685" s="21"/>
      <c r="AS1685" s="21"/>
      <c r="AT1685" s="21"/>
      <c r="AU1685" s="21"/>
      <c r="AV1685" s="24"/>
      <c r="AW1685" s="24"/>
      <c r="AX1685" s="24"/>
      <c r="AY1685" s="24"/>
      <c r="BA1685" s="21"/>
      <c r="BB1685" s="21"/>
      <c r="BC1685" s="21"/>
      <c r="BD1685" s="21"/>
      <c r="BE1685" s="24"/>
      <c r="BF1685" s="24"/>
      <c r="BG1685" s="21"/>
      <c r="BH1685" s="21"/>
      <c r="BI1685" s="130"/>
      <c r="BJ1685" s="131"/>
      <c r="BK1685" s="21"/>
      <c r="BL1685" s="132"/>
      <c r="BM1685" s="132"/>
      <c r="BN1685" s="132"/>
      <c r="BO1685" s="132"/>
      <c r="BP1685" s="133"/>
      <c r="BQ1685" s="133"/>
      <c r="BR1685" s="133"/>
    </row>
    <row r="1686" spans="18:70" x14ac:dyDescent="0.25"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  <c r="AK1686" s="24"/>
      <c r="AL1686" s="24"/>
      <c r="AM1686" s="24"/>
      <c r="AN1686" s="24"/>
      <c r="AP1686" s="21"/>
      <c r="AQ1686" s="21"/>
      <c r="AR1686" s="21"/>
      <c r="AS1686" s="21"/>
      <c r="AT1686" s="21"/>
      <c r="AU1686" s="21"/>
      <c r="AV1686" s="24"/>
      <c r="AW1686" s="24"/>
      <c r="AX1686" s="24"/>
      <c r="AY1686" s="24"/>
      <c r="BA1686" s="21"/>
      <c r="BB1686" s="21"/>
      <c r="BC1686" s="21"/>
      <c r="BD1686" s="21"/>
      <c r="BE1686" s="24"/>
      <c r="BF1686" s="24"/>
      <c r="BG1686" s="21"/>
      <c r="BH1686" s="21"/>
      <c r="BI1686" s="130"/>
      <c r="BJ1686" s="131"/>
      <c r="BK1686" s="21"/>
      <c r="BL1686" s="132"/>
      <c r="BM1686" s="132"/>
      <c r="BN1686" s="132"/>
      <c r="BO1686" s="132"/>
      <c r="BP1686" s="133"/>
      <c r="BQ1686" s="133"/>
      <c r="BR1686" s="133"/>
    </row>
    <row r="1687" spans="18:70" x14ac:dyDescent="0.25"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  <c r="AK1687" s="24"/>
      <c r="AL1687" s="24"/>
      <c r="AM1687" s="24"/>
      <c r="AN1687" s="24"/>
      <c r="AP1687" s="21"/>
      <c r="AQ1687" s="21"/>
      <c r="AR1687" s="21"/>
      <c r="AS1687" s="21"/>
      <c r="AT1687" s="21"/>
      <c r="AU1687" s="21"/>
      <c r="AV1687" s="24"/>
      <c r="AW1687" s="24"/>
      <c r="AX1687" s="24"/>
      <c r="AY1687" s="24"/>
      <c r="BA1687" s="21"/>
      <c r="BB1687" s="21"/>
      <c r="BC1687" s="21"/>
      <c r="BD1687" s="21"/>
      <c r="BE1687" s="24"/>
      <c r="BF1687" s="24"/>
      <c r="BG1687" s="21"/>
      <c r="BH1687" s="21"/>
      <c r="BI1687" s="130"/>
      <c r="BJ1687" s="131"/>
      <c r="BK1687" s="21"/>
      <c r="BL1687" s="132"/>
      <c r="BM1687" s="132"/>
      <c r="BN1687" s="132"/>
      <c r="BO1687" s="132"/>
      <c r="BP1687" s="133"/>
      <c r="BQ1687" s="133"/>
      <c r="BR1687" s="133"/>
    </row>
    <row r="1688" spans="18:70" x14ac:dyDescent="0.25"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  <c r="AK1688" s="24"/>
      <c r="AL1688" s="24"/>
      <c r="AM1688" s="24"/>
      <c r="AN1688" s="24"/>
      <c r="AP1688" s="21"/>
      <c r="AQ1688" s="21"/>
      <c r="AR1688" s="21"/>
      <c r="AS1688" s="21"/>
      <c r="AT1688" s="21"/>
      <c r="AU1688" s="21"/>
      <c r="AV1688" s="24"/>
      <c r="AW1688" s="24"/>
      <c r="AX1688" s="24"/>
      <c r="AY1688" s="24"/>
      <c r="BA1688" s="21"/>
      <c r="BB1688" s="21"/>
      <c r="BC1688" s="21"/>
      <c r="BD1688" s="21"/>
      <c r="BE1688" s="24"/>
      <c r="BF1688" s="24"/>
      <c r="BG1688" s="21"/>
      <c r="BH1688" s="21"/>
      <c r="BI1688" s="130"/>
      <c r="BJ1688" s="131"/>
      <c r="BK1688" s="21"/>
      <c r="BL1688" s="132"/>
      <c r="BM1688" s="132"/>
      <c r="BN1688" s="132"/>
      <c r="BO1688" s="132"/>
      <c r="BP1688" s="133"/>
      <c r="BQ1688" s="133"/>
      <c r="BR1688" s="133"/>
    </row>
    <row r="1689" spans="18:70" x14ac:dyDescent="0.25"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  <c r="AK1689" s="24"/>
      <c r="AL1689" s="24"/>
      <c r="AM1689" s="24"/>
      <c r="AN1689" s="24"/>
      <c r="AP1689" s="21"/>
      <c r="AQ1689" s="21"/>
      <c r="AR1689" s="21"/>
      <c r="AS1689" s="21"/>
      <c r="AT1689" s="21"/>
      <c r="AU1689" s="21"/>
      <c r="AV1689" s="24"/>
      <c r="AW1689" s="24"/>
      <c r="AX1689" s="24"/>
      <c r="AY1689" s="24"/>
      <c r="BA1689" s="21"/>
      <c r="BB1689" s="21"/>
      <c r="BC1689" s="21"/>
      <c r="BD1689" s="21"/>
      <c r="BE1689" s="24"/>
      <c r="BF1689" s="24"/>
      <c r="BG1689" s="21"/>
      <c r="BH1689" s="21"/>
      <c r="BI1689" s="130"/>
      <c r="BJ1689" s="131"/>
      <c r="BK1689" s="21"/>
      <c r="BL1689" s="132"/>
      <c r="BM1689" s="132"/>
      <c r="BN1689" s="132"/>
      <c r="BO1689" s="132"/>
      <c r="BP1689" s="133"/>
      <c r="BQ1689" s="133"/>
      <c r="BR1689" s="133"/>
    </row>
    <row r="1690" spans="18:70" x14ac:dyDescent="0.25"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  <c r="AK1690" s="24"/>
      <c r="AL1690" s="24"/>
      <c r="AM1690" s="24"/>
      <c r="AN1690" s="24"/>
      <c r="AP1690" s="21"/>
      <c r="AQ1690" s="21"/>
      <c r="AR1690" s="21"/>
      <c r="AS1690" s="21"/>
      <c r="AT1690" s="21"/>
      <c r="AU1690" s="21"/>
      <c r="AV1690" s="24"/>
      <c r="AW1690" s="24"/>
      <c r="AX1690" s="24"/>
      <c r="AY1690" s="24"/>
      <c r="BA1690" s="21"/>
      <c r="BB1690" s="21"/>
      <c r="BC1690" s="21"/>
      <c r="BD1690" s="21"/>
      <c r="BE1690" s="24"/>
      <c r="BF1690" s="24"/>
      <c r="BG1690" s="21"/>
      <c r="BH1690" s="21"/>
      <c r="BI1690" s="130"/>
      <c r="BJ1690" s="131"/>
      <c r="BK1690" s="21"/>
      <c r="BL1690" s="132"/>
      <c r="BM1690" s="132"/>
      <c r="BN1690" s="132"/>
      <c r="BO1690" s="132"/>
      <c r="BP1690" s="133"/>
      <c r="BQ1690" s="133"/>
      <c r="BR1690" s="133"/>
    </row>
    <row r="1691" spans="18:70" x14ac:dyDescent="0.25"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  <c r="AK1691" s="24"/>
      <c r="AL1691" s="24"/>
      <c r="AM1691" s="24"/>
      <c r="AN1691" s="24"/>
      <c r="AP1691" s="21"/>
      <c r="AQ1691" s="21"/>
      <c r="AR1691" s="21"/>
      <c r="AS1691" s="21"/>
      <c r="AT1691" s="21"/>
      <c r="AU1691" s="21"/>
      <c r="AV1691" s="24"/>
      <c r="AW1691" s="24"/>
      <c r="AX1691" s="24"/>
      <c r="AY1691" s="24"/>
      <c r="BA1691" s="21"/>
      <c r="BB1691" s="21"/>
      <c r="BC1691" s="21"/>
      <c r="BD1691" s="21"/>
      <c r="BE1691" s="24"/>
      <c r="BF1691" s="24"/>
      <c r="BG1691" s="21"/>
      <c r="BH1691" s="21"/>
      <c r="BI1691" s="130"/>
      <c r="BJ1691" s="131"/>
      <c r="BK1691" s="21"/>
      <c r="BL1691" s="132"/>
      <c r="BM1691" s="132"/>
      <c r="BN1691" s="132"/>
      <c r="BO1691" s="132"/>
      <c r="BP1691" s="133"/>
      <c r="BQ1691" s="133"/>
      <c r="BR1691" s="133"/>
    </row>
    <row r="1692" spans="18:70" x14ac:dyDescent="0.25"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  <c r="AK1692" s="24"/>
      <c r="AL1692" s="24"/>
      <c r="AM1692" s="24"/>
      <c r="AN1692" s="24"/>
      <c r="AP1692" s="21"/>
      <c r="AQ1692" s="21"/>
      <c r="AR1692" s="21"/>
      <c r="AS1692" s="21"/>
      <c r="AT1692" s="21"/>
      <c r="AU1692" s="21"/>
      <c r="AV1692" s="24"/>
      <c r="AW1692" s="24"/>
      <c r="AX1692" s="24"/>
      <c r="AY1692" s="24"/>
      <c r="BA1692" s="21"/>
      <c r="BB1692" s="21"/>
      <c r="BC1692" s="21"/>
      <c r="BD1692" s="21"/>
      <c r="BE1692" s="24"/>
      <c r="BF1692" s="24"/>
      <c r="BG1692" s="21"/>
      <c r="BH1692" s="21"/>
      <c r="BI1692" s="130"/>
      <c r="BJ1692" s="131"/>
      <c r="BK1692" s="21"/>
      <c r="BL1692" s="132"/>
      <c r="BM1692" s="132"/>
      <c r="BN1692" s="132"/>
      <c r="BO1692" s="132"/>
      <c r="BP1692" s="133"/>
      <c r="BQ1692" s="133"/>
      <c r="BR1692" s="133"/>
    </row>
    <row r="1693" spans="18:70" x14ac:dyDescent="0.25"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  <c r="AK1693" s="24"/>
      <c r="AL1693" s="24"/>
      <c r="AM1693" s="24"/>
      <c r="AN1693" s="24"/>
      <c r="AP1693" s="21"/>
      <c r="AQ1693" s="21"/>
      <c r="AR1693" s="21"/>
      <c r="AS1693" s="21"/>
      <c r="AT1693" s="21"/>
      <c r="AU1693" s="21"/>
      <c r="AV1693" s="24"/>
      <c r="AW1693" s="24"/>
      <c r="AX1693" s="24"/>
      <c r="AY1693" s="24"/>
      <c r="BA1693" s="21"/>
      <c r="BB1693" s="21"/>
      <c r="BC1693" s="21"/>
      <c r="BD1693" s="21"/>
      <c r="BE1693" s="24"/>
      <c r="BF1693" s="24"/>
      <c r="BG1693" s="21"/>
      <c r="BH1693" s="21"/>
      <c r="BI1693" s="130"/>
      <c r="BJ1693" s="131"/>
      <c r="BK1693" s="21"/>
      <c r="BL1693" s="132"/>
      <c r="BM1693" s="132"/>
      <c r="BN1693" s="132"/>
      <c r="BO1693" s="132"/>
      <c r="BP1693" s="133"/>
      <c r="BQ1693" s="133"/>
      <c r="BR1693" s="133"/>
    </row>
    <row r="1694" spans="18:70" x14ac:dyDescent="0.25"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  <c r="AK1694" s="24"/>
      <c r="AL1694" s="24"/>
      <c r="AM1694" s="24"/>
      <c r="AN1694" s="24"/>
      <c r="AP1694" s="21"/>
      <c r="AQ1694" s="21"/>
      <c r="AR1694" s="21"/>
      <c r="AS1694" s="21"/>
      <c r="AT1694" s="21"/>
      <c r="AU1694" s="21"/>
      <c r="AV1694" s="24"/>
      <c r="AW1694" s="24"/>
      <c r="AX1694" s="24"/>
      <c r="AY1694" s="24"/>
      <c r="BA1694" s="21"/>
      <c r="BB1694" s="21"/>
      <c r="BC1694" s="21"/>
      <c r="BD1694" s="21"/>
      <c r="BE1694" s="24"/>
      <c r="BF1694" s="24"/>
      <c r="BG1694" s="21"/>
      <c r="BH1694" s="21"/>
      <c r="BI1694" s="130"/>
      <c r="BJ1694" s="131"/>
      <c r="BK1694" s="21"/>
      <c r="BL1694" s="132"/>
      <c r="BM1694" s="132"/>
      <c r="BN1694" s="132"/>
      <c r="BO1694" s="132"/>
      <c r="BP1694" s="133"/>
      <c r="BQ1694" s="133"/>
      <c r="BR1694" s="133"/>
    </row>
    <row r="1695" spans="18:70" x14ac:dyDescent="0.25"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  <c r="AK1695" s="24"/>
      <c r="AL1695" s="24"/>
      <c r="AM1695" s="24"/>
      <c r="AN1695" s="24"/>
      <c r="AP1695" s="21"/>
      <c r="AQ1695" s="21"/>
      <c r="AR1695" s="21"/>
      <c r="AS1695" s="21"/>
      <c r="AT1695" s="21"/>
      <c r="AU1695" s="21"/>
      <c r="AV1695" s="24"/>
      <c r="AW1695" s="24"/>
      <c r="AX1695" s="24"/>
      <c r="AY1695" s="24"/>
      <c r="BA1695" s="21"/>
      <c r="BB1695" s="21"/>
      <c r="BC1695" s="21"/>
      <c r="BD1695" s="21"/>
      <c r="BE1695" s="24"/>
      <c r="BF1695" s="24"/>
      <c r="BG1695" s="21"/>
      <c r="BH1695" s="21"/>
      <c r="BI1695" s="130"/>
      <c r="BJ1695" s="131"/>
      <c r="BK1695" s="21"/>
      <c r="BL1695" s="132"/>
      <c r="BM1695" s="132"/>
      <c r="BN1695" s="132"/>
      <c r="BO1695" s="132"/>
      <c r="BP1695" s="133"/>
      <c r="BQ1695" s="133"/>
      <c r="BR1695" s="133"/>
    </row>
    <row r="1696" spans="18:70" x14ac:dyDescent="0.25"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  <c r="AK1696" s="24"/>
      <c r="AL1696" s="24"/>
      <c r="AM1696" s="24"/>
      <c r="AN1696" s="24"/>
      <c r="AP1696" s="21"/>
      <c r="AQ1696" s="21"/>
      <c r="AR1696" s="21"/>
      <c r="AS1696" s="21"/>
      <c r="AT1696" s="21"/>
      <c r="AU1696" s="21"/>
      <c r="AV1696" s="24"/>
      <c r="AW1696" s="24"/>
      <c r="AX1696" s="24"/>
      <c r="AY1696" s="24"/>
      <c r="BA1696" s="21"/>
      <c r="BB1696" s="21"/>
      <c r="BC1696" s="21"/>
      <c r="BD1696" s="21"/>
      <c r="BE1696" s="24"/>
      <c r="BF1696" s="24"/>
      <c r="BG1696" s="21"/>
      <c r="BH1696" s="21"/>
      <c r="BI1696" s="130"/>
      <c r="BJ1696" s="131"/>
      <c r="BK1696" s="21"/>
      <c r="BL1696" s="132"/>
      <c r="BM1696" s="132"/>
      <c r="BN1696" s="132"/>
      <c r="BO1696" s="132"/>
      <c r="BP1696" s="133"/>
      <c r="BQ1696" s="133"/>
      <c r="BR1696" s="133"/>
    </row>
    <row r="1697" spans="18:70" x14ac:dyDescent="0.25"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  <c r="AK1697" s="24"/>
      <c r="AL1697" s="24"/>
      <c r="AM1697" s="24"/>
      <c r="AN1697" s="24"/>
      <c r="AP1697" s="21"/>
      <c r="AQ1697" s="21"/>
      <c r="AR1697" s="21"/>
      <c r="AS1697" s="21"/>
      <c r="AT1697" s="21"/>
      <c r="AU1697" s="21"/>
      <c r="AV1697" s="24"/>
      <c r="AW1697" s="24"/>
      <c r="AX1697" s="24"/>
      <c r="AY1697" s="24"/>
      <c r="BA1697" s="21"/>
      <c r="BB1697" s="21"/>
      <c r="BC1697" s="21"/>
      <c r="BD1697" s="21"/>
      <c r="BE1697" s="24"/>
      <c r="BF1697" s="24"/>
      <c r="BG1697" s="21"/>
      <c r="BH1697" s="21"/>
      <c r="BI1697" s="130"/>
      <c r="BJ1697" s="131"/>
      <c r="BK1697" s="21"/>
      <c r="BL1697" s="132"/>
      <c r="BM1697" s="132"/>
      <c r="BN1697" s="132"/>
      <c r="BO1697" s="132"/>
      <c r="BP1697" s="133"/>
      <c r="BQ1697" s="133"/>
      <c r="BR1697" s="133"/>
    </row>
    <row r="1698" spans="18:70" x14ac:dyDescent="0.25"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  <c r="AK1698" s="24"/>
      <c r="AL1698" s="24"/>
      <c r="AM1698" s="24"/>
      <c r="AN1698" s="24"/>
      <c r="AP1698" s="21"/>
      <c r="AQ1698" s="21"/>
      <c r="AR1698" s="21"/>
      <c r="AS1698" s="21"/>
      <c r="AT1698" s="21"/>
      <c r="AU1698" s="21"/>
      <c r="AV1698" s="24"/>
      <c r="AW1698" s="24"/>
      <c r="AX1698" s="24"/>
      <c r="AY1698" s="24"/>
      <c r="BA1698" s="21"/>
      <c r="BB1698" s="21"/>
      <c r="BC1698" s="21"/>
      <c r="BD1698" s="21"/>
      <c r="BE1698" s="24"/>
      <c r="BF1698" s="24"/>
      <c r="BG1698" s="21"/>
      <c r="BH1698" s="21"/>
      <c r="BI1698" s="130"/>
      <c r="BJ1698" s="131"/>
      <c r="BK1698" s="21"/>
      <c r="BL1698" s="132"/>
      <c r="BM1698" s="132"/>
      <c r="BN1698" s="132"/>
      <c r="BO1698" s="132"/>
      <c r="BP1698" s="133"/>
      <c r="BQ1698" s="133"/>
      <c r="BR1698" s="133"/>
    </row>
    <row r="1699" spans="18:70" x14ac:dyDescent="0.25"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  <c r="AK1699" s="24"/>
      <c r="AL1699" s="24"/>
      <c r="AM1699" s="24"/>
      <c r="AN1699" s="24"/>
      <c r="AP1699" s="21"/>
      <c r="AQ1699" s="21"/>
      <c r="AR1699" s="21"/>
      <c r="AS1699" s="21"/>
      <c r="AT1699" s="21"/>
      <c r="AU1699" s="21"/>
      <c r="AV1699" s="24"/>
      <c r="AW1699" s="24"/>
      <c r="AX1699" s="24"/>
      <c r="AY1699" s="24"/>
      <c r="BA1699" s="21"/>
      <c r="BB1699" s="21"/>
      <c r="BC1699" s="21"/>
      <c r="BD1699" s="21"/>
      <c r="BE1699" s="24"/>
      <c r="BF1699" s="24"/>
      <c r="BG1699" s="21"/>
      <c r="BH1699" s="21"/>
      <c r="BI1699" s="130"/>
      <c r="BJ1699" s="131"/>
      <c r="BK1699" s="21"/>
      <c r="BL1699" s="132"/>
      <c r="BM1699" s="132"/>
      <c r="BN1699" s="132"/>
      <c r="BO1699" s="132"/>
      <c r="BP1699" s="133"/>
      <c r="BQ1699" s="133"/>
      <c r="BR1699" s="133"/>
    </row>
    <row r="1700" spans="18:70" x14ac:dyDescent="0.25"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  <c r="AK1700" s="24"/>
      <c r="AL1700" s="24"/>
      <c r="AM1700" s="24"/>
      <c r="AN1700" s="24"/>
      <c r="AP1700" s="21"/>
      <c r="AQ1700" s="21"/>
      <c r="AR1700" s="21"/>
      <c r="AS1700" s="21"/>
      <c r="AT1700" s="21"/>
      <c r="AU1700" s="21"/>
      <c r="AV1700" s="24"/>
      <c r="AW1700" s="24"/>
      <c r="AX1700" s="24"/>
      <c r="AY1700" s="24"/>
      <c r="BA1700" s="21"/>
      <c r="BB1700" s="21"/>
      <c r="BC1700" s="21"/>
      <c r="BD1700" s="21"/>
      <c r="BE1700" s="24"/>
      <c r="BF1700" s="24"/>
      <c r="BG1700" s="21"/>
      <c r="BH1700" s="21"/>
      <c r="BI1700" s="130"/>
      <c r="BJ1700" s="131"/>
      <c r="BK1700" s="21"/>
      <c r="BL1700" s="132"/>
      <c r="BM1700" s="132"/>
      <c r="BN1700" s="132"/>
      <c r="BO1700" s="132"/>
      <c r="BP1700" s="133"/>
      <c r="BQ1700" s="133"/>
      <c r="BR1700" s="133"/>
    </row>
    <row r="1701" spans="18:70" x14ac:dyDescent="0.25"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  <c r="AK1701" s="24"/>
      <c r="AL1701" s="24"/>
      <c r="AM1701" s="24"/>
      <c r="AN1701" s="24"/>
      <c r="AP1701" s="21"/>
      <c r="AQ1701" s="21"/>
      <c r="AR1701" s="21"/>
      <c r="AS1701" s="21"/>
      <c r="AT1701" s="21"/>
      <c r="AU1701" s="21"/>
      <c r="AV1701" s="24"/>
      <c r="AW1701" s="24"/>
      <c r="AX1701" s="24"/>
      <c r="AY1701" s="24"/>
      <c r="BA1701" s="21"/>
      <c r="BB1701" s="21"/>
      <c r="BC1701" s="21"/>
      <c r="BD1701" s="21"/>
      <c r="BE1701" s="24"/>
      <c r="BF1701" s="24"/>
      <c r="BG1701" s="21"/>
      <c r="BH1701" s="21"/>
      <c r="BI1701" s="130"/>
      <c r="BJ1701" s="131"/>
      <c r="BK1701" s="21"/>
      <c r="BL1701" s="132"/>
      <c r="BM1701" s="132"/>
      <c r="BN1701" s="132"/>
      <c r="BO1701" s="132"/>
      <c r="BP1701" s="133"/>
      <c r="BQ1701" s="133"/>
      <c r="BR1701" s="133"/>
    </row>
    <row r="1702" spans="18:70" x14ac:dyDescent="0.25"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  <c r="AK1702" s="24"/>
      <c r="AL1702" s="24"/>
      <c r="AM1702" s="24"/>
      <c r="AN1702" s="24"/>
      <c r="AP1702" s="21"/>
      <c r="AQ1702" s="21"/>
      <c r="AR1702" s="21"/>
      <c r="AS1702" s="21"/>
      <c r="AT1702" s="21"/>
      <c r="AU1702" s="21"/>
      <c r="AV1702" s="24"/>
      <c r="AW1702" s="24"/>
      <c r="AX1702" s="24"/>
      <c r="AY1702" s="24"/>
      <c r="BA1702" s="21"/>
      <c r="BB1702" s="21"/>
      <c r="BC1702" s="21"/>
      <c r="BD1702" s="21"/>
      <c r="BE1702" s="24"/>
      <c r="BF1702" s="24"/>
      <c r="BG1702" s="21"/>
      <c r="BH1702" s="21"/>
      <c r="BI1702" s="130"/>
      <c r="BJ1702" s="131"/>
      <c r="BK1702" s="21"/>
      <c r="BL1702" s="132"/>
      <c r="BM1702" s="132"/>
      <c r="BN1702" s="132"/>
      <c r="BO1702" s="132"/>
      <c r="BP1702" s="133"/>
      <c r="BQ1702" s="133"/>
      <c r="BR1702" s="133"/>
    </row>
    <row r="1703" spans="18:70" x14ac:dyDescent="0.25"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  <c r="AK1703" s="24"/>
      <c r="AL1703" s="24"/>
      <c r="AM1703" s="24"/>
      <c r="AN1703" s="24"/>
      <c r="AP1703" s="21"/>
      <c r="AQ1703" s="21"/>
      <c r="AR1703" s="21"/>
      <c r="AS1703" s="21"/>
      <c r="AT1703" s="21"/>
      <c r="AU1703" s="21"/>
      <c r="AV1703" s="24"/>
      <c r="AW1703" s="24"/>
      <c r="AX1703" s="24"/>
      <c r="AY1703" s="24"/>
      <c r="BA1703" s="21"/>
      <c r="BB1703" s="21"/>
      <c r="BC1703" s="21"/>
      <c r="BD1703" s="21"/>
      <c r="BE1703" s="24"/>
      <c r="BF1703" s="24"/>
      <c r="BG1703" s="21"/>
      <c r="BH1703" s="21"/>
      <c r="BI1703" s="130"/>
      <c r="BJ1703" s="131"/>
      <c r="BK1703" s="21"/>
      <c r="BL1703" s="132"/>
      <c r="BM1703" s="132"/>
      <c r="BN1703" s="132"/>
      <c r="BO1703" s="132"/>
      <c r="BP1703" s="133"/>
      <c r="BQ1703" s="133"/>
      <c r="BR1703" s="133"/>
    </row>
    <row r="1704" spans="18:70" x14ac:dyDescent="0.25"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  <c r="AK1704" s="24"/>
      <c r="AL1704" s="24"/>
      <c r="AM1704" s="24"/>
      <c r="AN1704" s="24"/>
      <c r="AP1704" s="21"/>
      <c r="AQ1704" s="21"/>
      <c r="AR1704" s="21"/>
      <c r="AS1704" s="21"/>
      <c r="AT1704" s="21"/>
      <c r="AU1704" s="21"/>
      <c r="AV1704" s="24"/>
      <c r="AW1704" s="24"/>
      <c r="AX1704" s="24"/>
      <c r="AY1704" s="24"/>
      <c r="BA1704" s="21"/>
      <c r="BB1704" s="21"/>
      <c r="BC1704" s="21"/>
      <c r="BD1704" s="21"/>
      <c r="BE1704" s="24"/>
      <c r="BF1704" s="24"/>
      <c r="BG1704" s="21"/>
      <c r="BH1704" s="21"/>
      <c r="BI1704" s="130"/>
      <c r="BJ1704" s="131"/>
      <c r="BK1704" s="21"/>
      <c r="BL1704" s="132"/>
      <c r="BM1704" s="132"/>
      <c r="BN1704" s="132"/>
      <c r="BO1704" s="132"/>
      <c r="BP1704" s="133"/>
      <c r="BQ1704" s="133"/>
      <c r="BR1704" s="133"/>
    </row>
    <row r="1705" spans="18:70" x14ac:dyDescent="0.25"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  <c r="AK1705" s="24"/>
      <c r="AL1705" s="24"/>
      <c r="AM1705" s="24"/>
      <c r="AN1705" s="24"/>
      <c r="AP1705" s="21"/>
      <c r="AQ1705" s="21"/>
      <c r="AR1705" s="21"/>
      <c r="AS1705" s="21"/>
      <c r="AT1705" s="21"/>
      <c r="AU1705" s="21"/>
      <c r="AV1705" s="24"/>
      <c r="AW1705" s="24"/>
      <c r="AX1705" s="24"/>
      <c r="AY1705" s="24"/>
      <c r="BA1705" s="21"/>
      <c r="BB1705" s="21"/>
      <c r="BC1705" s="21"/>
      <c r="BD1705" s="21"/>
      <c r="BE1705" s="24"/>
      <c r="BF1705" s="24"/>
      <c r="BG1705" s="21"/>
      <c r="BH1705" s="21"/>
      <c r="BI1705" s="130"/>
      <c r="BJ1705" s="131"/>
      <c r="BK1705" s="21"/>
      <c r="BL1705" s="132"/>
      <c r="BM1705" s="132"/>
      <c r="BN1705" s="132"/>
      <c r="BO1705" s="132"/>
      <c r="BP1705" s="133"/>
      <c r="BQ1705" s="133"/>
      <c r="BR1705" s="133"/>
    </row>
    <row r="1706" spans="18:70" x14ac:dyDescent="0.25"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  <c r="AK1706" s="24"/>
      <c r="AL1706" s="24"/>
      <c r="AM1706" s="24"/>
      <c r="AN1706" s="24"/>
      <c r="AP1706" s="21"/>
      <c r="AQ1706" s="21"/>
      <c r="AR1706" s="21"/>
      <c r="AS1706" s="21"/>
      <c r="AT1706" s="21"/>
      <c r="AU1706" s="21"/>
      <c r="AV1706" s="24"/>
      <c r="AW1706" s="24"/>
      <c r="AX1706" s="24"/>
      <c r="AY1706" s="24"/>
      <c r="BA1706" s="21"/>
      <c r="BB1706" s="21"/>
      <c r="BC1706" s="21"/>
      <c r="BD1706" s="21"/>
      <c r="BE1706" s="24"/>
      <c r="BF1706" s="24"/>
      <c r="BG1706" s="21"/>
      <c r="BH1706" s="21"/>
      <c r="BI1706" s="130"/>
      <c r="BJ1706" s="131"/>
      <c r="BK1706" s="21"/>
      <c r="BL1706" s="132"/>
      <c r="BM1706" s="132"/>
      <c r="BN1706" s="132"/>
      <c r="BO1706" s="132"/>
      <c r="BP1706" s="133"/>
      <c r="BQ1706" s="133"/>
      <c r="BR1706" s="133"/>
    </row>
    <row r="1707" spans="18:70" x14ac:dyDescent="0.25"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  <c r="AK1707" s="24"/>
      <c r="AL1707" s="24"/>
      <c r="AM1707" s="24"/>
      <c r="AN1707" s="24"/>
      <c r="AP1707" s="21"/>
      <c r="AQ1707" s="21"/>
      <c r="AR1707" s="21"/>
      <c r="AS1707" s="21"/>
      <c r="AT1707" s="21"/>
      <c r="AU1707" s="21"/>
      <c r="AV1707" s="24"/>
      <c r="AW1707" s="24"/>
      <c r="AX1707" s="24"/>
      <c r="AY1707" s="24"/>
      <c r="BA1707" s="21"/>
      <c r="BB1707" s="21"/>
      <c r="BC1707" s="21"/>
      <c r="BD1707" s="21"/>
      <c r="BE1707" s="24"/>
      <c r="BF1707" s="24"/>
      <c r="BG1707" s="21"/>
      <c r="BH1707" s="21"/>
      <c r="BI1707" s="130"/>
      <c r="BJ1707" s="131"/>
      <c r="BK1707" s="21"/>
      <c r="BL1707" s="132"/>
      <c r="BM1707" s="132"/>
      <c r="BN1707" s="132"/>
      <c r="BO1707" s="132"/>
      <c r="BP1707" s="133"/>
      <c r="BQ1707" s="133"/>
      <c r="BR1707" s="133"/>
    </row>
    <row r="1708" spans="18:70" x14ac:dyDescent="0.25"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  <c r="AK1708" s="24"/>
      <c r="AL1708" s="24"/>
      <c r="AM1708" s="24"/>
      <c r="AN1708" s="24"/>
      <c r="AP1708" s="21"/>
      <c r="AQ1708" s="21"/>
      <c r="AR1708" s="21"/>
      <c r="AS1708" s="21"/>
      <c r="AT1708" s="21"/>
      <c r="AU1708" s="21"/>
      <c r="AV1708" s="24"/>
      <c r="AW1708" s="24"/>
      <c r="AX1708" s="24"/>
      <c r="AY1708" s="24"/>
      <c r="BA1708" s="21"/>
      <c r="BB1708" s="21"/>
      <c r="BC1708" s="21"/>
      <c r="BD1708" s="21"/>
      <c r="BE1708" s="24"/>
      <c r="BF1708" s="24"/>
      <c r="BG1708" s="21"/>
      <c r="BH1708" s="21"/>
      <c r="BI1708" s="130"/>
      <c r="BJ1708" s="131"/>
      <c r="BK1708" s="21"/>
      <c r="BL1708" s="132"/>
      <c r="BM1708" s="132"/>
      <c r="BN1708" s="132"/>
      <c r="BO1708" s="132"/>
      <c r="BP1708" s="133"/>
      <c r="BQ1708" s="133"/>
      <c r="BR1708" s="133"/>
    </row>
    <row r="1709" spans="18:70" x14ac:dyDescent="0.25"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  <c r="AK1709" s="24"/>
      <c r="AL1709" s="24"/>
      <c r="AM1709" s="24"/>
      <c r="AN1709" s="24"/>
      <c r="AP1709" s="21"/>
      <c r="AQ1709" s="21"/>
      <c r="AR1709" s="21"/>
      <c r="AS1709" s="21"/>
      <c r="AT1709" s="21"/>
      <c r="AU1709" s="21"/>
      <c r="AV1709" s="24"/>
      <c r="AW1709" s="24"/>
      <c r="AX1709" s="24"/>
      <c r="AY1709" s="24"/>
      <c r="BA1709" s="21"/>
      <c r="BB1709" s="21"/>
      <c r="BC1709" s="21"/>
      <c r="BD1709" s="21"/>
      <c r="BE1709" s="24"/>
      <c r="BF1709" s="24"/>
      <c r="BG1709" s="21"/>
      <c r="BH1709" s="21"/>
      <c r="BI1709" s="130"/>
      <c r="BJ1709" s="131"/>
      <c r="BK1709" s="21"/>
      <c r="BL1709" s="132"/>
      <c r="BM1709" s="132"/>
      <c r="BN1709" s="132"/>
      <c r="BO1709" s="132"/>
      <c r="BP1709" s="133"/>
      <c r="BQ1709" s="133"/>
      <c r="BR1709" s="133"/>
    </row>
    <row r="1710" spans="18:70" x14ac:dyDescent="0.25"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  <c r="AK1710" s="24"/>
      <c r="AL1710" s="24"/>
      <c r="AM1710" s="24"/>
      <c r="AN1710" s="24"/>
      <c r="AP1710" s="21"/>
      <c r="AQ1710" s="21"/>
      <c r="AR1710" s="21"/>
      <c r="AS1710" s="21"/>
      <c r="AT1710" s="21"/>
      <c r="AU1710" s="21"/>
      <c r="AV1710" s="24"/>
      <c r="AW1710" s="24"/>
      <c r="AX1710" s="24"/>
      <c r="AY1710" s="24"/>
      <c r="BA1710" s="21"/>
      <c r="BB1710" s="21"/>
      <c r="BC1710" s="21"/>
      <c r="BD1710" s="21"/>
      <c r="BE1710" s="24"/>
      <c r="BF1710" s="24"/>
      <c r="BG1710" s="21"/>
      <c r="BH1710" s="21"/>
      <c r="BI1710" s="130"/>
      <c r="BJ1710" s="131"/>
      <c r="BK1710" s="21"/>
      <c r="BL1710" s="132"/>
      <c r="BM1710" s="132"/>
      <c r="BN1710" s="132"/>
      <c r="BO1710" s="132"/>
      <c r="BP1710" s="133"/>
      <c r="BQ1710" s="133"/>
      <c r="BR1710" s="133"/>
    </row>
    <row r="1711" spans="18:70" x14ac:dyDescent="0.25"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  <c r="AK1711" s="24"/>
      <c r="AL1711" s="24"/>
      <c r="AM1711" s="24"/>
      <c r="AN1711" s="24"/>
      <c r="AP1711" s="21"/>
      <c r="AQ1711" s="21"/>
      <c r="AR1711" s="21"/>
      <c r="AS1711" s="21"/>
      <c r="AT1711" s="21"/>
      <c r="AU1711" s="21"/>
      <c r="AV1711" s="24"/>
      <c r="AW1711" s="24"/>
      <c r="AX1711" s="24"/>
      <c r="AY1711" s="24"/>
      <c r="BA1711" s="21"/>
      <c r="BB1711" s="21"/>
      <c r="BC1711" s="21"/>
      <c r="BD1711" s="21"/>
      <c r="BE1711" s="24"/>
      <c r="BF1711" s="24"/>
      <c r="BG1711" s="21"/>
      <c r="BH1711" s="21"/>
      <c r="BI1711" s="130"/>
      <c r="BJ1711" s="131"/>
      <c r="BK1711" s="21"/>
      <c r="BL1711" s="132"/>
      <c r="BM1711" s="132"/>
      <c r="BN1711" s="132"/>
      <c r="BO1711" s="132"/>
      <c r="BP1711" s="133"/>
      <c r="BQ1711" s="133"/>
      <c r="BR1711" s="133"/>
    </row>
    <row r="1712" spans="18:70" x14ac:dyDescent="0.25"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  <c r="AK1712" s="24"/>
      <c r="AL1712" s="24"/>
      <c r="AM1712" s="24"/>
      <c r="AN1712" s="24"/>
      <c r="AP1712" s="21"/>
      <c r="AQ1712" s="21"/>
      <c r="AR1712" s="21"/>
      <c r="AS1712" s="21"/>
      <c r="AT1712" s="21"/>
      <c r="AU1712" s="21"/>
      <c r="AV1712" s="24"/>
      <c r="AW1712" s="24"/>
      <c r="AX1712" s="24"/>
      <c r="AY1712" s="24"/>
      <c r="BA1712" s="21"/>
      <c r="BB1712" s="21"/>
      <c r="BC1712" s="21"/>
      <c r="BD1712" s="21"/>
      <c r="BE1712" s="24"/>
      <c r="BF1712" s="24"/>
      <c r="BG1712" s="21"/>
      <c r="BH1712" s="21"/>
      <c r="BI1712" s="130"/>
      <c r="BJ1712" s="131"/>
      <c r="BK1712" s="21"/>
      <c r="BL1712" s="132"/>
      <c r="BM1712" s="132"/>
      <c r="BN1712" s="132"/>
      <c r="BO1712" s="132"/>
      <c r="BP1712" s="133"/>
      <c r="BQ1712" s="133"/>
      <c r="BR1712" s="133"/>
    </row>
    <row r="1713" spans="18:70" x14ac:dyDescent="0.25"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  <c r="AK1713" s="24"/>
      <c r="AL1713" s="24"/>
      <c r="AM1713" s="24"/>
      <c r="AN1713" s="24"/>
      <c r="AP1713" s="21"/>
      <c r="AQ1713" s="21"/>
      <c r="AR1713" s="21"/>
      <c r="AS1713" s="21"/>
      <c r="AT1713" s="21"/>
      <c r="AU1713" s="21"/>
      <c r="AV1713" s="24"/>
      <c r="AW1713" s="24"/>
      <c r="AX1713" s="24"/>
      <c r="AY1713" s="24"/>
      <c r="BA1713" s="21"/>
      <c r="BB1713" s="21"/>
      <c r="BC1713" s="21"/>
      <c r="BD1713" s="21"/>
      <c r="BE1713" s="24"/>
      <c r="BF1713" s="24"/>
      <c r="BG1713" s="21"/>
      <c r="BH1713" s="21"/>
      <c r="BI1713" s="130"/>
      <c r="BJ1713" s="131"/>
      <c r="BK1713" s="21"/>
      <c r="BL1713" s="132"/>
      <c r="BM1713" s="132"/>
      <c r="BN1713" s="132"/>
      <c r="BO1713" s="132"/>
      <c r="BP1713" s="133"/>
      <c r="BQ1713" s="133"/>
      <c r="BR1713" s="133"/>
    </row>
    <row r="1714" spans="18:70" x14ac:dyDescent="0.25"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  <c r="AK1714" s="24"/>
      <c r="AL1714" s="24"/>
      <c r="AM1714" s="24"/>
      <c r="AN1714" s="24"/>
      <c r="AP1714" s="21"/>
      <c r="AQ1714" s="21"/>
      <c r="AR1714" s="21"/>
      <c r="AS1714" s="21"/>
      <c r="AT1714" s="21"/>
      <c r="AU1714" s="21"/>
      <c r="AV1714" s="24"/>
      <c r="AW1714" s="24"/>
      <c r="AX1714" s="24"/>
      <c r="AY1714" s="24"/>
      <c r="BA1714" s="21"/>
      <c r="BB1714" s="21"/>
      <c r="BC1714" s="21"/>
      <c r="BD1714" s="21"/>
      <c r="BE1714" s="24"/>
      <c r="BF1714" s="24"/>
      <c r="BG1714" s="21"/>
      <c r="BH1714" s="21"/>
      <c r="BI1714" s="130"/>
      <c r="BJ1714" s="131"/>
      <c r="BK1714" s="21"/>
      <c r="BL1714" s="132"/>
      <c r="BM1714" s="132"/>
      <c r="BN1714" s="132"/>
      <c r="BO1714" s="132"/>
      <c r="BP1714" s="133"/>
      <c r="BQ1714" s="133"/>
      <c r="BR1714" s="133"/>
    </row>
    <row r="1715" spans="18:70" x14ac:dyDescent="0.25"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  <c r="AK1715" s="24"/>
      <c r="AL1715" s="24"/>
      <c r="AM1715" s="24"/>
      <c r="AN1715" s="24"/>
      <c r="AP1715" s="21"/>
      <c r="AQ1715" s="21"/>
      <c r="AR1715" s="21"/>
      <c r="AS1715" s="21"/>
      <c r="AT1715" s="21"/>
      <c r="AU1715" s="21"/>
      <c r="AV1715" s="24"/>
      <c r="AW1715" s="24"/>
      <c r="AX1715" s="24"/>
      <c r="AY1715" s="24"/>
      <c r="BA1715" s="21"/>
      <c r="BB1715" s="21"/>
      <c r="BC1715" s="21"/>
      <c r="BD1715" s="21"/>
      <c r="BE1715" s="24"/>
      <c r="BF1715" s="24"/>
      <c r="BG1715" s="21"/>
      <c r="BH1715" s="21"/>
      <c r="BI1715" s="130"/>
      <c r="BJ1715" s="131"/>
      <c r="BK1715" s="21"/>
      <c r="BL1715" s="132"/>
      <c r="BM1715" s="132"/>
      <c r="BN1715" s="132"/>
      <c r="BO1715" s="132"/>
      <c r="BP1715" s="133"/>
      <c r="BQ1715" s="133"/>
      <c r="BR1715" s="133"/>
    </row>
    <row r="1716" spans="18:70" x14ac:dyDescent="0.25"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  <c r="AK1716" s="24"/>
      <c r="AL1716" s="24"/>
      <c r="AM1716" s="24"/>
      <c r="AN1716" s="24"/>
      <c r="AP1716" s="21"/>
      <c r="AQ1716" s="21"/>
      <c r="AR1716" s="21"/>
      <c r="AS1716" s="21"/>
      <c r="AT1716" s="21"/>
      <c r="AU1716" s="21"/>
      <c r="AV1716" s="24"/>
      <c r="AW1716" s="24"/>
      <c r="AX1716" s="24"/>
      <c r="AY1716" s="24"/>
      <c r="BA1716" s="21"/>
      <c r="BB1716" s="21"/>
      <c r="BC1716" s="21"/>
      <c r="BD1716" s="21"/>
      <c r="BE1716" s="24"/>
      <c r="BF1716" s="24"/>
      <c r="BG1716" s="21"/>
      <c r="BH1716" s="21"/>
      <c r="BI1716" s="130"/>
      <c r="BJ1716" s="131"/>
      <c r="BK1716" s="21"/>
      <c r="BL1716" s="132"/>
      <c r="BM1716" s="132"/>
      <c r="BN1716" s="132"/>
      <c r="BO1716" s="132"/>
      <c r="BP1716" s="133"/>
      <c r="BQ1716" s="133"/>
      <c r="BR1716" s="133"/>
    </row>
    <row r="1717" spans="18:70" x14ac:dyDescent="0.25"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  <c r="AK1717" s="24"/>
      <c r="AL1717" s="24"/>
      <c r="AM1717" s="24"/>
      <c r="AN1717" s="24"/>
      <c r="AP1717" s="21"/>
      <c r="AQ1717" s="21"/>
      <c r="AR1717" s="21"/>
      <c r="AS1717" s="21"/>
      <c r="AT1717" s="21"/>
      <c r="AU1717" s="21"/>
      <c r="AV1717" s="24"/>
      <c r="AW1717" s="24"/>
      <c r="AX1717" s="24"/>
      <c r="AY1717" s="24"/>
      <c r="BA1717" s="21"/>
      <c r="BB1717" s="21"/>
      <c r="BC1717" s="21"/>
      <c r="BD1717" s="21"/>
      <c r="BE1717" s="24"/>
      <c r="BF1717" s="24"/>
      <c r="BG1717" s="21"/>
      <c r="BH1717" s="21"/>
      <c r="BI1717" s="130"/>
      <c r="BJ1717" s="131"/>
      <c r="BK1717" s="21"/>
      <c r="BL1717" s="132"/>
      <c r="BM1717" s="132"/>
      <c r="BN1717" s="132"/>
      <c r="BO1717" s="132"/>
      <c r="BP1717" s="133"/>
      <c r="BQ1717" s="133"/>
      <c r="BR1717" s="133"/>
    </row>
    <row r="1718" spans="18:70" x14ac:dyDescent="0.25"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  <c r="AK1718" s="24"/>
      <c r="AL1718" s="24"/>
      <c r="AM1718" s="24"/>
      <c r="AN1718" s="24"/>
      <c r="AP1718" s="21"/>
      <c r="AQ1718" s="21"/>
      <c r="AR1718" s="21"/>
      <c r="AS1718" s="21"/>
      <c r="AT1718" s="21"/>
      <c r="AU1718" s="21"/>
      <c r="AV1718" s="24"/>
      <c r="AW1718" s="24"/>
      <c r="AX1718" s="24"/>
      <c r="AY1718" s="24"/>
      <c r="BA1718" s="21"/>
      <c r="BB1718" s="21"/>
      <c r="BC1718" s="21"/>
      <c r="BD1718" s="21"/>
      <c r="BE1718" s="24"/>
      <c r="BF1718" s="24"/>
      <c r="BG1718" s="21"/>
      <c r="BH1718" s="21"/>
      <c r="BI1718" s="130"/>
      <c r="BJ1718" s="131"/>
      <c r="BK1718" s="21"/>
      <c r="BL1718" s="132"/>
      <c r="BM1718" s="132"/>
      <c r="BN1718" s="132"/>
      <c r="BO1718" s="132"/>
      <c r="BP1718" s="133"/>
      <c r="BQ1718" s="133"/>
      <c r="BR1718" s="133"/>
    </row>
    <row r="1719" spans="18:70" x14ac:dyDescent="0.25"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  <c r="AK1719" s="24"/>
      <c r="AL1719" s="24"/>
      <c r="AM1719" s="24"/>
      <c r="AN1719" s="24"/>
      <c r="AP1719" s="21"/>
      <c r="AQ1719" s="21"/>
      <c r="AR1719" s="21"/>
      <c r="AS1719" s="21"/>
      <c r="AT1719" s="21"/>
      <c r="AU1719" s="21"/>
      <c r="AV1719" s="24"/>
      <c r="AW1719" s="24"/>
      <c r="AX1719" s="24"/>
      <c r="AY1719" s="24"/>
      <c r="BA1719" s="21"/>
      <c r="BB1719" s="21"/>
      <c r="BC1719" s="21"/>
      <c r="BD1719" s="21"/>
      <c r="BE1719" s="24"/>
      <c r="BF1719" s="24"/>
      <c r="BG1719" s="21"/>
      <c r="BH1719" s="21"/>
      <c r="BI1719" s="130"/>
      <c r="BJ1719" s="131"/>
      <c r="BK1719" s="21"/>
      <c r="BL1719" s="132"/>
      <c r="BM1719" s="132"/>
      <c r="BN1719" s="132"/>
      <c r="BO1719" s="132"/>
      <c r="BP1719" s="133"/>
      <c r="BQ1719" s="133"/>
      <c r="BR1719" s="133"/>
    </row>
    <row r="1720" spans="18:70" x14ac:dyDescent="0.25"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  <c r="AK1720" s="24"/>
      <c r="AL1720" s="24"/>
      <c r="AM1720" s="24"/>
      <c r="AN1720" s="24"/>
      <c r="AP1720" s="21"/>
      <c r="AQ1720" s="21"/>
      <c r="AR1720" s="21"/>
      <c r="AS1720" s="21"/>
      <c r="AT1720" s="21"/>
      <c r="AU1720" s="21"/>
      <c r="AV1720" s="24"/>
      <c r="AW1720" s="24"/>
      <c r="AX1720" s="24"/>
      <c r="AY1720" s="24"/>
      <c r="BA1720" s="21"/>
      <c r="BB1720" s="21"/>
      <c r="BC1720" s="21"/>
      <c r="BD1720" s="21"/>
      <c r="BE1720" s="24"/>
      <c r="BF1720" s="24"/>
      <c r="BG1720" s="21"/>
      <c r="BH1720" s="21"/>
      <c r="BI1720" s="130"/>
      <c r="BJ1720" s="131"/>
      <c r="BK1720" s="21"/>
      <c r="BL1720" s="132"/>
      <c r="BM1720" s="132"/>
      <c r="BN1720" s="132"/>
      <c r="BO1720" s="132"/>
      <c r="BP1720" s="133"/>
      <c r="BQ1720" s="133"/>
      <c r="BR1720" s="133"/>
    </row>
    <row r="1721" spans="18:70" x14ac:dyDescent="0.25"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  <c r="AK1721" s="24"/>
      <c r="AL1721" s="24"/>
      <c r="AM1721" s="24"/>
      <c r="AN1721" s="24"/>
      <c r="AP1721" s="21"/>
      <c r="AQ1721" s="21"/>
      <c r="AR1721" s="21"/>
      <c r="AS1721" s="21"/>
      <c r="AT1721" s="21"/>
      <c r="AU1721" s="21"/>
      <c r="AV1721" s="24"/>
      <c r="AW1721" s="24"/>
      <c r="AX1721" s="24"/>
      <c r="AY1721" s="24"/>
      <c r="BA1721" s="21"/>
      <c r="BB1721" s="21"/>
      <c r="BC1721" s="21"/>
      <c r="BD1721" s="21"/>
      <c r="BE1721" s="24"/>
      <c r="BF1721" s="24"/>
      <c r="BG1721" s="21"/>
      <c r="BH1721" s="21"/>
      <c r="BI1721" s="130"/>
      <c r="BJ1721" s="131"/>
      <c r="BK1721" s="21"/>
      <c r="BL1721" s="132"/>
      <c r="BM1721" s="132"/>
      <c r="BN1721" s="132"/>
      <c r="BO1721" s="132"/>
      <c r="BP1721" s="133"/>
      <c r="BQ1721" s="133"/>
      <c r="BR1721" s="133"/>
    </row>
    <row r="1722" spans="18:70" x14ac:dyDescent="0.25"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  <c r="AK1722" s="24"/>
      <c r="AL1722" s="24"/>
      <c r="AM1722" s="24"/>
      <c r="AN1722" s="24"/>
      <c r="AP1722" s="21"/>
      <c r="AQ1722" s="21"/>
      <c r="AR1722" s="21"/>
      <c r="AS1722" s="21"/>
      <c r="AT1722" s="21"/>
      <c r="AU1722" s="21"/>
      <c r="AV1722" s="24"/>
      <c r="AW1722" s="24"/>
      <c r="AX1722" s="24"/>
      <c r="AY1722" s="24"/>
      <c r="BA1722" s="21"/>
      <c r="BB1722" s="21"/>
      <c r="BC1722" s="21"/>
      <c r="BD1722" s="21"/>
      <c r="BE1722" s="24"/>
      <c r="BF1722" s="24"/>
      <c r="BG1722" s="21"/>
      <c r="BH1722" s="21"/>
      <c r="BI1722" s="130"/>
      <c r="BJ1722" s="131"/>
      <c r="BK1722" s="21"/>
      <c r="BL1722" s="132"/>
      <c r="BM1722" s="132"/>
      <c r="BN1722" s="132"/>
      <c r="BO1722" s="132"/>
      <c r="BP1722" s="133"/>
      <c r="BQ1722" s="133"/>
      <c r="BR1722" s="133"/>
    </row>
    <row r="1723" spans="18:70" x14ac:dyDescent="0.25"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  <c r="AK1723" s="24"/>
      <c r="AL1723" s="24"/>
      <c r="AM1723" s="24"/>
      <c r="AN1723" s="24"/>
      <c r="AP1723" s="21"/>
      <c r="AQ1723" s="21"/>
      <c r="AR1723" s="21"/>
      <c r="AS1723" s="21"/>
      <c r="AT1723" s="21"/>
      <c r="AU1723" s="21"/>
      <c r="AV1723" s="24"/>
      <c r="AW1723" s="24"/>
      <c r="AX1723" s="24"/>
      <c r="AY1723" s="24"/>
      <c r="BA1723" s="21"/>
      <c r="BB1723" s="21"/>
      <c r="BC1723" s="21"/>
      <c r="BD1723" s="21"/>
      <c r="BE1723" s="24"/>
      <c r="BF1723" s="24"/>
      <c r="BG1723" s="21"/>
      <c r="BH1723" s="21"/>
      <c r="BI1723" s="130"/>
      <c r="BJ1723" s="131"/>
      <c r="BK1723" s="21"/>
      <c r="BL1723" s="132"/>
      <c r="BM1723" s="132"/>
      <c r="BN1723" s="132"/>
      <c r="BO1723" s="132"/>
      <c r="BP1723" s="133"/>
      <c r="BQ1723" s="133"/>
      <c r="BR1723" s="133"/>
    </row>
    <row r="1724" spans="18:70" x14ac:dyDescent="0.25"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  <c r="AK1724" s="24"/>
      <c r="AL1724" s="24"/>
      <c r="AM1724" s="24"/>
      <c r="AN1724" s="24"/>
      <c r="AP1724" s="21"/>
      <c r="AQ1724" s="21"/>
      <c r="AR1724" s="21"/>
      <c r="AS1724" s="21"/>
      <c r="AT1724" s="21"/>
      <c r="AU1724" s="21"/>
      <c r="AV1724" s="24"/>
      <c r="AW1724" s="24"/>
      <c r="AX1724" s="24"/>
      <c r="AY1724" s="24"/>
      <c r="BA1724" s="21"/>
      <c r="BB1724" s="21"/>
      <c r="BC1724" s="21"/>
      <c r="BD1724" s="21"/>
      <c r="BE1724" s="24"/>
      <c r="BF1724" s="24"/>
      <c r="BG1724" s="21"/>
      <c r="BH1724" s="21"/>
      <c r="BI1724" s="130"/>
      <c r="BJ1724" s="131"/>
      <c r="BK1724" s="21"/>
      <c r="BL1724" s="132"/>
      <c r="BM1724" s="132"/>
      <c r="BN1724" s="132"/>
      <c r="BO1724" s="132"/>
      <c r="BP1724" s="133"/>
      <c r="BQ1724" s="133"/>
      <c r="BR1724" s="133"/>
    </row>
    <row r="1725" spans="18:70" x14ac:dyDescent="0.25"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  <c r="AK1725" s="24"/>
      <c r="AL1725" s="24"/>
      <c r="AM1725" s="24"/>
      <c r="AN1725" s="24"/>
      <c r="AP1725" s="21"/>
      <c r="AQ1725" s="21"/>
      <c r="AR1725" s="21"/>
      <c r="AS1725" s="21"/>
      <c r="AT1725" s="21"/>
      <c r="AU1725" s="21"/>
      <c r="AV1725" s="24"/>
      <c r="AW1725" s="24"/>
      <c r="AX1725" s="24"/>
      <c r="AY1725" s="24"/>
      <c r="BA1725" s="21"/>
      <c r="BB1725" s="21"/>
      <c r="BC1725" s="21"/>
      <c r="BD1725" s="21"/>
      <c r="BE1725" s="24"/>
      <c r="BF1725" s="24"/>
      <c r="BG1725" s="21"/>
      <c r="BH1725" s="21"/>
      <c r="BI1725" s="130"/>
      <c r="BJ1725" s="131"/>
      <c r="BK1725" s="21"/>
      <c r="BL1725" s="132"/>
      <c r="BM1725" s="132"/>
      <c r="BN1725" s="132"/>
      <c r="BO1725" s="132"/>
      <c r="BP1725" s="133"/>
      <c r="BQ1725" s="133"/>
      <c r="BR1725" s="133"/>
    </row>
    <row r="1726" spans="18:70" x14ac:dyDescent="0.25"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  <c r="AK1726" s="24"/>
      <c r="AL1726" s="24"/>
      <c r="AM1726" s="24"/>
      <c r="AN1726" s="24"/>
      <c r="AP1726" s="21"/>
      <c r="AQ1726" s="21"/>
      <c r="AR1726" s="21"/>
      <c r="AS1726" s="21"/>
      <c r="AT1726" s="21"/>
      <c r="AU1726" s="21"/>
      <c r="AV1726" s="24"/>
      <c r="AW1726" s="24"/>
      <c r="AX1726" s="24"/>
      <c r="AY1726" s="24"/>
      <c r="BA1726" s="21"/>
      <c r="BB1726" s="21"/>
      <c r="BC1726" s="21"/>
      <c r="BD1726" s="21"/>
      <c r="BE1726" s="24"/>
      <c r="BF1726" s="24"/>
      <c r="BG1726" s="21"/>
      <c r="BH1726" s="21"/>
      <c r="BI1726" s="130"/>
      <c r="BJ1726" s="131"/>
      <c r="BK1726" s="21"/>
      <c r="BL1726" s="132"/>
      <c r="BM1726" s="132"/>
      <c r="BN1726" s="132"/>
      <c r="BO1726" s="132"/>
      <c r="BP1726" s="133"/>
      <c r="BQ1726" s="133"/>
      <c r="BR1726" s="133"/>
    </row>
    <row r="1727" spans="18:70" x14ac:dyDescent="0.25"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P1727" s="21"/>
      <c r="AQ1727" s="21"/>
      <c r="AR1727" s="21"/>
      <c r="AS1727" s="21"/>
      <c r="AT1727" s="21"/>
      <c r="AU1727" s="21"/>
      <c r="AV1727" s="24"/>
      <c r="AW1727" s="24"/>
      <c r="AX1727" s="24"/>
      <c r="AY1727" s="24"/>
      <c r="BA1727" s="21"/>
      <c r="BB1727" s="21"/>
      <c r="BC1727" s="21"/>
      <c r="BD1727" s="21"/>
      <c r="BE1727" s="24"/>
      <c r="BF1727" s="24"/>
      <c r="BG1727" s="21"/>
      <c r="BH1727" s="21"/>
      <c r="BI1727" s="130"/>
      <c r="BJ1727" s="131"/>
      <c r="BK1727" s="21"/>
      <c r="BL1727" s="132"/>
      <c r="BM1727" s="132"/>
      <c r="BN1727" s="132"/>
      <c r="BO1727" s="132"/>
      <c r="BP1727" s="133"/>
      <c r="BQ1727" s="133"/>
      <c r="BR1727" s="133"/>
    </row>
    <row r="1728" spans="18:70" x14ac:dyDescent="0.25"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  <c r="AK1728" s="24"/>
      <c r="AL1728" s="24"/>
      <c r="AM1728" s="24"/>
      <c r="AN1728" s="24"/>
      <c r="AP1728" s="21"/>
      <c r="AQ1728" s="21"/>
      <c r="AR1728" s="21"/>
      <c r="AS1728" s="21"/>
      <c r="AT1728" s="21"/>
      <c r="AU1728" s="21"/>
      <c r="AV1728" s="24"/>
      <c r="AW1728" s="24"/>
      <c r="AX1728" s="24"/>
      <c r="AY1728" s="24"/>
      <c r="BA1728" s="21"/>
      <c r="BB1728" s="21"/>
      <c r="BC1728" s="21"/>
      <c r="BD1728" s="21"/>
      <c r="BE1728" s="24"/>
      <c r="BF1728" s="24"/>
      <c r="BG1728" s="21"/>
      <c r="BH1728" s="21"/>
      <c r="BI1728" s="130"/>
      <c r="BJ1728" s="131"/>
      <c r="BK1728" s="21"/>
      <c r="BL1728" s="132"/>
      <c r="BM1728" s="132"/>
      <c r="BN1728" s="132"/>
      <c r="BO1728" s="132"/>
      <c r="BP1728" s="133"/>
      <c r="BQ1728" s="133"/>
      <c r="BR1728" s="133"/>
    </row>
    <row r="1729" spans="18:70" x14ac:dyDescent="0.25"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  <c r="AK1729" s="24"/>
      <c r="AL1729" s="24"/>
      <c r="AM1729" s="24"/>
      <c r="AN1729" s="24"/>
      <c r="AP1729" s="21"/>
      <c r="AQ1729" s="21"/>
      <c r="AR1729" s="21"/>
      <c r="AS1729" s="21"/>
      <c r="AT1729" s="21"/>
      <c r="AU1729" s="21"/>
      <c r="AV1729" s="24"/>
      <c r="AW1729" s="24"/>
      <c r="AX1729" s="24"/>
      <c r="AY1729" s="24"/>
      <c r="BA1729" s="21"/>
      <c r="BB1729" s="21"/>
      <c r="BC1729" s="21"/>
      <c r="BD1729" s="21"/>
      <c r="BE1729" s="24"/>
      <c r="BF1729" s="24"/>
      <c r="BG1729" s="21"/>
      <c r="BH1729" s="21"/>
      <c r="BI1729" s="130"/>
      <c r="BJ1729" s="131"/>
      <c r="BK1729" s="21"/>
      <c r="BL1729" s="132"/>
      <c r="BM1729" s="132"/>
      <c r="BN1729" s="132"/>
      <c r="BO1729" s="132"/>
      <c r="BP1729" s="133"/>
      <c r="BQ1729" s="133"/>
      <c r="BR1729" s="133"/>
    </row>
    <row r="1730" spans="18:70" x14ac:dyDescent="0.25"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  <c r="AK1730" s="24"/>
      <c r="AL1730" s="24"/>
      <c r="AM1730" s="24"/>
      <c r="AN1730" s="24"/>
      <c r="AP1730" s="21"/>
      <c r="AQ1730" s="21"/>
      <c r="AR1730" s="21"/>
      <c r="AS1730" s="21"/>
      <c r="AT1730" s="21"/>
      <c r="AU1730" s="21"/>
      <c r="AV1730" s="24"/>
      <c r="AW1730" s="24"/>
      <c r="AX1730" s="24"/>
      <c r="AY1730" s="24"/>
      <c r="BA1730" s="21"/>
      <c r="BB1730" s="21"/>
      <c r="BC1730" s="21"/>
      <c r="BD1730" s="21"/>
      <c r="BE1730" s="24"/>
      <c r="BF1730" s="24"/>
      <c r="BG1730" s="21"/>
      <c r="BH1730" s="21"/>
      <c r="BI1730" s="130"/>
      <c r="BJ1730" s="131"/>
      <c r="BK1730" s="21"/>
      <c r="BL1730" s="132"/>
      <c r="BM1730" s="132"/>
      <c r="BN1730" s="132"/>
      <c r="BO1730" s="132"/>
      <c r="BP1730" s="133"/>
      <c r="BQ1730" s="133"/>
      <c r="BR1730" s="133"/>
    </row>
    <row r="1731" spans="18:70" x14ac:dyDescent="0.25"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  <c r="AK1731" s="24"/>
      <c r="AL1731" s="24"/>
      <c r="AM1731" s="24"/>
      <c r="AN1731" s="24"/>
      <c r="AP1731" s="21"/>
      <c r="AQ1731" s="21"/>
      <c r="AR1731" s="21"/>
      <c r="AS1731" s="21"/>
      <c r="AT1731" s="21"/>
      <c r="AU1731" s="21"/>
      <c r="AV1731" s="24"/>
      <c r="AW1731" s="24"/>
      <c r="AX1731" s="24"/>
      <c r="AY1731" s="24"/>
      <c r="BA1731" s="21"/>
      <c r="BB1731" s="21"/>
      <c r="BC1731" s="21"/>
      <c r="BD1731" s="21"/>
      <c r="BE1731" s="24"/>
      <c r="BF1731" s="24"/>
      <c r="BG1731" s="21"/>
      <c r="BH1731" s="21"/>
      <c r="BI1731" s="130"/>
      <c r="BJ1731" s="131"/>
      <c r="BK1731" s="21"/>
      <c r="BL1731" s="132"/>
      <c r="BM1731" s="132"/>
      <c r="BN1731" s="132"/>
      <c r="BO1731" s="132"/>
      <c r="BP1731" s="133"/>
      <c r="BQ1731" s="133"/>
      <c r="BR1731" s="133"/>
    </row>
    <row r="1732" spans="18:70" x14ac:dyDescent="0.25"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  <c r="AK1732" s="24"/>
      <c r="AL1732" s="24"/>
      <c r="AM1732" s="24"/>
      <c r="AN1732" s="24"/>
      <c r="AP1732" s="21"/>
      <c r="AQ1732" s="21"/>
      <c r="AR1732" s="21"/>
      <c r="AS1732" s="21"/>
      <c r="AT1732" s="21"/>
      <c r="AU1732" s="21"/>
      <c r="AV1732" s="24"/>
      <c r="AW1732" s="24"/>
      <c r="AX1732" s="24"/>
      <c r="AY1732" s="24"/>
      <c r="BA1732" s="21"/>
      <c r="BB1732" s="21"/>
      <c r="BC1732" s="21"/>
      <c r="BD1732" s="21"/>
      <c r="BE1732" s="24"/>
      <c r="BF1732" s="24"/>
      <c r="BG1732" s="21"/>
      <c r="BH1732" s="21"/>
      <c r="BI1732" s="130"/>
      <c r="BJ1732" s="131"/>
      <c r="BK1732" s="21"/>
      <c r="BL1732" s="132"/>
      <c r="BM1732" s="132"/>
      <c r="BN1732" s="132"/>
      <c r="BO1732" s="132"/>
      <c r="BP1732" s="133"/>
      <c r="BQ1732" s="133"/>
      <c r="BR1732" s="133"/>
    </row>
    <row r="1733" spans="18:70" x14ac:dyDescent="0.25"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P1733" s="21"/>
      <c r="AQ1733" s="21"/>
      <c r="AR1733" s="21"/>
      <c r="AS1733" s="21"/>
      <c r="AT1733" s="21"/>
      <c r="AU1733" s="21"/>
      <c r="AV1733" s="24"/>
      <c r="AW1733" s="24"/>
      <c r="AX1733" s="24"/>
      <c r="AY1733" s="24"/>
      <c r="BA1733" s="21"/>
      <c r="BB1733" s="21"/>
      <c r="BC1733" s="21"/>
      <c r="BD1733" s="21"/>
      <c r="BE1733" s="24"/>
      <c r="BF1733" s="24"/>
      <c r="BG1733" s="21"/>
      <c r="BH1733" s="21"/>
      <c r="BI1733" s="130"/>
      <c r="BJ1733" s="131"/>
      <c r="BK1733" s="21"/>
      <c r="BL1733" s="132"/>
      <c r="BM1733" s="132"/>
      <c r="BN1733" s="132"/>
      <c r="BO1733" s="132"/>
      <c r="BP1733" s="133"/>
      <c r="BQ1733" s="133"/>
      <c r="BR1733" s="133"/>
    </row>
    <row r="1734" spans="18:70" x14ac:dyDescent="0.25"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  <c r="AK1734" s="24"/>
      <c r="AL1734" s="24"/>
      <c r="AM1734" s="24"/>
      <c r="AN1734" s="24"/>
      <c r="AP1734" s="21"/>
      <c r="AQ1734" s="21"/>
      <c r="AR1734" s="21"/>
      <c r="AS1734" s="21"/>
      <c r="AT1734" s="21"/>
      <c r="AU1734" s="21"/>
      <c r="AV1734" s="24"/>
      <c r="AW1734" s="24"/>
      <c r="AX1734" s="24"/>
      <c r="AY1734" s="24"/>
      <c r="BA1734" s="21"/>
      <c r="BB1734" s="21"/>
      <c r="BC1734" s="21"/>
      <c r="BD1734" s="21"/>
      <c r="BE1734" s="24"/>
      <c r="BF1734" s="24"/>
      <c r="BG1734" s="21"/>
      <c r="BH1734" s="21"/>
      <c r="BI1734" s="130"/>
      <c r="BJ1734" s="131"/>
      <c r="BK1734" s="21"/>
      <c r="BL1734" s="132"/>
      <c r="BM1734" s="132"/>
      <c r="BN1734" s="132"/>
      <c r="BO1734" s="132"/>
      <c r="BP1734" s="133"/>
      <c r="BQ1734" s="133"/>
      <c r="BR1734" s="133"/>
    </row>
    <row r="1735" spans="18:70" x14ac:dyDescent="0.25"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  <c r="AK1735" s="24"/>
      <c r="AL1735" s="24"/>
      <c r="AM1735" s="24"/>
      <c r="AN1735" s="24"/>
      <c r="AP1735" s="21"/>
      <c r="AQ1735" s="21"/>
      <c r="AR1735" s="21"/>
      <c r="AS1735" s="21"/>
      <c r="AT1735" s="21"/>
      <c r="AU1735" s="21"/>
      <c r="AV1735" s="24"/>
      <c r="AW1735" s="24"/>
      <c r="AX1735" s="24"/>
      <c r="AY1735" s="24"/>
      <c r="BA1735" s="21"/>
      <c r="BB1735" s="21"/>
      <c r="BC1735" s="21"/>
      <c r="BD1735" s="21"/>
      <c r="BE1735" s="24"/>
      <c r="BF1735" s="24"/>
      <c r="BG1735" s="21"/>
      <c r="BH1735" s="21"/>
      <c r="BI1735" s="130"/>
      <c r="BJ1735" s="131"/>
      <c r="BK1735" s="21"/>
      <c r="BL1735" s="132"/>
      <c r="BM1735" s="132"/>
      <c r="BN1735" s="132"/>
      <c r="BO1735" s="132"/>
      <c r="BP1735" s="133"/>
      <c r="BQ1735" s="133"/>
      <c r="BR1735" s="133"/>
    </row>
    <row r="1736" spans="18:70" x14ac:dyDescent="0.25"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  <c r="AK1736" s="24"/>
      <c r="AL1736" s="24"/>
      <c r="AM1736" s="24"/>
      <c r="AN1736" s="24"/>
      <c r="AP1736" s="21"/>
      <c r="AQ1736" s="21"/>
      <c r="AR1736" s="21"/>
      <c r="AS1736" s="21"/>
      <c r="AT1736" s="21"/>
      <c r="AU1736" s="21"/>
      <c r="AV1736" s="24"/>
      <c r="AW1736" s="24"/>
      <c r="AX1736" s="24"/>
      <c r="AY1736" s="24"/>
      <c r="BA1736" s="21"/>
      <c r="BB1736" s="21"/>
      <c r="BC1736" s="21"/>
      <c r="BD1736" s="21"/>
      <c r="BE1736" s="24"/>
      <c r="BF1736" s="24"/>
      <c r="BG1736" s="21"/>
      <c r="BH1736" s="21"/>
      <c r="BI1736" s="130"/>
      <c r="BJ1736" s="131"/>
      <c r="BK1736" s="21"/>
      <c r="BL1736" s="132"/>
      <c r="BM1736" s="132"/>
      <c r="BN1736" s="132"/>
      <c r="BO1736" s="132"/>
      <c r="BP1736" s="133"/>
      <c r="BQ1736" s="133"/>
      <c r="BR1736" s="133"/>
    </row>
    <row r="1737" spans="18:70" x14ac:dyDescent="0.25"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  <c r="AK1737" s="24"/>
      <c r="AL1737" s="24"/>
      <c r="AM1737" s="24"/>
      <c r="AN1737" s="24"/>
      <c r="AP1737" s="21"/>
      <c r="AQ1737" s="21"/>
      <c r="AR1737" s="21"/>
      <c r="AS1737" s="21"/>
      <c r="AT1737" s="21"/>
      <c r="AU1737" s="21"/>
      <c r="AV1737" s="24"/>
      <c r="AW1737" s="24"/>
      <c r="AX1737" s="24"/>
      <c r="AY1737" s="24"/>
      <c r="BA1737" s="21"/>
      <c r="BB1737" s="21"/>
      <c r="BC1737" s="21"/>
      <c r="BD1737" s="21"/>
      <c r="BE1737" s="24"/>
      <c r="BF1737" s="24"/>
      <c r="BG1737" s="21"/>
      <c r="BH1737" s="21"/>
      <c r="BI1737" s="130"/>
      <c r="BJ1737" s="131"/>
      <c r="BK1737" s="21"/>
      <c r="BL1737" s="132"/>
      <c r="BM1737" s="132"/>
      <c r="BN1737" s="132"/>
      <c r="BO1737" s="132"/>
      <c r="BP1737" s="133"/>
      <c r="BQ1737" s="133"/>
      <c r="BR1737" s="133"/>
    </row>
    <row r="1738" spans="18:70" x14ac:dyDescent="0.25"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  <c r="AK1738" s="24"/>
      <c r="AL1738" s="24"/>
      <c r="AM1738" s="24"/>
      <c r="AN1738" s="24"/>
      <c r="AP1738" s="21"/>
      <c r="AQ1738" s="21"/>
      <c r="AR1738" s="21"/>
      <c r="AS1738" s="21"/>
      <c r="AT1738" s="21"/>
      <c r="AU1738" s="21"/>
      <c r="AV1738" s="24"/>
      <c r="AW1738" s="24"/>
      <c r="AX1738" s="24"/>
      <c r="AY1738" s="24"/>
      <c r="BA1738" s="21"/>
      <c r="BB1738" s="21"/>
      <c r="BC1738" s="21"/>
      <c r="BD1738" s="21"/>
      <c r="BE1738" s="24"/>
      <c r="BF1738" s="24"/>
      <c r="BG1738" s="21"/>
      <c r="BH1738" s="21"/>
      <c r="BI1738" s="130"/>
      <c r="BJ1738" s="131"/>
      <c r="BK1738" s="21"/>
      <c r="BL1738" s="132"/>
      <c r="BM1738" s="132"/>
      <c r="BN1738" s="132"/>
      <c r="BO1738" s="132"/>
      <c r="BP1738" s="133"/>
      <c r="BQ1738" s="133"/>
      <c r="BR1738" s="133"/>
    </row>
    <row r="1739" spans="18:70" x14ac:dyDescent="0.25"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P1739" s="21"/>
      <c r="AQ1739" s="21"/>
      <c r="AR1739" s="21"/>
      <c r="AS1739" s="21"/>
      <c r="AT1739" s="21"/>
      <c r="AU1739" s="21"/>
      <c r="AV1739" s="24"/>
      <c r="AW1739" s="24"/>
      <c r="AX1739" s="24"/>
      <c r="AY1739" s="24"/>
      <c r="BA1739" s="21"/>
      <c r="BB1739" s="21"/>
      <c r="BC1739" s="21"/>
      <c r="BD1739" s="21"/>
      <c r="BE1739" s="24"/>
      <c r="BF1739" s="24"/>
      <c r="BG1739" s="21"/>
      <c r="BH1739" s="21"/>
      <c r="BI1739" s="130"/>
      <c r="BJ1739" s="131"/>
      <c r="BK1739" s="21"/>
      <c r="BL1739" s="132"/>
      <c r="BM1739" s="132"/>
      <c r="BN1739" s="132"/>
      <c r="BO1739" s="132"/>
      <c r="BP1739" s="133"/>
      <c r="BQ1739" s="133"/>
      <c r="BR1739" s="133"/>
    </row>
    <row r="1740" spans="18:70" x14ac:dyDescent="0.25"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  <c r="AK1740" s="24"/>
      <c r="AL1740" s="24"/>
      <c r="AM1740" s="24"/>
      <c r="AN1740" s="24"/>
      <c r="AP1740" s="21"/>
      <c r="AQ1740" s="21"/>
      <c r="AR1740" s="21"/>
      <c r="AS1740" s="21"/>
      <c r="AT1740" s="21"/>
      <c r="AU1740" s="21"/>
      <c r="AV1740" s="24"/>
      <c r="AW1740" s="24"/>
      <c r="AX1740" s="24"/>
      <c r="AY1740" s="24"/>
      <c r="BA1740" s="21"/>
      <c r="BB1740" s="21"/>
      <c r="BC1740" s="21"/>
      <c r="BD1740" s="21"/>
      <c r="BE1740" s="24"/>
      <c r="BF1740" s="24"/>
      <c r="BG1740" s="21"/>
      <c r="BH1740" s="21"/>
      <c r="BI1740" s="130"/>
      <c r="BJ1740" s="131"/>
      <c r="BK1740" s="21"/>
      <c r="BL1740" s="132"/>
      <c r="BM1740" s="132"/>
      <c r="BN1740" s="132"/>
      <c r="BO1740" s="132"/>
      <c r="BP1740" s="133"/>
      <c r="BQ1740" s="133"/>
      <c r="BR1740" s="133"/>
    </row>
    <row r="1741" spans="18:70" x14ac:dyDescent="0.25"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  <c r="AK1741" s="24"/>
      <c r="AL1741" s="24"/>
      <c r="AM1741" s="24"/>
      <c r="AN1741" s="24"/>
      <c r="AP1741" s="21"/>
      <c r="AQ1741" s="21"/>
      <c r="AR1741" s="21"/>
      <c r="AS1741" s="21"/>
      <c r="AT1741" s="21"/>
      <c r="AU1741" s="21"/>
      <c r="AV1741" s="24"/>
      <c r="AW1741" s="24"/>
      <c r="AX1741" s="24"/>
      <c r="AY1741" s="24"/>
      <c r="BA1741" s="21"/>
      <c r="BB1741" s="21"/>
      <c r="BC1741" s="21"/>
      <c r="BD1741" s="21"/>
      <c r="BE1741" s="24"/>
      <c r="BF1741" s="24"/>
      <c r="BG1741" s="21"/>
      <c r="BH1741" s="21"/>
      <c r="BI1741" s="130"/>
      <c r="BJ1741" s="131"/>
      <c r="BK1741" s="21"/>
      <c r="BL1741" s="132"/>
      <c r="BM1741" s="132"/>
      <c r="BN1741" s="132"/>
      <c r="BO1741" s="132"/>
      <c r="BP1741" s="133"/>
      <c r="BQ1741" s="133"/>
      <c r="BR1741" s="133"/>
    </row>
    <row r="1742" spans="18:70" x14ac:dyDescent="0.25"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  <c r="AK1742" s="24"/>
      <c r="AL1742" s="24"/>
      <c r="AM1742" s="24"/>
      <c r="AN1742" s="24"/>
      <c r="AP1742" s="21"/>
      <c r="AQ1742" s="21"/>
      <c r="AR1742" s="21"/>
      <c r="AS1742" s="21"/>
      <c r="AT1742" s="21"/>
      <c r="AU1742" s="21"/>
      <c r="AV1742" s="24"/>
      <c r="AW1742" s="24"/>
      <c r="AX1742" s="24"/>
      <c r="AY1742" s="24"/>
      <c r="BA1742" s="21"/>
      <c r="BB1742" s="21"/>
      <c r="BC1742" s="21"/>
      <c r="BD1742" s="21"/>
      <c r="BE1742" s="24"/>
      <c r="BF1742" s="24"/>
      <c r="BG1742" s="21"/>
      <c r="BH1742" s="21"/>
      <c r="BI1742" s="130"/>
      <c r="BJ1742" s="131"/>
      <c r="BK1742" s="21"/>
      <c r="BL1742" s="132"/>
      <c r="BM1742" s="132"/>
      <c r="BN1742" s="132"/>
      <c r="BO1742" s="132"/>
      <c r="BP1742" s="133"/>
      <c r="BQ1742" s="133"/>
      <c r="BR1742" s="133"/>
    </row>
    <row r="1743" spans="18:70" x14ac:dyDescent="0.25"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  <c r="AK1743" s="24"/>
      <c r="AL1743" s="24"/>
      <c r="AM1743" s="24"/>
      <c r="AN1743" s="24"/>
      <c r="AP1743" s="21"/>
      <c r="AQ1743" s="21"/>
      <c r="AR1743" s="21"/>
      <c r="AS1743" s="21"/>
      <c r="AT1743" s="21"/>
      <c r="AU1743" s="21"/>
      <c r="AV1743" s="24"/>
      <c r="AW1743" s="24"/>
      <c r="AX1743" s="24"/>
      <c r="AY1743" s="24"/>
      <c r="BA1743" s="21"/>
      <c r="BB1743" s="21"/>
      <c r="BC1743" s="21"/>
      <c r="BD1743" s="21"/>
      <c r="BE1743" s="24"/>
      <c r="BF1743" s="24"/>
      <c r="BG1743" s="21"/>
      <c r="BH1743" s="21"/>
      <c r="BI1743" s="130"/>
      <c r="BJ1743" s="131"/>
      <c r="BK1743" s="21"/>
      <c r="BL1743" s="132"/>
      <c r="BM1743" s="132"/>
      <c r="BN1743" s="132"/>
      <c r="BO1743" s="132"/>
      <c r="BP1743" s="133"/>
      <c r="BQ1743" s="133"/>
      <c r="BR1743" s="133"/>
    </row>
    <row r="1744" spans="18:70" x14ac:dyDescent="0.25"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P1744" s="21"/>
      <c r="AQ1744" s="21"/>
      <c r="AR1744" s="21"/>
      <c r="AS1744" s="21"/>
      <c r="AT1744" s="21"/>
      <c r="AU1744" s="21"/>
      <c r="AV1744" s="24"/>
      <c r="AW1744" s="24"/>
      <c r="AX1744" s="24"/>
      <c r="AY1744" s="24"/>
      <c r="BA1744" s="21"/>
      <c r="BB1744" s="21"/>
      <c r="BC1744" s="21"/>
      <c r="BD1744" s="21"/>
      <c r="BE1744" s="24"/>
      <c r="BF1744" s="24"/>
      <c r="BG1744" s="21"/>
      <c r="BH1744" s="21"/>
      <c r="BI1744" s="130"/>
      <c r="BJ1744" s="131"/>
      <c r="BK1744" s="21"/>
      <c r="BL1744" s="132"/>
      <c r="BM1744" s="132"/>
      <c r="BN1744" s="132"/>
      <c r="BO1744" s="132"/>
      <c r="BP1744" s="133"/>
      <c r="BQ1744" s="133"/>
      <c r="BR1744" s="133"/>
    </row>
    <row r="1745" spans="18:70" x14ac:dyDescent="0.25"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4"/>
      <c r="AL1745" s="24"/>
      <c r="AM1745" s="24"/>
      <c r="AN1745" s="24"/>
      <c r="AP1745" s="21"/>
      <c r="AQ1745" s="21"/>
      <c r="AR1745" s="21"/>
      <c r="AS1745" s="21"/>
      <c r="AT1745" s="21"/>
      <c r="AU1745" s="21"/>
      <c r="AV1745" s="24"/>
      <c r="AW1745" s="24"/>
      <c r="AX1745" s="24"/>
      <c r="AY1745" s="24"/>
      <c r="BA1745" s="21"/>
      <c r="BB1745" s="21"/>
      <c r="BC1745" s="21"/>
      <c r="BD1745" s="21"/>
      <c r="BE1745" s="24"/>
      <c r="BF1745" s="24"/>
      <c r="BG1745" s="21"/>
      <c r="BH1745" s="21"/>
      <c r="BI1745" s="130"/>
      <c r="BJ1745" s="131"/>
      <c r="BK1745" s="21"/>
      <c r="BL1745" s="132"/>
      <c r="BM1745" s="132"/>
      <c r="BN1745" s="132"/>
      <c r="BO1745" s="132"/>
      <c r="BP1745" s="133"/>
      <c r="BQ1745" s="133"/>
      <c r="BR1745" s="133"/>
    </row>
    <row r="1746" spans="18:70" x14ac:dyDescent="0.25"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  <c r="AK1746" s="24"/>
      <c r="AL1746" s="24"/>
      <c r="AM1746" s="24"/>
      <c r="AN1746" s="24"/>
      <c r="AP1746" s="21"/>
      <c r="AQ1746" s="21"/>
      <c r="AR1746" s="21"/>
      <c r="AS1746" s="21"/>
      <c r="AT1746" s="21"/>
      <c r="AU1746" s="21"/>
      <c r="AV1746" s="24"/>
      <c r="AW1746" s="24"/>
      <c r="AX1746" s="24"/>
      <c r="AY1746" s="24"/>
      <c r="BA1746" s="21"/>
      <c r="BB1746" s="21"/>
      <c r="BC1746" s="21"/>
      <c r="BD1746" s="21"/>
      <c r="BE1746" s="24"/>
      <c r="BF1746" s="24"/>
      <c r="BG1746" s="21"/>
      <c r="BH1746" s="21"/>
      <c r="BI1746" s="130"/>
      <c r="BJ1746" s="131"/>
      <c r="BK1746" s="21"/>
      <c r="BL1746" s="132"/>
      <c r="BM1746" s="132"/>
      <c r="BN1746" s="132"/>
      <c r="BO1746" s="132"/>
      <c r="BP1746" s="133"/>
      <c r="BQ1746" s="133"/>
      <c r="BR1746" s="133"/>
    </row>
    <row r="1747" spans="18:70" x14ac:dyDescent="0.25"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  <c r="AK1747" s="24"/>
      <c r="AL1747" s="24"/>
      <c r="AM1747" s="24"/>
      <c r="AN1747" s="24"/>
      <c r="AP1747" s="21"/>
      <c r="AQ1747" s="21"/>
      <c r="AR1747" s="21"/>
      <c r="AS1747" s="21"/>
      <c r="AT1747" s="21"/>
      <c r="AU1747" s="21"/>
      <c r="AV1747" s="24"/>
      <c r="AW1747" s="24"/>
      <c r="AX1747" s="24"/>
      <c r="AY1747" s="24"/>
      <c r="BA1747" s="21"/>
      <c r="BB1747" s="21"/>
      <c r="BC1747" s="21"/>
      <c r="BD1747" s="21"/>
      <c r="BE1747" s="24"/>
      <c r="BF1747" s="24"/>
      <c r="BG1747" s="21"/>
      <c r="BH1747" s="21"/>
      <c r="BI1747" s="130"/>
      <c r="BJ1747" s="131"/>
      <c r="BK1747" s="21"/>
      <c r="BL1747" s="132"/>
      <c r="BM1747" s="132"/>
      <c r="BN1747" s="132"/>
      <c r="BO1747" s="132"/>
      <c r="BP1747" s="133"/>
      <c r="BQ1747" s="133"/>
      <c r="BR1747" s="133"/>
    </row>
    <row r="1748" spans="18:70" x14ac:dyDescent="0.25"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  <c r="AK1748" s="24"/>
      <c r="AL1748" s="24"/>
      <c r="AM1748" s="24"/>
      <c r="AN1748" s="24"/>
      <c r="AP1748" s="21"/>
      <c r="AQ1748" s="21"/>
      <c r="AR1748" s="21"/>
      <c r="AS1748" s="21"/>
      <c r="AT1748" s="21"/>
      <c r="AU1748" s="21"/>
      <c r="AV1748" s="24"/>
      <c r="AW1748" s="24"/>
      <c r="AX1748" s="24"/>
      <c r="AY1748" s="24"/>
      <c r="BA1748" s="21"/>
      <c r="BB1748" s="21"/>
      <c r="BC1748" s="21"/>
      <c r="BD1748" s="21"/>
      <c r="BE1748" s="24"/>
      <c r="BF1748" s="24"/>
      <c r="BG1748" s="21"/>
      <c r="BH1748" s="21"/>
      <c r="BI1748" s="130"/>
      <c r="BJ1748" s="131"/>
      <c r="BK1748" s="21"/>
      <c r="BL1748" s="132"/>
      <c r="BM1748" s="132"/>
      <c r="BN1748" s="132"/>
      <c r="BO1748" s="132"/>
      <c r="BP1748" s="133"/>
      <c r="BQ1748" s="133"/>
      <c r="BR1748" s="133"/>
    </row>
    <row r="1749" spans="18:70" x14ac:dyDescent="0.25"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4"/>
      <c r="AK1749" s="24"/>
      <c r="AL1749" s="24"/>
      <c r="AM1749" s="24"/>
      <c r="AN1749" s="24"/>
      <c r="AP1749" s="21"/>
      <c r="AQ1749" s="21"/>
      <c r="AR1749" s="21"/>
      <c r="AS1749" s="21"/>
      <c r="AT1749" s="21"/>
      <c r="AU1749" s="21"/>
      <c r="AV1749" s="24"/>
      <c r="AW1749" s="24"/>
      <c r="AX1749" s="24"/>
      <c r="AY1749" s="24"/>
      <c r="BA1749" s="21"/>
      <c r="BB1749" s="21"/>
      <c r="BC1749" s="21"/>
      <c r="BD1749" s="21"/>
      <c r="BE1749" s="24"/>
      <c r="BF1749" s="24"/>
      <c r="BG1749" s="21"/>
      <c r="BH1749" s="21"/>
      <c r="BI1749" s="130"/>
      <c r="BJ1749" s="131"/>
      <c r="BK1749" s="21"/>
      <c r="BL1749" s="132"/>
      <c r="BM1749" s="132"/>
      <c r="BN1749" s="132"/>
      <c r="BO1749" s="132"/>
      <c r="BP1749" s="133"/>
      <c r="BQ1749" s="133"/>
      <c r="BR1749" s="133"/>
    </row>
    <row r="1750" spans="18:70" x14ac:dyDescent="0.25"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4"/>
      <c r="AK1750" s="24"/>
      <c r="AL1750" s="24"/>
      <c r="AM1750" s="24"/>
      <c r="AN1750" s="24"/>
      <c r="AP1750" s="21"/>
      <c r="AQ1750" s="21"/>
      <c r="AR1750" s="21"/>
      <c r="AS1750" s="21"/>
      <c r="AT1750" s="21"/>
      <c r="AU1750" s="21"/>
      <c r="AV1750" s="24"/>
      <c r="AW1750" s="24"/>
      <c r="AX1750" s="24"/>
      <c r="AY1750" s="24"/>
      <c r="BA1750" s="21"/>
      <c r="BB1750" s="21"/>
      <c r="BC1750" s="21"/>
      <c r="BD1750" s="21"/>
      <c r="BE1750" s="24"/>
      <c r="BF1750" s="24"/>
      <c r="BG1750" s="21"/>
      <c r="BH1750" s="21"/>
      <c r="BI1750" s="130"/>
      <c r="BJ1750" s="131"/>
      <c r="BK1750" s="21"/>
      <c r="BL1750" s="132"/>
      <c r="BM1750" s="132"/>
      <c r="BN1750" s="132"/>
      <c r="BO1750" s="132"/>
      <c r="BP1750" s="133"/>
      <c r="BQ1750" s="133"/>
      <c r="BR1750" s="133"/>
    </row>
    <row r="1751" spans="18:70" x14ac:dyDescent="0.25"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  <c r="AK1751" s="24"/>
      <c r="AL1751" s="24"/>
      <c r="AM1751" s="24"/>
      <c r="AN1751" s="24"/>
      <c r="AP1751" s="21"/>
      <c r="AQ1751" s="21"/>
      <c r="AR1751" s="21"/>
      <c r="AS1751" s="21"/>
      <c r="AT1751" s="21"/>
      <c r="AU1751" s="21"/>
      <c r="AV1751" s="24"/>
      <c r="AW1751" s="24"/>
      <c r="AX1751" s="24"/>
      <c r="AY1751" s="24"/>
      <c r="BA1751" s="21"/>
      <c r="BB1751" s="21"/>
      <c r="BC1751" s="21"/>
      <c r="BD1751" s="21"/>
      <c r="BE1751" s="24"/>
      <c r="BF1751" s="24"/>
      <c r="BG1751" s="21"/>
      <c r="BH1751" s="21"/>
      <c r="BI1751" s="130"/>
      <c r="BJ1751" s="131"/>
      <c r="BK1751" s="21"/>
      <c r="BL1751" s="132"/>
      <c r="BM1751" s="132"/>
      <c r="BN1751" s="132"/>
      <c r="BO1751" s="132"/>
      <c r="BP1751" s="133"/>
      <c r="BQ1751" s="133"/>
      <c r="BR1751" s="133"/>
    </row>
    <row r="1752" spans="18:70" x14ac:dyDescent="0.25"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  <c r="AK1752" s="24"/>
      <c r="AL1752" s="24"/>
      <c r="AM1752" s="24"/>
      <c r="AN1752" s="24"/>
      <c r="AP1752" s="21"/>
      <c r="AQ1752" s="21"/>
      <c r="AR1752" s="21"/>
      <c r="AS1752" s="21"/>
      <c r="AT1752" s="21"/>
      <c r="AU1752" s="21"/>
      <c r="AV1752" s="24"/>
      <c r="AW1752" s="24"/>
      <c r="AX1752" s="24"/>
      <c r="AY1752" s="24"/>
      <c r="BA1752" s="21"/>
      <c r="BB1752" s="21"/>
      <c r="BC1752" s="21"/>
      <c r="BD1752" s="21"/>
      <c r="BE1752" s="24"/>
      <c r="BF1752" s="24"/>
      <c r="BG1752" s="21"/>
      <c r="BH1752" s="21"/>
      <c r="BI1752" s="130"/>
      <c r="BJ1752" s="131"/>
      <c r="BK1752" s="21"/>
      <c r="BL1752" s="132"/>
      <c r="BM1752" s="132"/>
      <c r="BN1752" s="132"/>
      <c r="BO1752" s="132"/>
      <c r="BP1752" s="133"/>
      <c r="BQ1752" s="133"/>
      <c r="BR1752" s="133"/>
    </row>
    <row r="1753" spans="18:70" x14ac:dyDescent="0.25"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  <c r="AK1753" s="24"/>
      <c r="AL1753" s="24"/>
      <c r="AM1753" s="24"/>
      <c r="AN1753" s="24"/>
      <c r="AP1753" s="21"/>
      <c r="AQ1753" s="21"/>
      <c r="AR1753" s="21"/>
      <c r="AS1753" s="21"/>
      <c r="AT1753" s="21"/>
      <c r="AU1753" s="21"/>
      <c r="AV1753" s="24"/>
      <c r="AW1753" s="24"/>
      <c r="AX1753" s="24"/>
      <c r="AY1753" s="24"/>
      <c r="BA1753" s="21"/>
      <c r="BB1753" s="21"/>
      <c r="BC1753" s="21"/>
      <c r="BD1753" s="21"/>
      <c r="BE1753" s="24"/>
      <c r="BF1753" s="24"/>
      <c r="BG1753" s="21"/>
      <c r="BH1753" s="21"/>
      <c r="BI1753" s="130"/>
      <c r="BJ1753" s="131"/>
      <c r="BK1753" s="21"/>
      <c r="BL1753" s="132"/>
      <c r="BM1753" s="132"/>
      <c r="BN1753" s="132"/>
      <c r="BO1753" s="132"/>
      <c r="BP1753" s="133"/>
      <c r="BQ1753" s="133"/>
      <c r="BR1753" s="133"/>
    </row>
    <row r="1754" spans="18:70" x14ac:dyDescent="0.25"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4"/>
      <c r="AK1754" s="24"/>
      <c r="AL1754" s="24"/>
      <c r="AM1754" s="24"/>
      <c r="AN1754" s="24"/>
      <c r="AP1754" s="21"/>
      <c r="AQ1754" s="21"/>
      <c r="AR1754" s="21"/>
      <c r="AS1754" s="21"/>
      <c r="AT1754" s="21"/>
      <c r="AU1754" s="21"/>
      <c r="AV1754" s="24"/>
      <c r="AW1754" s="24"/>
      <c r="AX1754" s="24"/>
      <c r="AY1754" s="24"/>
      <c r="BA1754" s="21"/>
      <c r="BB1754" s="21"/>
      <c r="BC1754" s="21"/>
      <c r="BD1754" s="21"/>
      <c r="BE1754" s="24"/>
      <c r="BF1754" s="24"/>
      <c r="BG1754" s="21"/>
      <c r="BH1754" s="21"/>
      <c r="BI1754" s="130"/>
      <c r="BJ1754" s="131"/>
      <c r="BK1754" s="21"/>
      <c r="BL1754" s="132"/>
      <c r="BM1754" s="132"/>
      <c r="BN1754" s="132"/>
      <c r="BO1754" s="132"/>
      <c r="BP1754" s="133"/>
      <c r="BQ1754" s="133"/>
      <c r="BR1754" s="133"/>
    </row>
    <row r="1755" spans="18:70" x14ac:dyDescent="0.25"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4"/>
      <c r="AK1755" s="24"/>
      <c r="AL1755" s="24"/>
      <c r="AM1755" s="24"/>
      <c r="AN1755" s="24"/>
      <c r="AP1755" s="21"/>
      <c r="AQ1755" s="21"/>
      <c r="AR1755" s="21"/>
      <c r="AS1755" s="21"/>
      <c r="AT1755" s="21"/>
      <c r="AU1755" s="21"/>
      <c r="AV1755" s="24"/>
      <c r="AW1755" s="24"/>
      <c r="AX1755" s="24"/>
      <c r="AY1755" s="24"/>
      <c r="BA1755" s="21"/>
      <c r="BB1755" s="21"/>
      <c r="BC1755" s="21"/>
      <c r="BD1755" s="21"/>
      <c r="BE1755" s="24"/>
      <c r="BF1755" s="24"/>
      <c r="BG1755" s="21"/>
      <c r="BH1755" s="21"/>
      <c r="BI1755" s="130"/>
      <c r="BJ1755" s="131"/>
      <c r="BK1755" s="21"/>
      <c r="BL1755" s="132"/>
      <c r="BM1755" s="132"/>
      <c r="BN1755" s="132"/>
      <c r="BO1755" s="132"/>
      <c r="BP1755" s="133"/>
      <c r="BQ1755" s="133"/>
      <c r="BR1755" s="133"/>
    </row>
    <row r="1756" spans="18:70" x14ac:dyDescent="0.25"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  <c r="AK1756" s="24"/>
      <c r="AL1756" s="24"/>
      <c r="AM1756" s="24"/>
      <c r="AN1756" s="24"/>
      <c r="AP1756" s="21"/>
      <c r="AQ1756" s="21"/>
      <c r="AR1756" s="21"/>
      <c r="AS1756" s="21"/>
      <c r="AT1756" s="21"/>
      <c r="AU1756" s="21"/>
      <c r="AV1756" s="24"/>
      <c r="AW1756" s="24"/>
      <c r="AX1756" s="24"/>
      <c r="AY1756" s="24"/>
      <c r="BA1756" s="21"/>
      <c r="BB1756" s="21"/>
      <c r="BC1756" s="21"/>
      <c r="BD1756" s="21"/>
      <c r="BE1756" s="24"/>
      <c r="BF1756" s="24"/>
      <c r="BG1756" s="21"/>
      <c r="BH1756" s="21"/>
      <c r="BI1756" s="130"/>
      <c r="BJ1756" s="131"/>
      <c r="BK1756" s="21"/>
      <c r="BL1756" s="132"/>
      <c r="BM1756" s="132"/>
      <c r="BN1756" s="132"/>
      <c r="BO1756" s="132"/>
      <c r="BP1756" s="133"/>
      <c r="BQ1756" s="133"/>
      <c r="BR1756" s="133"/>
    </row>
    <row r="1757" spans="18:70" x14ac:dyDescent="0.25"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4"/>
      <c r="AK1757" s="24"/>
      <c r="AL1757" s="24"/>
      <c r="AM1757" s="24"/>
      <c r="AN1757" s="24"/>
      <c r="AP1757" s="21"/>
      <c r="AQ1757" s="21"/>
      <c r="AR1757" s="21"/>
      <c r="AS1757" s="21"/>
      <c r="AT1757" s="21"/>
      <c r="AU1757" s="21"/>
      <c r="AV1757" s="24"/>
      <c r="AW1757" s="24"/>
      <c r="AX1757" s="24"/>
      <c r="AY1757" s="24"/>
      <c r="BA1757" s="21"/>
      <c r="BB1757" s="21"/>
      <c r="BC1757" s="21"/>
      <c r="BD1757" s="21"/>
      <c r="BE1757" s="24"/>
      <c r="BF1757" s="24"/>
      <c r="BG1757" s="21"/>
      <c r="BH1757" s="21"/>
      <c r="BI1757" s="130"/>
      <c r="BJ1757" s="131"/>
      <c r="BK1757" s="21"/>
      <c r="BL1757" s="132"/>
      <c r="BM1757" s="132"/>
      <c r="BN1757" s="132"/>
      <c r="BO1757" s="132"/>
      <c r="BP1757" s="133"/>
      <c r="BQ1757" s="133"/>
      <c r="BR1757" s="133"/>
    </row>
    <row r="1758" spans="18:70" x14ac:dyDescent="0.25"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4"/>
      <c r="AK1758" s="24"/>
      <c r="AL1758" s="24"/>
      <c r="AM1758" s="24"/>
      <c r="AN1758" s="24"/>
      <c r="AP1758" s="21"/>
      <c r="AQ1758" s="21"/>
      <c r="AR1758" s="21"/>
      <c r="AS1758" s="21"/>
      <c r="AT1758" s="21"/>
      <c r="AU1758" s="21"/>
      <c r="AV1758" s="24"/>
      <c r="AW1758" s="24"/>
      <c r="AX1758" s="24"/>
      <c r="AY1758" s="24"/>
      <c r="BA1758" s="21"/>
      <c r="BB1758" s="21"/>
      <c r="BC1758" s="21"/>
      <c r="BD1758" s="21"/>
      <c r="BE1758" s="24"/>
      <c r="BF1758" s="24"/>
      <c r="BG1758" s="21"/>
      <c r="BH1758" s="21"/>
      <c r="BI1758" s="130"/>
      <c r="BJ1758" s="131"/>
      <c r="BK1758" s="21"/>
      <c r="BL1758" s="132"/>
      <c r="BM1758" s="132"/>
      <c r="BN1758" s="132"/>
      <c r="BO1758" s="132"/>
      <c r="BP1758" s="133"/>
      <c r="BQ1758" s="133"/>
      <c r="BR1758" s="133"/>
    </row>
    <row r="1759" spans="18:70" x14ac:dyDescent="0.25"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4"/>
      <c r="AK1759" s="24"/>
      <c r="AL1759" s="24"/>
      <c r="AM1759" s="24"/>
      <c r="AN1759" s="24"/>
      <c r="AP1759" s="21"/>
      <c r="AQ1759" s="21"/>
      <c r="AR1759" s="21"/>
      <c r="AS1759" s="21"/>
      <c r="AT1759" s="21"/>
      <c r="AU1759" s="21"/>
      <c r="AV1759" s="24"/>
      <c r="AW1759" s="24"/>
      <c r="AX1759" s="24"/>
      <c r="AY1759" s="24"/>
      <c r="BA1759" s="21"/>
      <c r="BB1759" s="21"/>
      <c r="BC1759" s="21"/>
      <c r="BD1759" s="21"/>
      <c r="BE1759" s="24"/>
      <c r="BF1759" s="24"/>
      <c r="BG1759" s="21"/>
      <c r="BH1759" s="21"/>
      <c r="BI1759" s="130"/>
      <c r="BJ1759" s="131"/>
      <c r="BK1759" s="21"/>
      <c r="BL1759" s="132"/>
      <c r="BM1759" s="132"/>
      <c r="BN1759" s="132"/>
      <c r="BO1759" s="132"/>
      <c r="BP1759" s="133"/>
      <c r="BQ1759" s="133"/>
      <c r="BR1759" s="133"/>
    </row>
    <row r="1760" spans="18:70" x14ac:dyDescent="0.25"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4"/>
      <c r="AK1760" s="24"/>
      <c r="AL1760" s="24"/>
      <c r="AM1760" s="24"/>
      <c r="AN1760" s="24"/>
      <c r="AP1760" s="21"/>
      <c r="AQ1760" s="21"/>
      <c r="AR1760" s="21"/>
      <c r="AS1760" s="21"/>
      <c r="AT1760" s="21"/>
      <c r="AU1760" s="21"/>
      <c r="AV1760" s="24"/>
      <c r="AW1760" s="24"/>
      <c r="AX1760" s="24"/>
      <c r="AY1760" s="24"/>
      <c r="BA1760" s="21"/>
      <c r="BB1760" s="21"/>
      <c r="BC1760" s="21"/>
      <c r="BD1760" s="21"/>
      <c r="BE1760" s="24"/>
      <c r="BF1760" s="24"/>
      <c r="BG1760" s="21"/>
      <c r="BH1760" s="21"/>
      <c r="BI1760" s="130"/>
      <c r="BJ1760" s="131"/>
      <c r="BK1760" s="21"/>
      <c r="BL1760" s="132"/>
      <c r="BM1760" s="132"/>
      <c r="BN1760" s="132"/>
      <c r="BO1760" s="132"/>
      <c r="BP1760" s="133"/>
      <c r="BQ1760" s="133"/>
      <c r="BR1760" s="133"/>
    </row>
    <row r="1761" spans="18:70" x14ac:dyDescent="0.25"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  <c r="AK1761" s="24"/>
      <c r="AL1761" s="24"/>
      <c r="AM1761" s="24"/>
      <c r="AN1761" s="24"/>
      <c r="AP1761" s="21"/>
      <c r="AQ1761" s="21"/>
      <c r="AR1761" s="21"/>
      <c r="AS1761" s="21"/>
      <c r="AT1761" s="21"/>
      <c r="AU1761" s="21"/>
      <c r="AV1761" s="24"/>
      <c r="AW1761" s="24"/>
      <c r="AX1761" s="24"/>
      <c r="AY1761" s="24"/>
      <c r="BA1761" s="21"/>
      <c r="BB1761" s="21"/>
      <c r="BC1761" s="21"/>
      <c r="BD1761" s="21"/>
      <c r="BE1761" s="24"/>
      <c r="BF1761" s="24"/>
      <c r="BG1761" s="21"/>
      <c r="BH1761" s="21"/>
      <c r="BI1761" s="130"/>
      <c r="BJ1761" s="131"/>
      <c r="BK1761" s="21"/>
      <c r="BL1761" s="132"/>
      <c r="BM1761" s="132"/>
      <c r="BN1761" s="132"/>
      <c r="BO1761" s="132"/>
      <c r="BP1761" s="133"/>
      <c r="BQ1761" s="133"/>
      <c r="BR1761" s="133"/>
    </row>
    <row r="1762" spans="18:70" x14ac:dyDescent="0.25"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/>
      <c r="AL1762" s="24"/>
      <c r="AM1762" s="24"/>
      <c r="AN1762" s="24"/>
      <c r="AP1762" s="21"/>
      <c r="AQ1762" s="21"/>
      <c r="AR1762" s="21"/>
      <c r="AS1762" s="21"/>
      <c r="AT1762" s="21"/>
      <c r="AU1762" s="21"/>
      <c r="AV1762" s="24"/>
      <c r="AW1762" s="24"/>
      <c r="AX1762" s="24"/>
      <c r="AY1762" s="24"/>
      <c r="BA1762" s="21"/>
      <c r="BB1762" s="21"/>
      <c r="BC1762" s="21"/>
      <c r="BD1762" s="21"/>
      <c r="BE1762" s="24"/>
      <c r="BF1762" s="24"/>
      <c r="BG1762" s="21"/>
      <c r="BH1762" s="21"/>
      <c r="BI1762" s="130"/>
      <c r="BJ1762" s="131"/>
      <c r="BK1762" s="21"/>
      <c r="BL1762" s="132"/>
      <c r="BM1762" s="132"/>
      <c r="BN1762" s="132"/>
      <c r="BO1762" s="132"/>
      <c r="BP1762" s="133"/>
      <c r="BQ1762" s="133"/>
      <c r="BR1762" s="133"/>
    </row>
    <row r="1763" spans="18:70" x14ac:dyDescent="0.25"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4"/>
      <c r="AK1763" s="24"/>
      <c r="AL1763" s="24"/>
      <c r="AM1763" s="24"/>
      <c r="AN1763" s="24"/>
      <c r="AP1763" s="21"/>
      <c r="AQ1763" s="21"/>
      <c r="AR1763" s="21"/>
      <c r="AS1763" s="21"/>
      <c r="AT1763" s="21"/>
      <c r="AU1763" s="21"/>
      <c r="AV1763" s="24"/>
      <c r="AW1763" s="24"/>
      <c r="AX1763" s="24"/>
      <c r="AY1763" s="24"/>
      <c r="BA1763" s="21"/>
      <c r="BB1763" s="21"/>
      <c r="BC1763" s="21"/>
      <c r="BD1763" s="21"/>
      <c r="BE1763" s="24"/>
      <c r="BF1763" s="24"/>
      <c r="BG1763" s="21"/>
      <c r="BH1763" s="21"/>
      <c r="BI1763" s="130"/>
      <c r="BJ1763" s="131"/>
      <c r="BK1763" s="21"/>
      <c r="BL1763" s="132"/>
      <c r="BM1763" s="132"/>
      <c r="BN1763" s="132"/>
      <c r="BO1763" s="132"/>
      <c r="BP1763" s="133"/>
      <c r="BQ1763" s="133"/>
      <c r="BR1763" s="133"/>
    </row>
    <row r="1764" spans="18:70" x14ac:dyDescent="0.25"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4"/>
      <c r="AK1764" s="24"/>
      <c r="AL1764" s="24"/>
      <c r="AM1764" s="24"/>
      <c r="AN1764" s="24"/>
      <c r="AP1764" s="21"/>
      <c r="AQ1764" s="21"/>
      <c r="AR1764" s="21"/>
      <c r="AS1764" s="21"/>
      <c r="AT1764" s="21"/>
      <c r="AU1764" s="21"/>
      <c r="AV1764" s="24"/>
      <c r="AW1764" s="24"/>
      <c r="AX1764" s="24"/>
      <c r="AY1764" s="24"/>
      <c r="BA1764" s="21"/>
      <c r="BB1764" s="21"/>
      <c r="BC1764" s="21"/>
      <c r="BD1764" s="21"/>
      <c r="BE1764" s="24"/>
      <c r="BF1764" s="24"/>
      <c r="BG1764" s="21"/>
      <c r="BH1764" s="21"/>
      <c r="BI1764" s="130"/>
      <c r="BJ1764" s="131"/>
      <c r="BK1764" s="21"/>
      <c r="BL1764" s="132"/>
      <c r="BM1764" s="132"/>
      <c r="BN1764" s="132"/>
      <c r="BO1764" s="132"/>
      <c r="BP1764" s="133"/>
      <c r="BQ1764" s="133"/>
      <c r="BR1764" s="133"/>
    </row>
    <row r="1765" spans="18:70" x14ac:dyDescent="0.25"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  <c r="AK1765" s="24"/>
      <c r="AL1765" s="24"/>
      <c r="AM1765" s="24"/>
      <c r="AN1765" s="24"/>
      <c r="AP1765" s="21"/>
      <c r="AQ1765" s="21"/>
      <c r="AR1765" s="21"/>
      <c r="AS1765" s="21"/>
      <c r="AT1765" s="21"/>
      <c r="AU1765" s="21"/>
      <c r="AV1765" s="24"/>
      <c r="AW1765" s="24"/>
      <c r="AX1765" s="24"/>
      <c r="AY1765" s="24"/>
      <c r="BA1765" s="21"/>
      <c r="BB1765" s="21"/>
      <c r="BC1765" s="21"/>
      <c r="BD1765" s="21"/>
      <c r="BE1765" s="24"/>
      <c r="BF1765" s="24"/>
      <c r="BG1765" s="21"/>
      <c r="BH1765" s="21"/>
      <c r="BI1765" s="130"/>
      <c r="BJ1765" s="131"/>
      <c r="BK1765" s="21"/>
      <c r="BL1765" s="132"/>
      <c r="BM1765" s="132"/>
      <c r="BN1765" s="132"/>
      <c r="BO1765" s="132"/>
      <c r="BP1765" s="133"/>
      <c r="BQ1765" s="133"/>
      <c r="BR1765" s="133"/>
    </row>
    <row r="1766" spans="18:70" x14ac:dyDescent="0.25"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4"/>
      <c r="AK1766" s="24"/>
      <c r="AL1766" s="24"/>
      <c r="AM1766" s="24"/>
      <c r="AN1766" s="24"/>
      <c r="AP1766" s="21"/>
      <c r="AQ1766" s="21"/>
      <c r="AR1766" s="21"/>
      <c r="AS1766" s="21"/>
      <c r="AT1766" s="21"/>
      <c r="AU1766" s="21"/>
      <c r="AV1766" s="24"/>
      <c r="AW1766" s="24"/>
      <c r="AX1766" s="24"/>
      <c r="AY1766" s="24"/>
      <c r="BA1766" s="21"/>
      <c r="BB1766" s="21"/>
      <c r="BC1766" s="21"/>
      <c r="BD1766" s="21"/>
      <c r="BE1766" s="24"/>
      <c r="BF1766" s="24"/>
      <c r="BG1766" s="21"/>
      <c r="BH1766" s="21"/>
      <c r="BI1766" s="130"/>
      <c r="BJ1766" s="131"/>
      <c r="BK1766" s="21"/>
      <c r="BL1766" s="132"/>
      <c r="BM1766" s="132"/>
      <c r="BN1766" s="132"/>
      <c r="BO1766" s="132"/>
      <c r="BP1766" s="133"/>
      <c r="BQ1766" s="133"/>
      <c r="BR1766" s="133"/>
    </row>
    <row r="1767" spans="18:70" x14ac:dyDescent="0.25"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  <c r="AK1767" s="24"/>
      <c r="AL1767" s="24"/>
      <c r="AM1767" s="24"/>
      <c r="AN1767" s="24"/>
      <c r="AP1767" s="21"/>
      <c r="AQ1767" s="21"/>
      <c r="AR1767" s="21"/>
      <c r="AS1767" s="21"/>
      <c r="AT1767" s="21"/>
      <c r="AU1767" s="21"/>
      <c r="AV1767" s="24"/>
      <c r="AW1767" s="24"/>
      <c r="AX1767" s="24"/>
      <c r="AY1767" s="24"/>
      <c r="BA1767" s="21"/>
      <c r="BB1767" s="21"/>
      <c r="BC1767" s="21"/>
      <c r="BD1767" s="21"/>
      <c r="BE1767" s="24"/>
      <c r="BF1767" s="24"/>
      <c r="BG1767" s="21"/>
      <c r="BH1767" s="21"/>
      <c r="BI1767" s="130"/>
      <c r="BJ1767" s="131"/>
      <c r="BK1767" s="21"/>
      <c r="BL1767" s="132"/>
      <c r="BM1767" s="132"/>
      <c r="BN1767" s="132"/>
      <c r="BO1767" s="132"/>
      <c r="BP1767" s="133"/>
      <c r="BQ1767" s="133"/>
      <c r="BR1767" s="133"/>
    </row>
    <row r="1768" spans="18:70" x14ac:dyDescent="0.25"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P1768" s="21"/>
      <c r="AQ1768" s="21"/>
      <c r="AR1768" s="21"/>
      <c r="AS1768" s="21"/>
      <c r="AT1768" s="21"/>
      <c r="AU1768" s="21"/>
      <c r="AV1768" s="24"/>
      <c r="AW1768" s="24"/>
      <c r="AX1768" s="24"/>
      <c r="AY1768" s="24"/>
      <c r="BA1768" s="21"/>
      <c r="BB1768" s="21"/>
      <c r="BC1768" s="21"/>
      <c r="BD1768" s="21"/>
      <c r="BE1768" s="24"/>
      <c r="BF1768" s="24"/>
      <c r="BG1768" s="21"/>
      <c r="BH1768" s="21"/>
      <c r="BI1768" s="130"/>
      <c r="BJ1768" s="131"/>
      <c r="BK1768" s="21"/>
      <c r="BL1768" s="132"/>
      <c r="BM1768" s="132"/>
      <c r="BN1768" s="132"/>
      <c r="BO1768" s="132"/>
      <c r="BP1768" s="133"/>
      <c r="BQ1768" s="133"/>
      <c r="BR1768" s="133"/>
    </row>
    <row r="1769" spans="18:70" x14ac:dyDescent="0.25"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  <c r="AK1769" s="24"/>
      <c r="AL1769" s="24"/>
      <c r="AM1769" s="24"/>
      <c r="AN1769" s="24"/>
      <c r="AP1769" s="21"/>
      <c r="AQ1769" s="21"/>
      <c r="AR1769" s="21"/>
      <c r="AS1769" s="21"/>
      <c r="AT1769" s="21"/>
      <c r="AU1769" s="21"/>
      <c r="AV1769" s="24"/>
      <c r="AW1769" s="24"/>
      <c r="AX1769" s="24"/>
      <c r="AY1769" s="24"/>
      <c r="BA1769" s="21"/>
      <c r="BB1769" s="21"/>
      <c r="BC1769" s="21"/>
      <c r="BD1769" s="21"/>
      <c r="BE1769" s="24"/>
      <c r="BF1769" s="24"/>
      <c r="BG1769" s="21"/>
      <c r="BH1769" s="21"/>
      <c r="BI1769" s="130"/>
      <c r="BJ1769" s="131"/>
      <c r="BK1769" s="21"/>
      <c r="BL1769" s="132"/>
      <c r="BM1769" s="132"/>
      <c r="BN1769" s="132"/>
      <c r="BO1769" s="132"/>
      <c r="BP1769" s="133"/>
      <c r="BQ1769" s="133"/>
      <c r="BR1769" s="133"/>
    </row>
    <row r="1770" spans="18:70" x14ac:dyDescent="0.25"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4"/>
      <c r="AK1770" s="24"/>
      <c r="AL1770" s="24"/>
      <c r="AM1770" s="24"/>
      <c r="AN1770" s="24"/>
      <c r="AP1770" s="21"/>
      <c r="AQ1770" s="21"/>
      <c r="AR1770" s="21"/>
      <c r="AS1770" s="21"/>
      <c r="AT1770" s="21"/>
      <c r="AU1770" s="21"/>
      <c r="AV1770" s="24"/>
      <c r="AW1770" s="24"/>
      <c r="AX1770" s="24"/>
      <c r="AY1770" s="24"/>
      <c r="BA1770" s="21"/>
      <c r="BB1770" s="21"/>
      <c r="BC1770" s="21"/>
      <c r="BD1770" s="21"/>
      <c r="BE1770" s="24"/>
      <c r="BF1770" s="24"/>
      <c r="BG1770" s="21"/>
      <c r="BH1770" s="21"/>
      <c r="BI1770" s="130"/>
      <c r="BJ1770" s="131"/>
      <c r="BK1770" s="21"/>
      <c r="BL1770" s="132"/>
      <c r="BM1770" s="132"/>
      <c r="BN1770" s="132"/>
      <c r="BO1770" s="132"/>
      <c r="BP1770" s="133"/>
      <c r="BQ1770" s="133"/>
      <c r="BR1770" s="133"/>
    </row>
    <row r="1771" spans="18:70" x14ac:dyDescent="0.25"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4"/>
      <c r="AK1771" s="24"/>
      <c r="AL1771" s="24"/>
      <c r="AM1771" s="24"/>
      <c r="AN1771" s="24"/>
      <c r="AP1771" s="21"/>
      <c r="AQ1771" s="21"/>
      <c r="AR1771" s="21"/>
      <c r="AS1771" s="21"/>
      <c r="AT1771" s="21"/>
      <c r="AU1771" s="21"/>
      <c r="AV1771" s="24"/>
      <c r="AW1771" s="24"/>
      <c r="AX1771" s="24"/>
      <c r="AY1771" s="24"/>
      <c r="BA1771" s="21"/>
      <c r="BB1771" s="21"/>
      <c r="BC1771" s="21"/>
      <c r="BD1771" s="21"/>
      <c r="BE1771" s="24"/>
      <c r="BF1771" s="24"/>
      <c r="BG1771" s="21"/>
      <c r="BH1771" s="21"/>
      <c r="BI1771" s="130"/>
      <c r="BJ1771" s="131"/>
      <c r="BK1771" s="21"/>
      <c r="BL1771" s="132"/>
      <c r="BM1771" s="132"/>
      <c r="BN1771" s="132"/>
      <c r="BO1771" s="132"/>
      <c r="BP1771" s="133"/>
      <c r="BQ1771" s="133"/>
      <c r="BR1771" s="133"/>
    </row>
    <row r="1772" spans="18:70" x14ac:dyDescent="0.25"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4"/>
      <c r="AK1772" s="24"/>
      <c r="AL1772" s="24"/>
      <c r="AM1772" s="24"/>
      <c r="AN1772" s="24"/>
      <c r="AP1772" s="21"/>
      <c r="AQ1772" s="21"/>
      <c r="AR1772" s="21"/>
      <c r="AS1772" s="21"/>
      <c r="AT1772" s="21"/>
      <c r="AU1772" s="21"/>
      <c r="AV1772" s="24"/>
      <c r="AW1772" s="24"/>
      <c r="AX1772" s="24"/>
      <c r="AY1772" s="24"/>
      <c r="BA1772" s="21"/>
      <c r="BB1772" s="21"/>
      <c r="BC1772" s="21"/>
      <c r="BD1772" s="21"/>
      <c r="BE1772" s="24"/>
      <c r="BF1772" s="24"/>
      <c r="BG1772" s="21"/>
      <c r="BH1772" s="21"/>
      <c r="BI1772" s="130"/>
      <c r="BJ1772" s="131"/>
      <c r="BK1772" s="21"/>
      <c r="BL1772" s="132"/>
      <c r="BM1772" s="132"/>
      <c r="BN1772" s="132"/>
      <c r="BO1772" s="132"/>
      <c r="BP1772" s="133"/>
      <c r="BQ1772" s="133"/>
      <c r="BR1772" s="133"/>
    </row>
    <row r="1773" spans="18:70" x14ac:dyDescent="0.25"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4"/>
      <c r="AK1773" s="24"/>
      <c r="AL1773" s="24"/>
      <c r="AM1773" s="24"/>
      <c r="AN1773" s="24"/>
      <c r="AP1773" s="21"/>
      <c r="AQ1773" s="21"/>
      <c r="AR1773" s="21"/>
      <c r="AS1773" s="21"/>
      <c r="AT1773" s="21"/>
      <c r="AU1773" s="21"/>
      <c r="AV1773" s="24"/>
      <c r="AW1773" s="24"/>
      <c r="AX1773" s="24"/>
      <c r="AY1773" s="24"/>
      <c r="BA1773" s="21"/>
      <c r="BB1773" s="21"/>
      <c r="BC1773" s="21"/>
      <c r="BD1773" s="21"/>
      <c r="BE1773" s="24"/>
      <c r="BF1773" s="24"/>
      <c r="BG1773" s="21"/>
      <c r="BH1773" s="21"/>
      <c r="BI1773" s="130"/>
      <c r="BJ1773" s="131"/>
      <c r="BK1773" s="21"/>
      <c r="BL1773" s="132"/>
      <c r="BM1773" s="132"/>
      <c r="BN1773" s="132"/>
      <c r="BO1773" s="132"/>
      <c r="BP1773" s="133"/>
      <c r="BQ1773" s="133"/>
      <c r="BR1773" s="133"/>
    </row>
    <row r="1774" spans="18:70" x14ac:dyDescent="0.25"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4"/>
      <c r="AK1774" s="24"/>
      <c r="AL1774" s="24"/>
      <c r="AM1774" s="24"/>
      <c r="AN1774" s="24"/>
      <c r="AP1774" s="21"/>
      <c r="AQ1774" s="21"/>
      <c r="AR1774" s="21"/>
      <c r="AS1774" s="21"/>
      <c r="AT1774" s="21"/>
      <c r="AU1774" s="21"/>
      <c r="AV1774" s="24"/>
      <c r="AW1774" s="24"/>
      <c r="AX1774" s="24"/>
      <c r="AY1774" s="24"/>
      <c r="BA1774" s="21"/>
      <c r="BB1774" s="21"/>
      <c r="BC1774" s="21"/>
      <c r="BD1774" s="21"/>
      <c r="BE1774" s="24"/>
      <c r="BF1774" s="24"/>
      <c r="BG1774" s="21"/>
      <c r="BH1774" s="21"/>
      <c r="BI1774" s="130"/>
      <c r="BJ1774" s="131"/>
      <c r="BK1774" s="21"/>
      <c r="BL1774" s="132"/>
      <c r="BM1774" s="132"/>
      <c r="BN1774" s="132"/>
      <c r="BO1774" s="132"/>
      <c r="BP1774" s="133"/>
      <c r="BQ1774" s="133"/>
      <c r="BR1774" s="133"/>
    </row>
    <row r="1775" spans="18:70" x14ac:dyDescent="0.25"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4"/>
      <c r="AK1775" s="24"/>
      <c r="AL1775" s="24"/>
      <c r="AM1775" s="24"/>
      <c r="AN1775" s="24"/>
      <c r="AP1775" s="21"/>
      <c r="AQ1775" s="21"/>
      <c r="AR1775" s="21"/>
      <c r="AS1775" s="21"/>
      <c r="AT1775" s="21"/>
      <c r="AU1775" s="21"/>
      <c r="AV1775" s="24"/>
      <c r="AW1775" s="24"/>
      <c r="AX1775" s="24"/>
      <c r="AY1775" s="24"/>
      <c r="BA1775" s="21"/>
      <c r="BB1775" s="21"/>
      <c r="BC1775" s="21"/>
      <c r="BD1775" s="21"/>
      <c r="BE1775" s="24"/>
      <c r="BF1775" s="24"/>
      <c r="BG1775" s="21"/>
      <c r="BH1775" s="21"/>
      <c r="BI1775" s="130"/>
      <c r="BJ1775" s="131"/>
      <c r="BK1775" s="21"/>
      <c r="BL1775" s="132"/>
      <c r="BM1775" s="132"/>
      <c r="BN1775" s="132"/>
      <c r="BO1775" s="132"/>
      <c r="BP1775" s="133"/>
      <c r="BQ1775" s="133"/>
      <c r="BR1775" s="133"/>
    </row>
    <row r="1776" spans="18:70" x14ac:dyDescent="0.25"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4"/>
      <c r="AK1776" s="24"/>
      <c r="AL1776" s="24"/>
      <c r="AM1776" s="24"/>
      <c r="AN1776" s="24"/>
      <c r="AP1776" s="21"/>
      <c r="AQ1776" s="21"/>
      <c r="AR1776" s="21"/>
      <c r="AS1776" s="21"/>
      <c r="AT1776" s="21"/>
      <c r="AU1776" s="21"/>
      <c r="AV1776" s="24"/>
      <c r="AW1776" s="24"/>
      <c r="AX1776" s="24"/>
      <c r="AY1776" s="24"/>
      <c r="BA1776" s="21"/>
      <c r="BB1776" s="21"/>
      <c r="BC1776" s="21"/>
      <c r="BD1776" s="21"/>
      <c r="BE1776" s="24"/>
      <c r="BF1776" s="24"/>
      <c r="BG1776" s="21"/>
      <c r="BH1776" s="21"/>
      <c r="BI1776" s="130"/>
      <c r="BJ1776" s="131"/>
      <c r="BK1776" s="21"/>
      <c r="BL1776" s="132"/>
      <c r="BM1776" s="132"/>
      <c r="BN1776" s="132"/>
      <c r="BO1776" s="132"/>
      <c r="BP1776" s="133"/>
      <c r="BQ1776" s="133"/>
      <c r="BR1776" s="133"/>
    </row>
    <row r="1777" spans="18:70" x14ac:dyDescent="0.25"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4"/>
      <c r="AK1777" s="24"/>
      <c r="AL1777" s="24"/>
      <c r="AM1777" s="24"/>
      <c r="AN1777" s="24"/>
      <c r="AP1777" s="21"/>
      <c r="AQ1777" s="21"/>
      <c r="AR1777" s="21"/>
      <c r="AS1777" s="21"/>
      <c r="AT1777" s="21"/>
      <c r="AU1777" s="21"/>
      <c r="AV1777" s="24"/>
      <c r="AW1777" s="24"/>
      <c r="AX1777" s="24"/>
      <c r="AY1777" s="24"/>
      <c r="BA1777" s="21"/>
      <c r="BB1777" s="21"/>
      <c r="BC1777" s="21"/>
      <c r="BD1777" s="21"/>
      <c r="BE1777" s="24"/>
      <c r="BF1777" s="24"/>
      <c r="BG1777" s="21"/>
      <c r="BH1777" s="21"/>
      <c r="BI1777" s="130"/>
      <c r="BJ1777" s="131"/>
      <c r="BK1777" s="21"/>
      <c r="BL1777" s="132"/>
      <c r="BM1777" s="132"/>
      <c r="BN1777" s="132"/>
      <c r="BO1777" s="132"/>
      <c r="BP1777" s="133"/>
      <c r="BQ1777" s="133"/>
      <c r="BR1777" s="133"/>
    </row>
    <row r="1778" spans="18:70" x14ac:dyDescent="0.25"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4"/>
      <c r="AK1778" s="24"/>
      <c r="AL1778" s="24"/>
      <c r="AM1778" s="24"/>
      <c r="AN1778" s="24"/>
      <c r="AP1778" s="21"/>
      <c r="AQ1778" s="21"/>
      <c r="AR1778" s="21"/>
      <c r="AS1778" s="21"/>
      <c r="AT1778" s="21"/>
      <c r="AU1778" s="21"/>
      <c r="AV1778" s="24"/>
      <c r="AW1778" s="24"/>
      <c r="AX1778" s="24"/>
      <c r="AY1778" s="24"/>
      <c r="BA1778" s="21"/>
      <c r="BB1778" s="21"/>
      <c r="BC1778" s="21"/>
      <c r="BD1778" s="21"/>
      <c r="BE1778" s="24"/>
      <c r="BF1778" s="24"/>
      <c r="BG1778" s="21"/>
      <c r="BH1778" s="21"/>
      <c r="BI1778" s="130"/>
      <c r="BJ1778" s="131"/>
      <c r="BK1778" s="21"/>
      <c r="BL1778" s="132"/>
      <c r="BM1778" s="132"/>
      <c r="BN1778" s="132"/>
      <c r="BO1778" s="132"/>
      <c r="BP1778" s="133"/>
      <c r="BQ1778" s="133"/>
      <c r="BR1778" s="133"/>
    </row>
    <row r="1779" spans="18:70" x14ac:dyDescent="0.25"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4"/>
      <c r="AK1779" s="24"/>
      <c r="AL1779" s="24"/>
      <c r="AM1779" s="24"/>
      <c r="AN1779" s="24"/>
      <c r="AP1779" s="21"/>
      <c r="AQ1779" s="21"/>
      <c r="AR1779" s="21"/>
      <c r="AS1779" s="21"/>
      <c r="AT1779" s="21"/>
      <c r="AU1779" s="21"/>
      <c r="AV1779" s="24"/>
      <c r="AW1779" s="24"/>
      <c r="AX1779" s="24"/>
      <c r="AY1779" s="24"/>
      <c r="BA1779" s="21"/>
      <c r="BB1779" s="21"/>
      <c r="BC1779" s="21"/>
      <c r="BD1779" s="21"/>
      <c r="BE1779" s="24"/>
      <c r="BF1779" s="24"/>
      <c r="BG1779" s="21"/>
      <c r="BH1779" s="21"/>
      <c r="BI1779" s="130"/>
      <c r="BJ1779" s="131"/>
      <c r="BK1779" s="21"/>
      <c r="BL1779" s="132"/>
      <c r="BM1779" s="132"/>
      <c r="BN1779" s="132"/>
      <c r="BO1779" s="132"/>
      <c r="BP1779" s="133"/>
      <c r="BQ1779" s="133"/>
      <c r="BR1779" s="133"/>
    </row>
    <row r="1780" spans="18:70" x14ac:dyDescent="0.25"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4"/>
      <c r="AK1780" s="24"/>
      <c r="AL1780" s="24"/>
      <c r="AM1780" s="24"/>
      <c r="AN1780" s="24"/>
      <c r="AP1780" s="21"/>
      <c r="AQ1780" s="21"/>
      <c r="AR1780" s="21"/>
      <c r="AS1780" s="21"/>
      <c r="AT1780" s="21"/>
      <c r="AU1780" s="21"/>
      <c r="AV1780" s="24"/>
      <c r="AW1780" s="24"/>
      <c r="AX1780" s="24"/>
      <c r="AY1780" s="24"/>
      <c r="BA1780" s="21"/>
      <c r="BB1780" s="21"/>
      <c r="BC1780" s="21"/>
      <c r="BD1780" s="21"/>
      <c r="BE1780" s="24"/>
      <c r="BF1780" s="24"/>
      <c r="BG1780" s="21"/>
      <c r="BH1780" s="21"/>
      <c r="BI1780" s="130"/>
      <c r="BJ1780" s="131"/>
      <c r="BK1780" s="21"/>
      <c r="BL1780" s="132"/>
      <c r="BM1780" s="132"/>
      <c r="BN1780" s="132"/>
      <c r="BO1780" s="132"/>
      <c r="BP1780" s="133"/>
      <c r="BQ1780" s="133"/>
      <c r="BR1780" s="133"/>
    </row>
    <row r="1781" spans="18:70" x14ac:dyDescent="0.25"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4"/>
      <c r="AK1781" s="24"/>
      <c r="AL1781" s="24"/>
      <c r="AM1781" s="24"/>
      <c r="AN1781" s="24"/>
      <c r="AP1781" s="21"/>
      <c r="AQ1781" s="21"/>
      <c r="AR1781" s="21"/>
      <c r="AS1781" s="21"/>
      <c r="AT1781" s="21"/>
      <c r="AU1781" s="21"/>
      <c r="AV1781" s="24"/>
      <c r="AW1781" s="24"/>
      <c r="AX1781" s="24"/>
      <c r="AY1781" s="24"/>
      <c r="BA1781" s="21"/>
      <c r="BB1781" s="21"/>
      <c r="BC1781" s="21"/>
      <c r="BD1781" s="21"/>
      <c r="BE1781" s="24"/>
      <c r="BF1781" s="24"/>
      <c r="BG1781" s="21"/>
      <c r="BH1781" s="21"/>
      <c r="BI1781" s="130"/>
      <c r="BJ1781" s="131"/>
      <c r="BK1781" s="21"/>
      <c r="BL1781" s="132"/>
      <c r="BM1781" s="132"/>
      <c r="BN1781" s="132"/>
      <c r="BO1781" s="132"/>
      <c r="BP1781" s="133"/>
      <c r="BQ1781" s="133"/>
      <c r="BR1781" s="133"/>
    </row>
    <row r="1782" spans="18:70" x14ac:dyDescent="0.25"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4"/>
      <c r="AK1782" s="24"/>
      <c r="AL1782" s="24"/>
      <c r="AM1782" s="24"/>
      <c r="AN1782" s="24"/>
      <c r="AP1782" s="21"/>
      <c r="AQ1782" s="21"/>
      <c r="AR1782" s="21"/>
      <c r="AS1782" s="21"/>
      <c r="AT1782" s="21"/>
      <c r="AU1782" s="21"/>
      <c r="AV1782" s="24"/>
      <c r="AW1782" s="24"/>
      <c r="AX1782" s="24"/>
      <c r="AY1782" s="24"/>
      <c r="BA1782" s="21"/>
      <c r="BB1782" s="21"/>
      <c r="BC1782" s="21"/>
      <c r="BD1782" s="21"/>
      <c r="BE1782" s="24"/>
      <c r="BF1782" s="24"/>
      <c r="BG1782" s="21"/>
      <c r="BH1782" s="21"/>
      <c r="BI1782" s="130"/>
      <c r="BJ1782" s="131"/>
      <c r="BK1782" s="21"/>
      <c r="BL1782" s="132"/>
      <c r="BM1782" s="132"/>
      <c r="BN1782" s="132"/>
      <c r="BO1782" s="132"/>
      <c r="BP1782" s="133"/>
      <c r="BQ1782" s="133"/>
      <c r="BR1782" s="133"/>
    </row>
    <row r="1783" spans="18:70" x14ac:dyDescent="0.25"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P1783" s="21"/>
      <c r="AQ1783" s="21"/>
      <c r="AR1783" s="21"/>
      <c r="AS1783" s="21"/>
      <c r="AT1783" s="21"/>
      <c r="AU1783" s="21"/>
      <c r="AV1783" s="24"/>
      <c r="AW1783" s="24"/>
      <c r="AX1783" s="24"/>
      <c r="AY1783" s="24"/>
      <c r="BA1783" s="21"/>
      <c r="BB1783" s="21"/>
      <c r="BC1783" s="21"/>
      <c r="BD1783" s="21"/>
      <c r="BE1783" s="24"/>
      <c r="BF1783" s="24"/>
      <c r="BG1783" s="21"/>
      <c r="BH1783" s="21"/>
      <c r="BI1783" s="130"/>
      <c r="BJ1783" s="131"/>
      <c r="BK1783" s="21"/>
      <c r="BL1783" s="132"/>
      <c r="BM1783" s="132"/>
      <c r="BN1783" s="132"/>
      <c r="BO1783" s="132"/>
      <c r="BP1783" s="133"/>
      <c r="BQ1783" s="133"/>
      <c r="BR1783" s="133"/>
    </row>
    <row r="1784" spans="18:70" x14ac:dyDescent="0.25"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4"/>
      <c r="AK1784" s="24"/>
      <c r="AL1784" s="24"/>
      <c r="AM1784" s="24"/>
      <c r="AN1784" s="24"/>
      <c r="AP1784" s="21"/>
      <c r="AQ1784" s="21"/>
      <c r="AR1784" s="21"/>
      <c r="AS1784" s="21"/>
      <c r="AT1784" s="21"/>
      <c r="AU1784" s="21"/>
      <c r="AV1784" s="24"/>
      <c r="AW1784" s="24"/>
      <c r="AX1784" s="24"/>
      <c r="AY1784" s="24"/>
      <c r="BA1784" s="21"/>
      <c r="BB1784" s="21"/>
      <c r="BC1784" s="21"/>
      <c r="BD1784" s="21"/>
      <c r="BE1784" s="24"/>
      <c r="BF1784" s="24"/>
      <c r="BG1784" s="21"/>
      <c r="BH1784" s="21"/>
      <c r="BI1784" s="130"/>
      <c r="BJ1784" s="131"/>
      <c r="BK1784" s="21"/>
      <c r="BL1784" s="132"/>
      <c r="BM1784" s="132"/>
      <c r="BN1784" s="132"/>
      <c r="BO1784" s="132"/>
      <c r="BP1784" s="133"/>
      <c r="BQ1784" s="133"/>
      <c r="BR1784" s="133"/>
    </row>
    <row r="1785" spans="18:70" x14ac:dyDescent="0.25"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4"/>
      <c r="AK1785" s="24"/>
      <c r="AL1785" s="24"/>
      <c r="AM1785" s="24"/>
      <c r="AN1785" s="24"/>
      <c r="AP1785" s="21"/>
      <c r="AQ1785" s="21"/>
      <c r="AR1785" s="21"/>
      <c r="AS1785" s="21"/>
      <c r="AT1785" s="21"/>
      <c r="AU1785" s="21"/>
      <c r="AV1785" s="24"/>
      <c r="AW1785" s="24"/>
      <c r="AX1785" s="24"/>
      <c r="AY1785" s="24"/>
      <c r="BA1785" s="21"/>
      <c r="BB1785" s="21"/>
      <c r="BC1785" s="21"/>
      <c r="BD1785" s="21"/>
      <c r="BE1785" s="24"/>
      <c r="BF1785" s="24"/>
      <c r="BG1785" s="21"/>
      <c r="BH1785" s="21"/>
      <c r="BI1785" s="130"/>
      <c r="BJ1785" s="131"/>
      <c r="BK1785" s="21"/>
      <c r="BL1785" s="132"/>
      <c r="BM1785" s="132"/>
      <c r="BN1785" s="132"/>
      <c r="BO1785" s="132"/>
      <c r="BP1785" s="133"/>
      <c r="BQ1785" s="133"/>
      <c r="BR1785" s="133"/>
    </row>
    <row r="1786" spans="18:70" x14ac:dyDescent="0.25"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4"/>
      <c r="AK1786" s="24"/>
      <c r="AL1786" s="24"/>
      <c r="AM1786" s="24"/>
      <c r="AN1786" s="24"/>
      <c r="AP1786" s="21"/>
      <c r="AQ1786" s="21"/>
      <c r="AR1786" s="21"/>
      <c r="AS1786" s="21"/>
      <c r="AT1786" s="21"/>
      <c r="AU1786" s="21"/>
      <c r="AV1786" s="24"/>
      <c r="AW1786" s="24"/>
      <c r="AX1786" s="24"/>
      <c r="AY1786" s="24"/>
      <c r="BA1786" s="21"/>
      <c r="BB1786" s="21"/>
      <c r="BC1786" s="21"/>
      <c r="BD1786" s="21"/>
      <c r="BE1786" s="24"/>
      <c r="BF1786" s="24"/>
      <c r="BG1786" s="21"/>
      <c r="BH1786" s="21"/>
      <c r="BI1786" s="130"/>
      <c r="BJ1786" s="131"/>
      <c r="BK1786" s="21"/>
      <c r="BL1786" s="132"/>
      <c r="BM1786" s="132"/>
      <c r="BN1786" s="132"/>
      <c r="BO1786" s="132"/>
      <c r="BP1786" s="133"/>
      <c r="BQ1786" s="133"/>
      <c r="BR1786" s="133"/>
    </row>
    <row r="1787" spans="18:70" x14ac:dyDescent="0.25"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P1787" s="21"/>
      <c r="AQ1787" s="21"/>
      <c r="AR1787" s="21"/>
      <c r="AS1787" s="21"/>
      <c r="AT1787" s="21"/>
      <c r="AU1787" s="21"/>
      <c r="AV1787" s="24"/>
      <c r="AW1787" s="24"/>
      <c r="AX1787" s="24"/>
      <c r="AY1787" s="24"/>
      <c r="BA1787" s="21"/>
      <c r="BB1787" s="21"/>
      <c r="BC1787" s="21"/>
      <c r="BD1787" s="21"/>
      <c r="BE1787" s="24"/>
      <c r="BF1787" s="24"/>
      <c r="BG1787" s="21"/>
      <c r="BH1787" s="21"/>
      <c r="BI1787" s="130"/>
      <c r="BJ1787" s="131"/>
      <c r="BK1787" s="21"/>
      <c r="BL1787" s="132"/>
      <c r="BM1787" s="132"/>
      <c r="BN1787" s="132"/>
      <c r="BO1787" s="132"/>
      <c r="BP1787" s="133"/>
      <c r="BQ1787" s="133"/>
      <c r="BR1787" s="133"/>
    </row>
    <row r="1788" spans="18:70" x14ac:dyDescent="0.25"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4"/>
      <c r="AK1788" s="24"/>
      <c r="AL1788" s="24"/>
      <c r="AM1788" s="24"/>
      <c r="AN1788" s="24"/>
      <c r="AP1788" s="21"/>
      <c r="AQ1788" s="21"/>
      <c r="AR1788" s="21"/>
      <c r="AS1788" s="21"/>
      <c r="AT1788" s="21"/>
      <c r="AU1788" s="21"/>
      <c r="AV1788" s="24"/>
      <c r="AW1788" s="24"/>
      <c r="AX1788" s="24"/>
      <c r="AY1788" s="24"/>
      <c r="BA1788" s="21"/>
      <c r="BB1788" s="21"/>
      <c r="BC1788" s="21"/>
      <c r="BD1788" s="21"/>
      <c r="BE1788" s="24"/>
      <c r="BF1788" s="24"/>
      <c r="BG1788" s="21"/>
      <c r="BH1788" s="21"/>
      <c r="BI1788" s="130"/>
      <c r="BJ1788" s="131"/>
      <c r="BK1788" s="21"/>
      <c r="BL1788" s="132"/>
      <c r="BM1788" s="132"/>
      <c r="BN1788" s="132"/>
      <c r="BO1788" s="132"/>
      <c r="BP1788" s="133"/>
      <c r="BQ1788" s="133"/>
      <c r="BR1788" s="133"/>
    </row>
    <row r="1789" spans="18:70" x14ac:dyDescent="0.25"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4"/>
      <c r="AK1789" s="24"/>
      <c r="AL1789" s="24"/>
      <c r="AM1789" s="24"/>
      <c r="AN1789" s="24"/>
      <c r="AP1789" s="21"/>
      <c r="AQ1789" s="21"/>
      <c r="AR1789" s="21"/>
      <c r="AS1789" s="21"/>
      <c r="AT1789" s="21"/>
      <c r="AU1789" s="21"/>
      <c r="AV1789" s="24"/>
      <c r="AW1789" s="24"/>
      <c r="AX1789" s="24"/>
      <c r="AY1789" s="24"/>
      <c r="BA1789" s="21"/>
      <c r="BB1789" s="21"/>
      <c r="BC1789" s="21"/>
      <c r="BD1789" s="21"/>
      <c r="BE1789" s="24"/>
      <c r="BF1789" s="24"/>
      <c r="BG1789" s="21"/>
      <c r="BH1789" s="21"/>
      <c r="BI1789" s="130"/>
      <c r="BJ1789" s="131"/>
      <c r="BK1789" s="21"/>
      <c r="BL1789" s="132"/>
      <c r="BM1789" s="132"/>
      <c r="BN1789" s="132"/>
      <c r="BO1789" s="132"/>
      <c r="BP1789" s="133"/>
      <c r="BQ1789" s="133"/>
      <c r="BR1789" s="133"/>
    </row>
    <row r="1790" spans="18:70" x14ac:dyDescent="0.25"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4"/>
      <c r="AK1790" s="24"/>
      <c r="AL1790" s="24"/>
      <c r="AM1790" s="24"/>
      <c r="AN1790" s="24"/>
      <c r="AP1790" s="21"/>
      <c r="AQ1790" s="21"/>
      <c r="AR1790" s="21"/>
      <c r="AS1790" s="21"/>
      <c r="AT1790" s="21"/>
      <c r="AU1790" s="21"/>
      <c r="AV1790" s="24"/>
      <c r="AW1790" s="24"/>
      <c r="AX1790" s="24"/>
      <c r="AY1790" s="24"/>
      <c r="BA1790" s="21"/>
      <c r="BB1790" s="21"/>
      <c r="BC1790" s="21"/>
      <c r="BD1790" s="21"/>
      <c r="BE1790" s="24"/>
      <c r="BF1790" s="24"/>
      <c r="BG1790" s="21"/>
      <c r="BH1790" s="21"/>
      <c r="BI1790" s="130"/>
      <c r="BJ1790" s="131"/>
      <c r="BK1790" s="21"/>
      <c r="BL1790" s="132"/>
      <c r="BM1790" s="132"/>
      <c r="BN1790" s="132"/>
      <c r="BO1790" s="132"/>
      <c r="BP1790" s="133"/>
      <c r="BQ1790" s="133"/>
      <c r="BR1790" s="133"/>
    </row>
    <row r="1791" spans="18:70" x14ac:dyDescent="0.25"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4"/>
      <c r="AK1791" s="24"/>
      <c r="AL1791" s="24"/>
      <c r="AM1791" s="24"/>
      <c r="AN1791" s="24"/>
      <c r="AP1791" s="21"/>
      <c r="AQ1791" s="21"/>
      <c r="AR1791" s="21"/>
      <c r="AS1791" s="21"/>
      <c r="AT1791" s="21"/>
      <c r="AU1791" s="21"/>
      <c r="AV1791" s="24"/>
      <c r="AW1791" s="24"/>
      <c r="AX1791" s="24"/>
      <c r="AY1791" s="24"/>
      <c r="BA1791" s="21"/>
      <c r="BB1791" s="21"/>
      <c r="BC1791" s="21"/>
      <c r="BD1791" s="21"/>
      <c r="BE1791" s="24"/>
      <c r="BF1791" s="24"/>
      <c r="BG1791" s="21"/>
      <c r="BH1791" s="21"/>
      <c r="BI1791" s="130"/>
      <c r="BJ1791" s="131"/>
      <c r="BK1791" s="21"/>
      <c r="BL1791" s="132"/>
      <c r="BM1791" s="132"/>
      <c r="BN1791" s="132"/>
      <c r="BO1791" s="132"/>
      <c r="BP1791" s="133"/>
      <c r="BQ1791" s="133"/>
      <c r="BR1791" s="133"/>
    </row>
    <row r="1792" spans="18:70" x14ac:dyDescent="0.25"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4"/>
      <c r="AK1792" s="24"/>
      <c r="AL1792" s="24"/>
      <c r="AM1792" s="24"/>
      <c r="AN1792" s="24"/>
      <c r="AP1792" s="21"/>
      <c r="AQ1792" s="21"/>
      <c r="AR1792" s="21"/>
      <c r="AS1792" s="21"/>
      <c r="AT1792" s="21"/>
      <c r="AU1792" s="21"/>
      <c r="AV1792" s="24"/>
      <c r="AW1792" s="24"/>
      <c r="AX1792" s="24"/>
      <c r="AY1792" s="24"/>
      <c r="BA1792" s="21"/>
      <c r="BB1792" s="21"/>
      <c r="BC1792" s="21"/>
      <c r="BD1792" s="21"/>
      <c r="BE1792" s="24"/>
      <c r="BF1792" s="24"/>
      <c r="BG1792" s="21"/>
      <c r="BH1792" s="21"/>
      <c r="BI1792" s="130"/>
      <c r="BJ1792" s="131"/>
      <c r="BK1792" s="21"/>
      <c r="BL1792" s="132"/>
      <c r="BM1792" s="132"/>
      <c r="BN1792" s="132"/>
      <c r="BO1792" s="132"/>
      <c r="BP1792" s="133"/>
      <c r="BQ1792" s="133"/>
      <c r="BR1792" s="133"/>
    </row>
    <row r="1793" spans="18:70" x14ac:dyDescent="0.25"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4"/>
      <c r="AK1793" s="24"/>
      <c r="AL1793" s="24"/>
      <c r="AM1793" s="24"/>
      <c r="AN1793" s="24"/>
      <c r="AP1793" s="21"/>
      <c r="AQ1793" s="21"/>
      <c r="AR1793" s="21"/>
      <c r="AS1793" s="21"/>
      <c r="AT1793" s="21"/>
      <c r="AU1793" s="21"/>
      <c r="AV1793" s="24"/>
      <c r="AW1793" s="24"/>
      <c r="AX1793" s="24"/>
      <c r="AY1793" s="24"/>
      <c r="BA1793" s="21"/>
      <c r="BB1793" s="21"/>
      <c r="BC1793" s="21"/>
      <c r="BD1793" s="21"/>
      <c r="BE1793" s="24"/>
      <c r="BF1793" s="24"/>
      <c r="BG1793" s="21"/>
      <c r="BH1793" s="21"/>
      <c r="BI1793" s="130"/>
      <c r="BJ1793" s="131"/>
      <c r="BK1793" s="21"/>
      <c r="BL1793" s="132"/>
      <c r="BM1793" s="132"/>
      <c r="BN1793" s="132"/>
      <c r="BO1793" s="132"/>
      <c r="BP1793" s="133"/>
      <c r="BQ1793" s="133"/>
      <c r="BR1793" s="133"/>
    </row>
    <row r="1794" spans="18:70" x14ac:dyDescent="0.25"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4"/>
      <c r="AK1794" s="24"/>
      <c r="AL1794" s="24"/>
      <c r="AM1794" s="24"/>
      <c r="AN1794" s="24"/>
      <c r="AP1794" s="21"/>
      <c r="AQ1794" s="21"/>
      <c r="AR1794" s="21"/>
      <c r="AS1794" s="21"/>
      <c r="AT1794" s="21"/>
      <c r="AU1794" s="21"/>
      <c r="AV1794" s="24"/>
      <c r="AW1794" s="24"/>
      <c r="AX1794" s="24"/>
      <c r="AY1794" s="24"/>
      <c r="BA1794" s="21"/>
      <c r="BB1794" s="21"/>
      <c r="BC1794" s="21"/>
      <c r="BD1794" s="21"/>
      <c r="BE1794" s="24"/>
      <c r="BF1794" s="24"/>
      <c r="BG1794" s="21"/>
      <c r="BH1794" s="21"/>
      <c r="BI1794" s="130"/>
      <c r="BJ1794" s="131"/>
      <c r="BK1794" s="21"/>
      <c r="BL1794" s="132"/>
      <c r="BM1794" s="132"/>
      <c r="BN1794" s="132"/>
      <c r="BO1794" s="132"/>
      <c r="BP1794" s="133"/>
      <c r="BQ1794" s="133"/>
      <c r="BR1794" s="133"/>
    </row>
    <row r="1795" spans="18:70" x14ac:dyDescent="0.25"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4"/>
      <c r="AK1795" s="24"/>
      <c r="AL1795" s="24"/>
      <c r="AM1795" s="24"/>
      <c r="AN1795" s="24"/>
      <c r="AP1795" s="21"/>
      <c r="AQ1795" s="21"/>
      <c r="AR1795" s="21"/>
      <c r="AS1795" s="21"/>
      <c r="AT1795" s="21"/>
      <c r="AU1795" s="21"/>
      <c r="AV1795" s="24"/>
      <c r="AW1795" s="24"/>
      <c r="AX1795" s="24"/>
      <c r="AY1795" s="24"/>
      <c r="BA1795" s="21"/>
      <c r="BB1795" s="21"/>
      <c r="BC1795" s="21"/>
      <c r="BD1795" s="21"/>
      <c r="BE1795" s="24"/>
      <c r="BF1795" s="24"/>
      <c r="BG1795" s="21"/>
      <c r="BH1795" s="21"/>
      <c r="BI1795" s="130"/>
      <c r="BJ1795" s="131"/>
      <c r="BK1795" s="21"/>
      <c r="BL1795" s="132"/>
      <c r="BM1795" s="132"/>
      <c r="BN1795" s="132"/>
      <c r="BO1795" s="132"/>
      <c r="BP1795" s="133"/>
      <c r="BQ1795" s="133"/>
      <c r="BR1795" s="133"/>
    </row>
    <row r="1796" spans="18:70" x14ac:dyDescent="0.25"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4"/>
      <c r="AK1796" s="24"/>
      <c r="AL1796" s="24"/>
      <c r="AM1796" s="24"/>
      <c r="AN1796" s="24"/>
      <c r="AP1796" s="21"/>
      <c r="AQ1796" s="21"/>
      <c r="AR1796" s="21"/>
      <c r="AS1796" s="21"/>
      <c r="AT1796" s="21"/>
      <c r="AU1796" s="21"/>
      <c r="AV1796" s="24"/>
      <c r="AW1796" s="24"/>
      <c r="AX1796" s="24"/>
      <c r="AY1796" s="24"/>
      <c r="BA1796" s="21"/>
      <c r="BB1796" s="21"/>
      <c r="BC1796" s="21"/>
      <c r="BD1796" s="21"/>
      <c r="BE1796" s="24"/>
      <c r="BF1796" s="24"/>
      <c r="BG1796" s="21"/>
      <c r="BH1796" s="21"/>
      <c r="BI1796" s="130"/>
      <c r="BJ1796" s="131"/>
      <c r="BK1796" s="21"/>
      <c r="BL1796" s="132"/>
      <c r="BM1796" s="132"/>
      <c r="BN1796" s="132"/>
      <c r="BO1796" s="132"/>
      <c r="BP1796" s="133"/>
      <c r="BQ1796" s="133"/>
      <c r="BR1796" s="133"/>
    </row>
    <row r="1797" spans="18:70" x14ac:dyDescent="0.25"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4"/>
      <c r="AK1797" s="24"/>
      <c r="AL1797" s="24"/>
      <c r="AM1797" s="24"/>
      <c r="AN1797" s="24"/>
      <c r="AP1797" s="21"/>
      <c r="AQ1797" s="21"/>
      <c r="AR1797" s="21"/>
      <c r="AS1797" s="21"/>
      <c r="AT1797" s="21"/>
      <c r="AU1797" s="21"/>
      <c r="AV1797" s="24"/>
      <c r="AW1797" s="24"/>
      <c r="AX1797" s="24"/>
      <c r="AY1797" s="24"/>
      <c r="BA1797" s="21"/>
      <c r="BB1797" s="21"/>
      <c r="BC1797" s="21"/>
      <c r="BD1797" s="21"/>
      <c r="BE1797" s="24"/>
      <c r="BF1797" s="24"/>
      <c r="BG1797" s="21"/>
      <c r="BH1797" s="21"/>
      <c r="BI1797" s="130"/>
      <c r="BJ1797" s="131"/>
      <c r="BK1797" s="21"/>
      <c r="BL1797" s="132"/>
      <c r="BM1797" s="132"/>
      <c r="BN1797" s="132"/>
      <c r="BO1797" s="132"/>
      <c r="BP1797" s="133"/>
      <c r="BQ1797" s="133"/>
      <c r="BR1797" s="133"/>
    </row>
    <row r="1798" spans="18:70" x14ac:dyDescent="0.25"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4"/>
      <c r="AK1798" s="24"/>
      <c r="AL1798" s="24"/>
      <c r="AM1798" s="24"/>
      <c r="AN1798" s="24"/>
      <c r="AP1798" s="21"/>
      <c r="AQ1798" s="21"/>
      <c r="AR1798" s="21"/>
      <c r="AS1798" s="21"/>
      <c r="AT1798" s="21"/>
      <c r="AU1798" s="21"/>
      <c r="AV1798" s="24"/>
      <c r="AW1798" s="24"/>
      <c r="AX1798" s="24"/>
      <c r="AY1798" s="24"/>
      <c r="BA1798" s="21"/>
      <c r="BB1798" s="21"/>
      <c r="BC1798" s="21"/>
      <c r="BD1798" s="21"/>
      <c r="BE1798" s="24"/>
      <c r="BF1798" s="24"/>
      <c r="BG1798" s="21"/>
      <c r="BH1798" s="21"/>
      <c r="BI1798" s="130"/>
      <c r="BJ1798" s="131"/>
      <c r="BK1798" s="21"/>
      <c r="BL1798" s="132"/>
      <c r="BM1798" s="132"/>
      <c r="BN1798" s="132"/>
      <c r="BO1798" s="132"/>
      <c r="BP1798" s="133"/>
      <c r="BQ1798" s="133"/>
      <c r="BR1798" s="133"/>
    </row>
    <row r="1799" spans="18:70" x14ac:dyDescent="0.25"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4"/>
      <c r="AK1799" s="24"/>
      <c r="AL1799" s="24"/>
      <c r="AM1799" s="24"/>
      <c r="AN1799" s="24"/>
      <c r="AP1799" s="21"/>
      <c r="AQ1799" s="21"/>
      <c r="AR1799" s="21"/>
      <c r="AS1799" s="21"/>
      <c r="AT1799" s="21"/>
      <c r="AU1799" s="21"/>
      <c r="AV1799" s="24"/>
      <c r="AW1799" s="24"/>
      <c r="AX1799" s="24"/>
      <c r="AY1799" s="24"/>
      <c r="BA1799" s="21"/>
      <c r="BB1799" s="21"/>
      <c r="BC1799" s="21"/>
      <c r="BD1799" s="21"/>
      <c r="BE1799" s="24"/>
      <c r="BF1799" s="24"/>
      <c r="BG1799" s="21"/>
      <c r="BH1799" s="21"/>
      <c r="BI1799" s="130"/>
      <c r="BJ1799" s="131"/>
      <c r="BK1799" s="21"/>
      <c r="BL1799" s="132"/>
      <c r="BM1799" s="132"/>
      <c r="BN1799" s="132"/>
      <c r="BO1799" s="132"/>
      <c r="BP1799" s="133"/>
      <c r="BQ1799" s="133"/>
      <c r="BR1799" s="133"/>
    </row>
    <row r="1800" spans="18:70" x14ac:dyDescent="0.25"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4"/>
      <c r="AK1800" s="24"/>
      <c r="AL1800" s="24"/>
      <c r="AM1800" s="24"/>
      <c r="AN1800" s="24"/>
      <c r="AP1800" s="21"/>
      <c r="AQ1800" s="21"/>
      <c r="AR1800" s="21"/>
      <c r="AS1800" s="21"/>
      <c r="AT1800" s="21"/>
      <c r="AU1800" s="21"/>
      <c r="AV1800" s="24"/>
      <c r="AW1800" s="24"/>
      <c r="AX1800" s="24"/>
      <c r="AY1800" s="24"/>
      <c r="BA1800" s="21"/>
      <c r="BB1800" s="21"/>
      <c r="BC1800" s="21"/>
      <c r="BD1800" s="21"/>
      <c r="BE1800" s="24"/>
      <c r="BF1800" s="24"/>
      <c r="BG1800" s="21"/>
      <c r="BH1800" s="21"/>
      <c r="BI1800" s="130"/>
      <c r="BJ1800" s="131"/>
      <c r="BK1800" s="21"/>
      <c r="BL1800" s="132"/>
      <c r="BM1800" s="132"/>
      <c r="BN1800" s="132"/>
      <c r="BO1800" s="132"/>
      <c r="BP1800" s="133"/>
      <c r="BQ1800" s="133"/>
      <c r="BR1800" s="133"/>
    </row>
    <row r="1801" spans="18:70" x14ac:dyDescent="0.25"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4"/>
      <c r="AK1801" s="24"/>
      <c r="AL1801" s="24"/>
      <c r="AM1801" s="24"/>
      <c r="AN1801" s="24"/>
      <c r="AP1801" s="21"/>
      <c r="AQ1801" s="21"/>
      <c r="AR1801" s="21"/>
      <c r="AS1801" s="21"/>
      <c r="AT1801" s="21"/>
      <c r="AU1801" s="21"/>
      <c r="AV1801" s="24"/>
      <c r="AW1801" s="24"/>
      <c r="AX1801" s="24"/>
      <c r="AY1801" s="24"/>
      <c r="BA1801" s="21"/>
      <c r="BB1801" s="21"/>
      <c r="BC1801" s="21"/>
      <c r="BD1801" s="21"/>
      <c r="BE1801" s="24"/>
      <c r="BF1801" s="24"/>
      <c r="BG1801" s="21"/>
      <c r="BH1801" s="21"/>
      <c r="BI1801" s="130"/>
      <c r="BJ1801" s="131"/>
      <c r="BK1801" s="21"/>
      <c r="BL1801" s="132"/>
      <c r="BM1801" s="132"/>
      <c r="BN1801" s="132"/>
      <c r="BO1801" s="132"/>
      <c r="BP1801" s="133"/>
      <c r="BQ1801" s="133"/>
      <c r="BR1801" s="133"/>
    </row>
    <row r="1802" spans="18:70" x14ac:dyDescent="0.25"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4"/>
      <c r="AK1802" s="24"/>
      <c r="AL1802" s="24"/>
      <c r="AM1802" s="24"/>
      <c r="AN1802" s="24"/>
      <c r="AP1802" s="21"/>
      <c r="AQ1802" s="21"/>
      <c r="AR1802" s="21"/>
      <c r="AS1802" s="21"/>
      <c r="AT1802" s="21"/>
      <c r="AU1802" s="21"/>
      <c r="AV1802" s="24"/>
      <c r="AW1802" s="24"/>
      <c r="AX1802" s="24"/>
      <c r="AY1802" s="24"/>
      <c r="BA1802" s="21"/>
      <c r="BB1802" s="21"/>
      <c r="BC1802" s="21"/>
      <c r="BD1802" s="21"/>
      <c r="BE1802" s="24"/>
      <c r="BF1802" s="24"/>
      <c r="BG1802" s="21"/>
      <c r="BH1802" s="21"/>
      <c r="BI1802" s="130"/>
      <c r="BJ1802" s="131"/>
      <c r="BK1802" s="21"/>
      <c r="BL1802" s="132"/>
      <c r="BM1802" s="132"/>
      <c r="BN1802" s="132"/>
      <c r="BO1802" s="132"/>
      <c r="BP1802" s="133"/>
      <c r="BQ1802" s="133"/>
      <c r="BR1802" s="133"/>
    </row>
    <row r="1803" spans="18:70" x14ac:dyDescent="0.25"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4"/>
      <c r="AK1803" s="24"/>
      <c r="AL1803" s="24"/>
      <c r="AM1803" s="24"/>
      <c r="AN1803" s="24"/>
      <c r="AP1803" s="21"/>
      <c r="AQ1803" s="21"/>
      <c r="AR1803" s="21"/>
      <c r="AS1803" s="21"/>
      <c r="AT1803" s="21"/>
      <c r="AU1803" s="21"/>
      <c r="AV1803" s="24"/>
      <c r="AW1803" s="24"/>
      <c r="AX1803" s="24"/>
      <c r="AY1803" s="24"/>
      <c r="BA1803" s="21"/>
      <c r="BB1803" s="21"/>
      <c r="BC1803" s="21"/>
      <c r="BD1803" s="21"/>
      <c r="BE1803" s="24"/>
      <c r="BF1803" s="24"/>
      <c r="BG1803" s="21"/>
      <c r="BH1803" s="21"/>
      <c r="BI1803" s="130"/>
      <c r="BJ1803" s="131"/>
      <c r="BK1803" s="21"/>
      <c r="BL1803" s="132"/>
      <c r="BM1803" s="132"/>
      <c r="BN1803" s="132"/>
      <c r="BO1803" s="132"/>
      <c r="BP1803" s="133"/>
      <c r="BQ1803" s="133"/>
      <c r="BR1803" s="133"/>
    </row>
    <row r="1804" spans="18:70" x14ac:dyDescent="0.25"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4"/>
      <c r="AK1804" s="24"/>
      <c r="AL1804" s="24"/>
      <c r="AM1804" s="24"/>
      <c r="AN1804" s="24"/>
      <c r="AP1804" s="21"/>
      <c r="AQ1804" s="21"/>
      <c r="AR1804" s="21"/>
      <c r="AS1804" s="21"/>
      <c r="AT1804" s="21"/>
      <c r="AU1804" s="21"/>
      <c r="AV1804" s="24"/>
      <c r="AW1804" s="24"/>
      <c r="AX1804" s="24"/>
      <c r="AY1804" s="24"/>
      <c r="BA1804" s="21"/>
      <c r="BB1804" s="21"/>
      <c r="BC1804" s="21"/>
      <c r="BD1804" s="21"/>
      <c r="BE1804" s="24"/>
      <c r="BF1804" s="24"/>
      <c r="BG1804" s="21"/>
      <c r="BH1804" s="21"/>
      <c r="BI1804" s="130"/>
      <c r="BJ1804" s="131"/>
      <c r="BK1804" s="21"/>
      <c r="BL1804" s="132"/>
      <c r="BM1804" s="132"/>
      <c r="BN1804" s="132"/>
      <c r="BO1804" s="132"/>
      <c r="BP1804" s="133"/>
      <c r="BQ1804" s="133"/>
      <c r="BR1804" s="133"/>
    </row>
    <row r="1805" spans="18:70" x14ac:dyDescent="0.25"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P1805" s="21"/>
      <c r="AQ1805" s="21"/>
      <c r="AR1805" s="21"/>
      <c r="AS1805" s="21"/>
      <c r="AT1805" s="21"/>
      <c r="AU1805" s="21"/>
      <c r="AV1805" s="24"/>
      <c r="AW1805" s="24"/>
      <c r="AX1805" s="24"/>
      <c r="AY1805" s="24"/>
      <c r="BA1805" s="21"/>
      <c r="BB1805" s="21"/>
      <c r="BC1805" s="21"/>
      <c r="BD1805" s="21"/>
      <c r="BE1805" s="24"/>
      <c r="BF1805" s="24"/>
      <c r="BG1805" s="21"/>
      <c r="BH1805" s="21"/>
      <c r="BI1805" s="130"/>
      <c r="BJ1805" s="131"/>
      <c r="BK1805" s="21"/>
      <c r="BL1805" s="132"/>
      <c r="BM1805" s="132"/>
      <c r="BN1805" s="132"/>
      <c r="BO1805" s="132"/>
      <c r="BP1805" s="133"/>
      <c r="BQ1805" s="133"/>
      <c r="BR1805" s="133"/>
    </row>
    <row r="1806" spans="18:70" x14ac:dyDescent="0.25"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4"/>
      <c r="AK1806" s="24"/>
      <c r="AL1806" s="24"/>
      <c r="AM1806" s="24"/>
      <c r="AN1806" s="24"/>
      <c r="AP1806" s="21"/>
      <c r="AQ1806" s="21"/>
      <c r="AR1806" s="21"/>
      <c r="AS1806" s="21"/>
      <c r="AT1806" s="21"/>
      <c r="AU1806" s="21"/>
      <c r="AV1806" s="24"/>
      <c r="AW1806" s="24"/>
      <c r="AX1806" s="24"/>
      <c r="AY1806" s="24"/>
      <c r="BA1806" s="21"/>
      <c r="BB1806" s="21"/>
      <c r="BC1806" s="21"/>
      <c r="BD1806" s="21"/>
      <c r="BE1806" s="24"/>
      <c r="BF1806" s="24"/>
      <c r="BG1806" s="21"/>
      <c r="BH1806" s="21"/>
      <c r="BI1806" s="130"/>
      <c r="BJ1806" s="131"/>
      <c r="BK1806" s="21"/>
      <c r="BL1806" s="132"/>
      <c r="BM1806" s="132"/>
      <c r="BN1806" s="132"/>
      <c r="BO1806" s="132"/>
      <c r="BP1806" s="133"/>
      <c r="BQ1806" s="133"/>
      <c r="BR1806" s="133"/>
    </row>
    <row r="1807" spans="18:70" x14ac:dyDescent="0.25"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4"/>
      <c r="AK1807" s="24"/>
      <c r="AL1807" s="24"/>
      <c r="AM1807" s="24"/>
      <c r="AN1807" s="24"/>
      <c r="AP1807" s="21"/>
      <c r="AQ1807" s="21"/>
      <c r="AR1807" s="21"/>
      <c r="AS1807" s="21"/>
      <c r="AT1807" s="21"/>
      <c r="AU1807" s="21"/>
      <c r="AV1807" s="24"/>
      <c r="AW1807" s="24"/>
      <c r="AX1807" s="24"/>
      <c r="AY1807" s="24"/>
      <c r="BA1807" s="21"/>
      <c r="BB1807" s="21"/>
      <c r="BC1807" s="21"/>
      <c r="BD1807" s="21"/>
      <c r="BE1807" s="24"/>
      <c r="BF1807" s="24"/>
      <c r="BG1807" s="21"/>
      <c r="BH1807" s="21"/>
      <c r="BI1807" s="130"/>
      <c r="BJ1807" s="131"/>
      <c r="BK1807" s="21"/>
      <c r="BL1807" s="132"/>
      <c r="BM1807" s="132"/>
      <c r="BN1807" s="132"/>
      <c r="BO1807" s="132"/>
      <c r="BP1807" s="133"/>
      <c r="BQ1807" s="133"/>
      <c r="BR1807" s="133"/>
    </row>
    <row r="1808" spans="18:70" x14ac:dyDescent="0.25"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P1808" s="21"/>
      <c r="AQ1808" s="21"/>
      <c r="AR1808" s="21"/>
      <c r="AS1808" s="21"/>
      <c r="AT1808" s="21"/>
      <c r="AU1808" s="21"/>
      <c r="AV1808" s="24"/>
      <c r="AW1808" s="24"/>
      <c r="AX1808" s="24"/>
      <c r="AY1808" s="24"/>
      <c r="BA1808" s="21"/>
      <c r="BB1808" s="21"/>
      <c r="BC1808" s="21"/>
      <c r="BD1808" s="21"/>
      <c r="BE1808" s="24"/>
      <c r="BF1808" s="24"/>
      <c r="BG1808" s="21"/>
      <c r="BH1808" s="21"/>
      <c r="BI1808" s="130"/>
      <c r="BJ1808" s="131"/>
      <c r="BK1808" s="21"/>
      <c r="BL1808" s="132"/>
      <c r="BM1808" s="132"/>
      <c r="BN1808" s="132"/>
      <c r="BO1808" s="132"/>
      <c r="BP1808" s="133"/>
      <c r="BQ1808" s="133"/>
      <c r="BR1808" s="133"/>
    </row>
    <row r="1809" spans="18:70" x14ac:dyDescent="0.25"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4"/>
      <c r="AK1809" s="24"/>
      <c r="AL1809" s="24"/>
      <c r="AM1809" s="24"/>
      <c r="AN1809" s="24"/>
      <c r="AP1809" s="21"/>
      <c r="AQ1809" s="21"/>
      <c r="AR1809" s="21"/>
      <c r="AS1809" s="21"/>
      <c r="AT1809" s="21"/>
      <c r="AU1809" s="21"/>
      <c r="AV1809" s="24"/>
      <c r="AW1809" s="24"/>
      <c r="AX1809" s="24"/>
      <c r="AY1809" s="24"/>
      <c r="BA1809" s="21"/>
      <c r="BB1809" s="21"/>
      <c r="BC1809" s="21"/>
      <c r="BD1809" s="21"/>
      <c r="BE1809" s="24"/>
      <c r="BF1809" s="24"/>
      <c r="BG1809" s="21"/>
      <c r="BH1809" s="21"/>
      <c r="BI1809" s="130"/>
      <c r="BJ1809" s="131"/>
      <c r="BK1809" s="21"/>
      <c r="BL1809" s="132"/>
      <c r="BM1809" s="132"/>
      <c r="BN1809" s="132"/>
      <c r="BO1809" s="132"/>
      <c r="BP1809" s="133"/>
      <c r="BQ1809" s="133"/>
      <c r="BR1809" s="133"/>
    </row>
    <row r="1810" spans="18:70" x14ac:dyDescent="0.25"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4"/>
      <c r="AK1810" s="24"/>
      <c r="AL1810" s="24"/>
      <c r="AM1810" s="24"/>
      <c r="AN1810" s="24"/>
      <c r="AP1810" s="21"/>
      <c r="AQ1810" s="21"/>
      <c r="AR1810" s="21"/>
      <c r="AS1810" s="21"/>
      <c r="AT1810" s="21"/>
      <c r="AU1810" s="21"/>
      <c r="AV1810" s="24"/>
      <c r="AW1810" s="24"/>
      <c r="AX1810" s="24"/>
      <c r="AY1810" s="24"/>
      <c r="BA1810" s="21"/>
      <c r="BB1810" s="21"/>
      <c r="BC1810" s="21"/>
      <c r="BD1810" s="21"/>
      <c r="BE1810" s="24"/>
      <c r="BF1810" s="24"/>
      <c r="BG1810" s="21"/>
      <c r="BH1810" s="21"/>
      <c r="BI1810" s="130"/>
      <c r="BJ1810" s="131"/>
      <c r="BK1810" s="21"/>
      <c r="BL1810" s="132"/>
      <c r="BM1810" s="132"/>
      <c r="BN1810" s="132"/>
      <c r="BO1810" s="132"/>
      <c r="BP1810" s="133"/>
      <c r="BQ1810" s="133"/>
      <c r="BR1810" s="133"/>
    </row>
    <row r="1811" spans="18:70" x14ac:dyDescent="0.25"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4"/>
      <c r="AK1811" s="24"/>
      <c r="AL1811" s="24"/>
      <c r="AM1811" s="24"/>
      <c r="AN1811" s="24"/>
      <c r="AP1811" s="21"/>
      <c r="AQ1811" s="21"/>
      <c r="AR1811" s="21"/>
      <c r="AS1811" s="21"/>
      <c r="AT1811" s="21"/>
      <c r="AU1811" s="21"/>
      <c r="AV1811" s="24"/>
      <c r="AW1811" s="24"/>
      <c r="AX1811" s="24"/>
      <c r="AY1811" s="24"/>
      <c r="BA1811" s="21"/>
      <c r="BB1811" s="21"/>
      <c r="BC1811" s="21"/>
      <c r="BD1811" s="21"/>
      <c r="BE1811" s="24"/>
      <c r="BF1811" s="24"/>
      <c r="BG1811" s="21"/>
      <c r="BH1811" s="21"/>
      <c r="BI1811" s="130"/>
      <c r="BJ1811" s="131"/>
      <c r="BK1811" s="21"/>
      <c r="BL1811" s="132"/>
      <c r="BM1811" s="132"/>
      <c r="BN1811" s="132"/>
      <c r="BO1811" s="132"/>
      <c r="BP1811" s="133"/>
      <c r="BQ1811" s="133"/>
      <c r="BR1811" s="133"/>
    </row>
    <row r="1812" spans="18:70" x14ac:dyDescent="0.25"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4"/>
      <c r="AK1812" s="24"/>
      <c r="AL1812" s="24"/>
      <c r="AM1812" s="24"/>
      <c r="AN1812" s="24"/>
      <c r="AP1812" s="21"/>
      <c r="AQ1812" s="21"/>
      <c r="AR1812" s="21"/>
      <c r="AS1812" s="21"/>
      <c r="AT1812" s="21"/>
      <c r="AU1812" s="21"/>
      <c r="AV1812" s="24"/>
      <c r="AW1812" s="24"/>
      <c r="AX1812" s="24"/>
      <c r="AY1812" s="24"/>
      <c r="BA1812" s="21"/>
      <c r="BB1812" s="21"/>
      <c r="BC1812" s="21"/>
      <c r="BD1812" s="21"/>
      <c r="BE1812" s="24"/>
      <c r="BF1812" s="24"/>
      <c r="BG1812" s="21"/>
      <c r="BH1812" s="21"/>
      <c r="BI1812" s="130"/>
      <c r="BJ1812" s="131"/>
      <c r="BK1812" s="21"/>
      <c r="BL1812" s="132"/>
      <c r="BM1812" s="132"/>
      <c r="BN1812" s="132"/>
      <c r="BO1812" s="132"/>
      <c r="BP1812" s="133"/>
      <c r="BQ1812" s="133"/>
      <c r="BR1812" s="133"/>
    </row>
    <row r="1813" spans="18:70" x14ac:dyDescent="0.25"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4"/>
      <c r="AK1813" s="24"/>
      <c r="AL1813" s="24"/>
      <c r="AM1813" s="24"/>
      <c r="AN1813" s="24"/>
      <c r="AP1813" s="21"/>
      <c r="AQ1813" s="21"/>
      <c r="AR1813" s="21"/>
      <c r="AS1813" s="21"/>
      <c r="AT1813" s="21"/>
      <c r="AU1813" s="21"/>
      <c r="AV1813" s="24"/>
      <c r="AW1813" s="24"/>
      <c r="AX1813" s="24"/>
      <c r="AY1813" s="24"/>
      <c r="BA1813" s="21"/>
      <c r="BB1813" s="21"/>
      <c r="BC1813" s="21"/>
      <c r="BD1813" s="21"/>
      <c r="BE1813" s="24"/>
      <c r="BF1813" s="24"/>
      <c r="BG1813" s="21"/>
      <c r="BH1813" s="21"/>
      <c r="BI1813" s="130"/>
      <c r="BJ1813" s="131"/>
      <c r="BK1813" s="21"/>
      <c r="BL1813" s="132"/>
      <c r="BM1813" s="132"/>
      <c r="BN1813" s="132"/>
      <c r="BO1813" s="132"/>
      <c r="BP1813" s="133"/>
      <c r="BQ1813" s="133"/>
      <c r="BR1813" s="133"/>
    </row>
    <row r="1814" spans="18:70" x14ac:dyDescent="0.25"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4"/>
      <c r="AK1814" s="24"/>
      <c r="AL1814" s="24"/>
      <c r="AM1814" s="24"/>
      <c r="AN1814" s="24"/>
      <c r="AP1814" s="21"/>
      <c r="AQ1814" s="21"/>
      <c r="AR1814" s="21"/>
      <c r="AS1814" s="21"/>
      <c r="AT1814" s="21"/>
      <c r="AU1814" s="21"/>
      <c r="AV1814" s="24"/>
      <c r="AW1814" s="24"/>
      <c r="AX1814" s="24"/>
      <c r="AY1814" s="24"/>
      <c r="BA1814" s="21"/>
      <c r="BB1814" s="21"/>
      <c r="BC1814" s="21"/>
      <c r="BD1814" s="21"/>
      <c r="BE1814" s="24"/>
      <c r="BF1814" s="24"/>
      <c r="BG1814" s="21"/>
      <c r="BH1814" s="21"/>
      <c r="BI1814" s="130"/>
      <c r="BJ1814" s="131"/>
      <c r="BK1814" s="21"/>
      <c r="BL1814" s="132"/>
      <c r="BM1814" s="132"/>
      <c r="BN1814" s="132"/>
      <c r="BO1814" s="132"/>
      <c r="BP1814" s="133"/>
      <c r="BQ1814" s="133"/>
      <c r="BR1814" s="133"/>
    </row>
    <row r="1815" spans="18:70" x14ac:dyDescent="0.25"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4"/>
      <c r="AK1815" s="24"/>
      <c r="AL1815" s="24"/>
      <c r="AM1815" s="24"/>
      <c r="AN1815" s="24"/>
      <c r="AP1815" s="21"/>
      <c r="AQ1815" s="21"/>
      <c r="AR1815" s="21"/>
      <c r="AS1815" s="21"/>
      <c r="AT1815" s="21"/>
      <c r="AU1815" s="21"/>
      <c r="AV1815" s="24"/>
      <c r="AW1815" s="24"/>
      <c r="AX1815" s="24"/>
      <c r="AY1815" s="24"/>
      <c r="BA1815" s="21"/>
      <c r="BB1815" s="21"/>
      <c r="BC1815" s="21"/>
      <c r="BD1815" s="21"/>
      <c r="BE1815" s="24"/>
      <c r="BF1815" s="24"/>
      <c r="BG1815" s="21"/>
      <c r="BH1815" s="21"/>
      <c r="BI1815" s="130"/>
      <c r="BJ1815" s="131"/>
      <c r="BK1815" s="21"/>
      <c r="BL1815" s="132"/>
      <c r="BM1815" s="132"/>
      <c r="BN1815" s="132"/>
      <c r="BO1815" s="132"/>
      <c r="BP1815" s="133"/>
      <c r="BQ1815" s="133"/>
      <c r="BR1815" s="133"/>
    </row>
    <row r="1816" spans="18:70" x14ac:dyDescent="0.25"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4"/>
      <c r="AK1816" s="24"/>
      <c r="AL1816" s="24"/>
      <c r="AM1816" s="24"/>
      <c r="AN1816" s="24"/>
      <c r="AP1816" s="21"/>
      <c r="AQ1816" s="21"/>
      <c r="AR1816" s="21"/>
      <c r="AS1816" s="21"/>
      <c r="AT1816" s="21"/>
      <c r="AU1816" s="21"/>
      <c r="AV1816" s="24"/>
      <c r="AW1816" s="24"/>
      <c r="AX1816" s="24"/>
      <c r="AY1816" s="24"/>
      <c r="BA1816" s="21"/>
      <c r="BB1816" s="21"/>
      <c r="BC1816" s="21"/>
      <c r="BD1816" s="21"/>
      <c r="BE1816" s="24"/>
      <c r="BF1816" s="24"/>
      <c r="BG1816" s="21"/>
      <c r="BH1816" s="21"/>
      <c r="BI1816" s="130"/>
      <c r="BJ1816" s="131"/>
      <c r="BK1816" s="21"/>
      <c r="BL1816" s="132"/>
      <c r="BM1816" s="132"/>
      <c r="BN1816" s="132"/>
      <c r="BO1816" s="132"/>
      <c r="BP1816" s="133"/>
      <c r="BQ1816" s="133"/>
      <c r="BR1816" s="133"/>
    </row>
    <row r="1817" spans="18:70" x14ac:dyDescent="0.25"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4"/>
      <c r="AK1817" s="24"/>
      <c r="AL1817" s="24"/>
      <c r="AM1817" s="24"/>
      <c r="AN1817" s="24"/>
      <c r="AP1817" s="21"/>
      <c r="AQ1817" s="21"/>
      <c r="AR1817" s="21"/>
      <c r="AS1817" s="21"/>
      <c r="AT1817" s="21"/>
      <c r="AU1817" s="21"/>
      <c r="AV1817" s="24"/>
      <c r="AW1817" s="24"/>
      <c r="AX1817" s="24"/>
      <c r="AY1817" s="24"/>
      <c r="BA1817" s="21"/>
      <c r="BB1817" s="21"/>
      <c r="BC1817" s="21"/>
      <c r="BD1817" s="21"/>
      <c r="BE1817" s="24"/>
      <c r="BF1817" s="24"/>
      <c r="BG1817" s="21"/>
      <c r="BH1817" s="21"/>
      <c r="BI1817" s="130"/>
      <c r="BJ1817" s="131"/>
      <c r="BK1817" s="21"/>
      <c r="BL1817" s="132"/>
      <c r="BM1817" s="132"/>
      <c r="BN1817" s="132"/>
      <c r="BO1817" s="132"/>
      <c r="BP1817" s="133"/>
      <c r="BQ1817" s="133"/>
      <c r="BR1817" s="133"/>
    </row>
    <row r="1818" spans="18:70" x14ac:dyDescent="0.25"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4"/>
      <c r="AK1818" s="24"/>
      <c r="AL1818" s="24"/>
      <c r="AM1818" s="24"/>
      <c r="AN1818" s="24"/>
      <c r="AP1818" s="21"/>
      <c r="AQ1818" s="21"/>
      <c r="AR1818" s="21"/>
      <c r="AS1818" s="21"/>
      <c r="AT1818" s="21"/>
      <c r="AU1818" s="21"/>
      <c r="AV1818" s="24"/>
      <c r="AW1818" s="24"/>
      <c r="AX1818" s="24"/>
      <c r="AY1818" s="24"/>
      <c r="BA1818" s="21"/>
      <c r="BB1818" s="21"/>
      <c r="BC1818" s="21"/>
      <c r="BD1818" s="21"/>
      <c r="BE1818" s="24"/>
      <c r="BF1818" s="24"/>
      <c r="BG1818" s="21"/>
      <c r="BH1818" s="21"/>
      <c r="BI1818" s="130"/>
      <c r="BJ1818" s="131"/>
      <c r="BK1818" s="21"/>
      <c r="BL1818" s="132"/>
      <c r="BM1818" s="132"/>
      <c r="BN1818" s="132"/>
      <c r="BO1818" s="132"/>
      <c r="BP1818" s="133"/>
      <c r="BQ1818" s="133"/>
      <c r="BR1818" s="133"/>
    </row>
    <row r="1819" spans="18:70" x14ac:dyDescent="0.25"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4"/>
      <c r="AK1819" s="24"/>
      <c r="AL1819" s="24"/>
      <c r="AM1819" s="24"/>
      <c r="AN1819" s="24"/>
      <c r="AP1819" s="21"/>
      <c r="AQ1819" s="21"/>
      <c r="AR1819" s="21"/>
      <c r="AS1819" s="21"/>
      <c r="AT1819" s="21"/>
      <c r="AU1819" s="21"/>
      <c r="AV1819" s="24"/>
      <c r="AW1819" s="24"/>
      <c r="AX1819" s="24"/>
      <c r="AY1819" s="24"/>
      <c r="BA1819" s="21"/>
      <c r="BB1819" s="21"/>
      <c r="BC1819" s="21"/>
      <c r="BD1819" s="21"/>
      <c r="BE1819" s="24"/>
      <c r="BF1819" s="24"/>
      <c r="BG1819" s="21"/>
      <c r="BH1819" s="21"/>
      <c r="BI1819" s="130"/>
      <c r="BJ1819" s="131"/>
      <c r="BK1819" s="21"/>
      <c r="BL1819" s="132"/>
      <c r="BM1819" s="132"/>
      <c r="BN1819" s="132"/>
      <c r="BO1819" s="132"/>
      <c r="BP1819" s="133"/>
      <c r="BQ1819" s="133"/>
      <c r="BR1819" s="133"/>
    </row>
    <row r="1820" spans="18:70" x14ac:dyDescent="0.25"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4"/>
      <c r="AK1820" s="24"/>
      <c r="AL1820" s="24"/>
      <c r="AM1820" s="24"/>
      <c r="AN1820" s="24"/>
      <c r="AP1820" s="21"/>
      <c r="AQ1820" s="21"/>
      <c r="AR1820" s="21"/>
      <c r="AS1820" s="21"/>
      <c r="AT1820" s="21"/>
      <c r="AU1820" s="21"/>
      <c r="AV1820" s="24"/>
      <c r="AW1820" s="24"/>
      <c r="AX1820" s="24"/>
      <c r="AY1820" s="24"/>
      <c r="BA1820" s="21"/>
      <c r="BB1820" s="21"/>
      <c r="BC1820" s="21"/>
      <c r="BD1820" s="21"/>
      <c r="BE1820" s="24"/>
      <c r="BF1820" s="24"/>
      <c r="BG1820" s="21"/>
      <c r="BH1820" s="21"/>
      <c r="BI1820" s="130"/>
      <c r="BJ1820" s="131"/>
      <c r="BK1820" s="21"/>
      <c r="BL1820" s="132"/>
      <c r="BM1820" s="132"/>
      <c r="BN1820" s="132"/>
      <c r="BO1820" s="132"/>
      <c r="BP1820" s="133"/>
      <c r="BQ1820" s="133"/>
      <c r="BR1820" s="133"/>
    </row>
    <row r="1821" spans="18:70" x14ac:dyDescent="0.25"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4"/>
      <c r="AK1821" s="24"/>
      <c r="AL1821" s="24"/>
      <c r="AM1821" s="24"/>
      <c r="AN1821" s="24"/>
      <c r="AP1821" s="21"/>
      <c r="AQ1821" s="21"/>
      <c r="AR1821" s="21"/>
      <c r="AS1821" s="21"/>
      <c r="AT1821" s="21"/>
      <c r="AU1821" s="21"/>
      <c r="AV1821" s="24"/>
      <c r="AW1821" s="24"/>
      <c r="AX1821" s="24"/>
      <c r="AY1821" s="24"/>
      <c r="BA1821" s="21"/>
      <c r="BB1821" s="21"/>
      <c r="BC1821" s="21"/>
      <c r="BD1821" s="21"/>
      <c r="BE1821" s="24"/>
      <c r="BF1821" s="24"/>
      <c r="BG1821" s="21"/>
      <c r="BH1821" s="21"/>
      <c r="BI1821" s="130"/>
      <c r="BJ1821" s="131"/>
      <c r="BK1821" s="21"/>
      <c r="BL1821" s="132"/>
      <c r="BM1821" s="132"/>
      <c r="BN1821" s="132"/>
      <c r="BO1821" s="132"/>
      <c r="BP1821" s="133"/>
      <c r="BQ1821" s="133"/>
      <c r="BR1821" s="133"/>
    </row>
    <row r="1822" spans="18:70" x14ac:dyDescent="0.25"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4"/>
      <c r="AK1822" s="24"/>
      <c r="AL1822" s="24"/>
      <c r="AM1822" s="24"/>
      <c r="AN1822" s="24"/>
      <c r="AP1822" s="21"/>
      <c r="AQ1822" s="21"/>
      <c r="AR1822" s="21"/>
      <c r="AS1822" s="21"/>
      <c r="AT1822" s="21"/>
      <c r="AU1822" s="21"/>
      <c r="AV1822" s="24"/>
      <c r="AW1822" s="24"/>
      <c r="AX1822" s="24"/>
      <c r="AY1822" s="24"/>
      <c r="BA1822" s="21"/>
      <c r="BB1822" s="21"/>
      <c r="BC1822" s="21"/>
      <c r="BD1822" s="21"/>
      <c r="BE1822" s="24"/>
      <c r="BF1822" s="24"/>
      <c r="BG1822" s="21"/>
      <c r="BH1822" s="21"/>
      <c r="BI1822" s="130"/>
      <c r="BJ1822" s="131"/>
      <c r="BK1822" s="21"/>
      <c r="BL1822" s="132"/>
      <c r="BM1822" s="132"/>
      <c r="BN1822" s="132"/>
      <c r="BO1822" s="132"/>
      <c r="BP1822" s="133"/>
      <c r="BQ1822" s="133"/>
      <c r="BR1822" s="133"/>
    </row>
    <row r="1823" spans="18:70" x14ac:dyDescent="0.25"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4"/>
      <c r="AK1823" s="24"/>
      <c r="AL1823" s="24"/>
      <c r="AM1823" s="24"/>
      <c r="AN1823" s="24"/>
      <c r="AP1823" s="21"/>
      <c r="AQ1823" s="21"/>
      <c r="AR1823" s="21"/>
      <c r="AS1823" s="21"/>
      <c r="AT1823" s="21"/>
      <c r="AU1823" s="21"/>
      <c r="AV1823" s="24"/>
      <c r="AW1823" s="24"/>
      <c r="AX1823" s="24"/>
      <c r="AY1823" s="24"/>
      <c r="BA1823" s="21"/>
      <c r="BB1823" s="21"/>
      <c r="BC1823" s="21"/>
      <c r="BD1823" s="21"/>
      <c r="BE1823" s="24"/>
      <c r="BF1823" s="24"/>
      <c r="BG1823" s="21"/>
      <c r="BH1823" s="21"/>
      <c r="BI1823" s="130"/>
      <c r="BJ1823" s="131"/>
      <c r="BK1823" s="21"/>
      <c r="BL1823" s="132"/>
      <c r="BM1823" s="132"/>
      <c r="BN1823" s="132"/>
      <c r="BO1823" s="132"/>
      <c r="BP1823" s="133"/>
      <c r="BQ1823" s="133"/>
      <c r="BR1823" s="133"/>
    </row>
    <row r="1824" spans="18:70" x14ac:dyDescent="0.25"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P1824" s="21"/>
      <c r="AQ1824" s="21"/>
      <c r="AR1824" s="21"/>
      <c r="AS1824" s="21"/>
      <c r="AT1824" s="21"/>
      <c r="AU1824" s="21"/>
      <c r="AV1824" s="24"/>
      <c r="AW1824" s="24"/>
      <c r="AX1824" s="24"/>
      <c r="AY1824" s="24"/>
      <c r="BA1824" s="21"/>
      <c r="BB1824" s="21"/>
      <c r="BC1824" s="21"/>
      <c r="BD1824" s="21"/>
      <c r="BE1824" s="24"/>
      <c r="BF1824" s="24"/>
      <c r="BG1824" s="21"/>
      <c r="BH1824" s="21"/>
      <c r="BI1824" s="130"/>
      <c r="BJ1824" s="131"/>
      <c r="BK1824" s="21"/>
      <c r="BL1824" s="132"/>
      <c r="BM1824" s="132"/>
      <c r="BN1824" s="132"/>
      <c r="BO1824" s="132"/>
      <c r="BP1824" s="133"/>
      <c r="BQ1824" s="133"/>
      <c r="BR1824" s="133"/>
    </row>
    <row r="1825" spans="18:70" x14ac:dyDescent="0.25"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4"/>
      <c r="AK1825" s="24"/>
      <c r="AL1825" s="24"/>
      <c r="AM1825" s="24"/>
      <c r="AN1825" s="24"/>
      <c r="AP1825" s="21"/>
      <c r="AQ1825" s="21"/>
      <c r="AR1825" s="21"/>
      <c r="AS1825" s="21"/>
      <c r="AT1825" s="21"/>
      <c r="AU1825" s="21"/>
      <c r="AV1825" s="24"/>
      <c r="AW1825" s="24"/>
      <c r="AX1825" s="24"/>
      <c r="AY1825" s="24"/>
      <c r="BA1825" s="21"/>
      <c r="BB1825" s="21"/>
      <c r="BC1825" s="21"/>
      <c r="BD1825" s="21"/>
      <c r="BE1825" s="24"/>
      <c r="BF1825" s="24"/>
      <c r="BG1825" s="21"/>
      <c r="BH1825" s="21"/>
      <c r="BI1825" s="130"/>
      <c r="BJ1825" s="131"/>
      <c r="BK1825" s="21"/>
      <c r="BL1825" s="132"/>
      <c r="BM1825" s="132"/>
      <c r="BN1825" s="132"/>
      <c r="BO1825" s="132"/>
      <c r="BP1825" s="133"/>
      <c r="BQ1825" s="133"/>
      <c r="BR1825" s="133"/>
    </row>
    <row r="1826" spans="18:70" x14ac:dyDescent="0.25"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4"/>
      <c r="AK1826" s="24"/>
      <c r="AL1826" s="24"/>
      <c r="AM1826" s="24"/>
      <c r="AN1826" s="24"/>
      <c r="AP1826" s="21"/>
      <c r="AQ1826" s="21"/>
      <c r="AR1826" s="21"/>
      <c r="AS1826" s="21"/>
      <c r="AT1826" s="21"/>
      <c r="AU1826" s="21"/>
      <c r="AV1826" s="24"/>
      <c r="AW1826" s="24"/>
      <c r="AX1826" s="24"/>
      <c r="AY1826" s="24"/>
      <c r="BA1826" s="21"/>
      <c r="BB1826" s="21"/>
      <c r="BC1826" s="21"/>
      <c r="BD1826" s="21"/>
      <c r="BE1826" s="24"/>
      <c r="BF1826" s="24"/>
      <c r="BG1826" s="21"/>
      <c r="BH1826" s="21"/>
      <c r="BI1826" s="130"/>
      <c r="BJ1826" s="131"/>
      <c r="BK1826" s="21"/>
      <c r="BL1826" s="132"/>
      <c r="BM1826" s="132"/>
      <c r="BN1826" s="132"/>
      <c r="BO1826" s="132"/>
      <c r="BP1826" s="133"/>
      <c r="BQ1826" s="133"/>
      <c r="BR1826" s="133"/>
    </row>
    <row r="1827" spans="18:70" x14ac:dyDescent="0.25"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4"/>
      <c r="AK1827" s="24"/>
      <c r="AL1827" s="24"/>
      <c r="AM1827" s="24"/>
      <c r="AN1827" s="24"/>
      <c r="AP1827" s="21"/>
      <c r="AQ1827" s="21"/>
      <c r="AR1827" s="21"/>
      <c r="AS1827" s="21"/>
      <c r="AT1827" s="21"/>
      <c r="AU1827" s="21"/>
      <c r="AV1827" s="24"/>
      <c r="AW1827" s="24"/>
      <c r="AX1827" s="24"/>
      <c r="AY1827" s="24"/>
      <c r="BA1827" s="21"/>
      <c r="BB1827" s="21"/>
      <c r="BC1827" s="21"/>
      <c r="BD1827" s="21"/>
      <c r="BE1827" s="24"/>
      <c r="BF1827" s="24"/>
      <c r="BG1827" s="21"/>
      <c r="BH1827" s="21"/>
      <c r="BI1827" s="130"/>
      <c r="BJ1827" s="131"/>
      <c r="BK1827" s="21"/>
      <c r="BL1827" s="132"/>
      <c r="BM1827" s="132"/>
      <c r="BN1827" s="132"/>
      <c r="BO1827" s="132"/>
      <c r="BP1827" s="133"/>
      <c r="BQ1827" s="133"/>
      <c r="BR1827" s="133"/>
    </row>
    <row r="1828" spans="18:70" x14ac:dyDescent="0.25"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4"/>
      <c r="AK1828" s="24"/>
      <c r="AL1828" s="24"/>
      <c r="AM1828" s="24"/>
      <c r="AN1828" s="24"/>
      <c r="AP1828" s="21"/>
      <c r="AQ1828" s="21"/>
      <c r="AR1828" s="21"/>
      <c r="AS1828" s="21"/>
      <c r="AT1828" s="21"/>
      <c r="AU1828" s="21"/>
      <c r="AV1828" s="24"/>
      <c r="AW1828" s="24"/>
      <c r="AX1828" s="24"/>
      <c r="AY1828" s="24"/>
      <c r="BA1828" s="21"/>
      <c r="BB1828" s="21"/>
      <c r="BC1828" s="21"/>
      <c r="BD1828" s="21"/>
      <c r="BE1828" s="24"/>
      <c r="BF1828" s="24"/>
      <c r="BG1828" s="21"/>
      <c r="BH1828" s="21"/>
      <c r="BI1828" s="130"/>
      <c r="BJ1828" s="131"/>
      <c r="BK1828" s="21"/>
      <c r="BL1828" s="132"/>
      <c r="BM1828" s="132"/>
      <c r="BN1828" s="132"/>
      <c r="BO1828" s="132"/>
      <c r="BP1828" s="133"/>
      <c r="BQ1828" s="133"/>
      <c r="BR1828" s="133"/>
    </row>
    <row r="1829" spans="18:70" x14ac:dyDescent="0.25"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4"/>
      <c r="AK1829" s="24"/>
      <c r="AL1829" s="24"/>
      <c r="AM1829" s="24"/>
      <c r="AN1829" s="24"/>
      <c r="AP1829" s="21"/>
      <c r="AQ1829" s="21"/>
      <c r="AR1829" s="21"/>
      <c r="AS1829" s="21"/>
      <c r="AT1829" s="21"/>
      <c r="AU1829" s="21"/>
      <c r="AV1829" s="24"/>
      <c r="AW1829" s="24"/>
      <c r="AX1829" s="24"/>
      <c r="AY1829" s="24"/>
      <c r="BA1829" s="21"/>
      <c r="BB1829" s="21"/>
      <c r="BC1829" s="21"/>
      <c r="BD1829" s="21"/>
      <c r="BE1829" s="24"/>
      <c r="BF1829" s="24"/>
      <c r="BG1829" s="21"/>
      <c r="BH1829" s="21"/>
      <c r="BI1829" s="130"/>
      <c r="BJ1829" s="131"/>
      <c r="BK1829" s="21"/>
      <c r="BL1829" s="132"/>
      <c r="BM1829" s="132"/>
      <c r="BN1829" s="132"/>
      <c r="BO1829" s="132"/>
      <c r="BP1829" s="133"/>
      <c r="BQ1829" s="133"/>
      <c r="BR1829" s="133"/>
    </row>
    <row r="1830" spans="18:70" x14ac:dyDescent="0.25"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4"/>
      <c r="AK1830" s="24"/>
      <c r="AL1830" s="24"/>
      <c r="AM1830" s="24"/>
      <c r="AN1830" s="24"/>
      <c r="AP1830" s="21"/>
      <c r="AQ1830" s="21"/>
      <c r="AR1830" s="21"/>
      <c r="AS1830" s="21"/>
      <c r="AT1830" s="21"/>
      <c r="AU1830" s="21"/>
      <c r="AV1830" s="24"/>
      <c r="AW1830" s="24"/>
      <c r="AX1830" s="24"/>
      <c r="AY1830" s="24"/>
      <c r="BA1830" s="21"/>
      <c r="BB1830" s="21"/>
      <c r="BC1830" s="21"/>
      <c r="BD1830" s="21"/>
      <c r="BE1830" s="24"/>
      <c r="BF1830" s="24"/>
      <c r="BG1830" s="21"/>
      <c r="BH1830" s="21"/>
      <c r="BI1830" s="130"/>
      <c r="BJ1830" s="131"/>
      <c r="BK1830" s="21"/>
      <c r="BL1830" s="132"/>
      <c r="BM1830" s="132"/>
      <c r="BN1830" s="132"/>
      <c r="BO1830" s="132"/>
      <c r="BP1830" s="133"/>
      <c r="BQ1830" s="133"/>
      <c r="BR1830" s="133"/>
    </row>
    <row r="1831" spans="18:70" x14ac:dyDescent="0.25"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4"/>
      <c r="AK1831" s="24"/>
      <c r="AL1831" s="24"/>
      <c r="AM1831" s="24"/>
      <c r="AN1831" s="24"/>
      <c r="AP1831" s="21"/>
      <c r="AQ1831" s="21"/>
      <c r="AR1831" s="21"/>
      <c r="AS1831" s="21"/>
      <c r="AT1831" s="21"/>
      <c r="AU1831" s="21"/>
      <c r="AV1831" s="24"/>
      <c r="AW1831" s="24"/>
      <c r="AX1831" s="24"/>
      <c r="AY1831" s="24"/>
      <c r="BA1831" s="21"/>
      <c r="BB1831" s="21"/>
      <c r="BC1831" s="21"/>
      <c r="BD1831" s="21"/>
      <c r="BE1831" s="24"/>
      <c r="BF1831" s="24"/>
      <c r="BG1831" s="21"/>
      <c r="BH1831" s="21"/>
      <c r="BI1831" s="130"/>
      <c r="BJ1831" s="131"/>
      <c r="BK1831" s="21"/>
      <c r="BL1831" s="132"/>
      <c r="BM1831" s="132"/>
      <c r="BN1831" s="132"/>
      <c r="BO1831" s="132"/>
      <c r="BP1831" s="133"/>
      <c r="BQ1831" s="133"/>
      <c r="BR1831" s="133"/>
    </row>
    <row r="1832" spans="18:70" x14ac:dyDescent="0.25"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4"/>
      <c r="AK1832" s="24"/>
      <c r="AL1832" s="24"/>
      <c r="AM1832" s="24"/>
      <c r="AN1832" s="24"/>
      <c r="AP1832" s="21"/>
      <c r="AQ1832" s="21"/>
      <c r="AR1832" s="21"/>
      <c r="AS1832" s="21"/>
      <c r="AT1832" s="21"/>
      <c r="AU1832" s="21"/>
      <c r="AV1832" s="24"/>
      <c r="AW1832" s="24"/>
      <c r="AX1832" s="24"/>
      <c r="AY1832" s="24"/>
      <c r="BA1832" s="21"/>
      <c r="BB1832" s="21"/>
      <c r="BC1832" s="21"/>
      <c r="BD1832" s="21"/>
      <c r="BE1832" s="24"/>
      <c r="BF1832" s="24"/>
      <c r="BG1832" s="21"/>
      <c r="BH1832" s="21"/>
      <c r="BI1832" s="130"/>
      <c r="BJ1832" s="131"/>
      <c r="BK1832" s="21"/>
      <c r="BL1832" s="132"/>
      <c r="BM1832" s="132"/>
      <c r="BN1832" s="132"/>
      <c r="BO1832" s="132"/>
      <c r="BP1832" s="133"/>
      <c r="BQ1832" s="133"/>
      <c r="BR1832" s="133"/>
    </row>
    <row r="1833" spans="18:70" x14ac:dyDescent="0.25"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4"/>
      <c r="AK1833" s="24"/>
      <c r="AL1833" s="24"/>
      <c r="AM1833" s="24"/>
      <c r="AN1833" s="24"/>
      <c r="AP1833" s="21"/>
      <c r="AQ1833" s="21"/>
      <c r="AR1833" s="21"/>
      <c r="AS1833" s="21"/>
      <c r="AT1833" s="21"/>
      <c r="AU1833" s="21"/>
      <c r="AV1833" s="24"/>
      <c r="AW1833" s="24"/>
      <c r="AX1833" s="24"/>
      <c r="AY1833" s="24"/>
      <c r="BA1833" s="21"/>
      <c r="BB1833" s="21"/>
      <c r="BC1833" s="21"/>
      <c r="BD1833" s="21"/>
      <c r="BE1833" s="24"/>
      <c r="BF1833" s="24"/>
      <c r="BG1833" s="21"/>
      <c r="BH1833" s="21"/>
      <c r="BI1833" s="130"/>
      <c r="BJ1833" s="131"/>
      <c r="BK1833" s="21"/>
      <c r="BL1833" s="132"/>
      <c r="BM1833" s="132"/>
      <c r="BN1833" s="132"/>
      <c r="BO1833" s="132"/>
      <c r="BP1833" s="133"/>
      <c r="BQ1833" s="133"/>
      <c r="BR1833" s="133"/>
    </row>
    <row r="1834" spans="18:70" x14ac:dyDescent="0.25"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4"/>
      <c r="AK1834" s="24"/>
      <c r="AL1834" s="24"/>
      <c r="AM1834" s="24"/>
      <c r="AN1834" s="24"/>
      <c r="AP1834" s="21"/>
      <c r="AQ1834" s="21"/>
      <c r="AR1834" s="21"/>
      <c r="AS1834" s="21"/>
      <c r="AT1834" s="21"/>
      <c r="AU1834" s="21"/>
      <c r="AV1834" s="24"/>
      <c r="AW1834" s="24"/>
      <c r="AX1834" s="24"/>
      <c r="AY1834" s="24"/>
      <c r="BA1834" s="21"/>
      <c r="BB1834" s="21"/>
      <c r="BC1834" s="21"/>
      <c r="BD1834" s="21"/>
      <c r="BE1834" s="24"/>
      <c r="BF1834" s="24"/>
      <c r="BG1834" s="21"/>
      <c r="BH1834" s="21"/>
      <c r="BI1834" s="130"/>
      <c r="BJ1834" s="131"/>
      <c r="BK1834" s="21"/>
      <c r="BL1834" s="132"/>
      <c r="BM1834" s="132"/>
      <c r="BN1834" s="132"/>
      <c r="BO1834" s="132"/>
      <c r="BP1834" s="133"/>
      <c r="BQ1834" s="133"/>
      <c r="BR1834" s="133"/>
    </row>
    <row r="1835" spans="18:70" x14ac:dyDescent="0.25"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4"/>
      <c r="AK1835" s="24"/>
      <c r="AL1835" s="24"/>
      <c r="AM1835" s="24"/>
      <c r="AN1835" s="24"/>
      <c r="AP1835" s="21"/>
      <c r="AQ1835" s="21"/>
      <c r="AR1835" s="21"/>
      <c r="AS1835" s="21"/>
      <c r="AT1835" s="21"/>
      <c r="AU1835" s="21"/>
      <c r="AV1835" s="24"/>
      <c r="AW1835" s="24"/>
      <c r="AX1835" s="24"/>
      <c r="AY1835" s="24"/>
      <c r="BA1835" s="21"/>
      <c r="BB1835" s="21"/>
      <c r="BC1835" s="21"/>
      <c r="BD1835" s="21"/>
      <c r="BE1835" s="24"/>
      <c r="BF1835" s="24"/>
      <c r="BG1835" s="21"/>
      <c r="BH1835" s="21"/>
      <c r="BI1835" s="130"/>
      <c r="BJ1835" s="131"/>
      <c r="BK1835" s="21"/>
      <c r="BL1835" s="132"/>
      <c r="BM1835" s="132"/>
      <c r="BN1835" s="132"/>
      <c r="BO1835" s="132"/>
      <c r="BP1835" s="133"/>
      <c r="BQ1835" s="133"/>
      <c r="BR1835" s="133"/>
    </row>
    <row r="1836" spans="18:70" x14ac:dyDescent="0.25"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4"/>
      <c r="AK1836" s="24"/>
      <c r="AL1836" s="24"/>
      <c r="AM1836" s="24"/>
      <c r="AN1836" s="24"/>
      <c r="AP1836" s="21"/>
      <c r="AQ1836" s="21"/>
      <c r="AR1836" s="21"/>
      <c r="AS1836" s="21"/>
      <c r="AT1836" s="21"/>
      <c r="AU1836" s="21"/>
      <c r="AV1836" s="24"/>
      <c r="AW1836" s="24"/>
      <c r="AX1836" s="24"/>
      <c r="AY1836" s="24"/>
      <c r="BA1836" s="21"/>
      <c r="BB1836" s="21"/>
      <c r="BC1836" s="21"/>
      <c r="BD1836" s="21"/>
      <c r="BE1836" s="24"/>
      <c r="BF1836" s="24"/>
      <c r="BG1836" s="21"/>
      <c r="BH1836" s="21"/>
      <c r="BI1836" s="130"/>
      <c r="BJ1836" s="131"/>
      <c r="BK1836" s="21"/>
      <c r="BL1836" s="132"/>
      <c r="BM1836" s="132"/>
      <c r="BN1836" s="132"/>
      <c r="BO1836" s="132"/>
      <c r="BP1836" s="133"/>
      <c r="BQ1836" s="133"/>
      <c r="BR1836" s="133"/>
    </row>
    <row r="1837" spans="18:70" x14ac:dyDescent="0.25"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4"/>
      <c r="AK1837" s="24"/>
      <c r="AL1837" s="24"/>
      <c r="AM1837" s="24"/>
      <c r="AN1837" s="24"/>
      <c r="AP1837" s="21"/>
      <c r="AQ1837" s="21"/>
      <c r="AR1837" s="21"/>
      <c r="AS1837" s="21"/>
      <c r="AT1837" s="21"/>
      <c r="AU1837" s="21"/>
      <c r="AV1837" s="24"/>
      <c r="AW1837" s="24"/>
      <c r="AX1837" s="24"/>
      <c r="AY1837" s="24"/>
      <c r="BA1837" s="21"/>
      <c r="BB1837" s="21"/>
      <c r="BC1837" s="21"/>
      <c r="BD1837" s="21"/>
      <c r="BE1837" s="24"/>
      <c r="BF1837" s="24"/>
      <c r="BG1837" s="21"/>
      <c r="BH1837" s="21"/>
      <c r="BI1837" s="130"/>
      <c r="BJ1837" s="131"/>
      <c r="BK1837" s="21"/>
      <c r="BL1837" s="132"/>
      <c r="BM1837" s="132"/>
      <c r="BN1837" s="132"/>
      <c r="BO1837" s="132"/>
      <c r="BP1837" s="133"/>
      <c r="BQ1837" s="133"/>
      <c r="BR1837" s="133"/>
    </row>
    <row r="1838" spans="18:70" x14ac:dyDescent="0.25"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4"/>
      <c r="AK1838" s="24"/>
      <c r="AL1838" s="24"/>
      <c r="AM1838" s="24"/>
      <c r="AN1838" s="24"/>
      <c r="AP1838" s="21"/>
      <c r="AQ1838" s="21"/>
      <c r="AR1838" s="21"/>
      <c r="AS1838" s="21"/>
      <c r="AT1838" s="21"/>
      <c r="AU1838" s="21"/>
      <c r="AV1838" s="24"/>
      <c r="AW1838" s="24"/>
      <c r="AX1838" s="24"/>
      <c r="AY1838" s="24"/>
      <c r="BA1838" s="21"/>
      <c r="BB1838" s="21"/>
      <c r="BC1838" s="21"/>
      <c r="BD1838" s="21"/>
      <c r="BE1838" s="24"/>
      <c r="BF1838" s="24"/>
      <c r="BG1838" s="21"/>
      <c r="BH1838" s="21"/>
      <c r="BI1838" s="130"/>
      <c r="BJ1838" s="131"/>
      <c r="BK1838" s="21"/>
      <c r="BL1838" s="132"/>
      <c r="BM1838" s="132"/>
      <c r="BN1838" s="132"/>
      <c r="BO1838" s="132"/>
      <c r="BP1838" s="133"/>
      <c r="BQ1838" s="133"/>
      <c r="BR1838" s="133"/>
    </row>
    <row r="1839" spans="18:70" x14ac:dyDescent="0.25"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4"/>
      <c r="AK1839" s="24"/>
      <c r="AL1839" s="24"/>
      <c r="AM1839" s="24"/>
      <c r="AN1839" s="24"/>
      <c r="AP1839" s="21"/>
      <c r="AQ1839" s="21"/>
      <c r="AR1839" s="21"/>
      <c r="AS1839" s="21"/>
      <c r="AT1839" s="21"/>
      <c r="AU1839" s="21"/>
      <c r="AV1839" s="24"/>
      <c r="AW1839" s="24"/>
      <c r="AX1839" s="24"/>
      <c r="AY1839" s="24"/>
      <c r="BA1839" s="21"/>
      <c r="BB1839" s="21"/>
      <c r="BC1839" s="21"/>
      <c r="BD1839" s="21"/>
      <c r="BE1839" s="24"/>
      <c r="BF1839" s="24"/>
      <c r="BG1839" s="21"/>
      <c r="BH1839" s="21"/>
      <c r="BI1839" s="130"/>
      <c r="BJ1839" s="131"/>
      <c r="BK1839" s="21"/>
      <c r="BL1839" s="132"/>
      <c r="BM1839" s="132"/>
      <c r="BN1839" s="132"/>
      <c r="BO1839" s="132"/>
      <c r="BP1839" s="133"/>
      <c r="BQ1839" s="133"/>
      <c r="BR1839" s="133"/>
    </row>
    <row r="1840" spans="18:70" x14ac:dyDescent="0.25"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4"/>
      <c r="AK1840" s="24"/>
      <c r="AL1840" s="24"/>
      <c r="AM1840" s="24"/>
      <c r="AN1840" s="24"/>
      <c r="AP1840" s="21"/>
      <c r="AQ1840" s="21"/>
      <c r="AR1840" s="21"/>
      <c r="AS1840" s="21"/>
      <c r="AT1840" s="21"/>
      <c r="AU1840" s="21"/>
      <c r="AV1840" s="24"/>
      <c r="AW1840" s="24"/>
      <c r="AX1840" s="24"/>
      <c r="AY1840" s="24"/>
      <c r="BA1840" s="21"/>
      <c r="BB1840" s="21"/>
      <c r="BC1840" s="21"/>
      <c r="BD1840" s="21"/>
      <c r="BE1840" s="24"/>
      <c r="BF1840" s="24"/>
      <c r="BG1840" s="21"/>
      <c r="BH1840" s="21"/>
      <c r="BI1840" s="130"/>
      <c r="BJ1840" s="131"/>
      <c r="BK1840" s="21"/>
      <c r="BL1840" s="132"/>
      <c r="BM1840" s="132"/>
      <c r="BN1840" s="132"/>
      <c r="BO1840" s="132"/>
      <c r="BP1840" s="133"/>
      <c r="BQ1840" s="133"/>
      <c r="BR1840" s="133"/>
    </row>
    <row r="1841" spans="18:70" x14ac:dyDescent="0.25"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4"/>
      <c r="AK1841" s="24"/>
      <c r="AL1841" s="24"/>
      <c r="AM1841" s="24"/>
      <c r="AN1841" s="24"/>
      <c r="AP1841" s="21"/>
      <c r="AQ1841" s="21"/>
      <c r="AR1841" s="21"/>
      <c r="AS1841" s="21"/>
      <c r="AT1841" s="21"/>
      <c r="AU1841" s="21"/>
      <c r="AV1841" s="24"/>
      <c r="AW1841" s="24"/>
      <c r="AX1841" s="24"/>
      <c r="AY1841" s="24"/>
      <c r="BA1841" s="21"/>
      <c r="BB1841" s="21"/>
      <c r="BC1841" s="21"/>
      <c r="BD1841" s="21"/>
      <c r="BE1841" s="24"/>
      <c r="BF1841" s="24"/>
      <c r="BG1841" s="21"/>
      <c r="BH1841" s="21"/>
      <c r="BI1841" s="130"/>
      <c r="BJ1841" s="131"/>
      <c r="BK1841" s="21"/>
      <c r="BL1841" s="132"/>
      <c r="BM1841" s="132"/>
      <c r="BN1841" s="132"/>
      <c r="BO1841" s="132"/>
      <c r="BP1841" s="133"/>
      <c r="BQ1841" s="133"/>
      <c r="BR1841" s="133"/>
    </row>
    <row r="1842" spans="18:70" x14ac:dyDescent="0.25"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4"/>
      <c r="AK1842" s="24"/>
      <c r="AL1842" s="24"/>
      <c r="AM1842" s="24"/>
      <c r="AN1842" s="24"/>
      <c r="AP1842" s="21"/>
      <c r="AQ1842" s="21"/>
      <c r="AR1842" s="21"/>
      <c r="AS1842" s="21"/>
      <c r="AT1842" s="21"/>
      <c r="AU1842" s="21"/>
      <c r="AV1842" s="24"/>
      <c r="AW1842" s="24"/>
      <c r="AX1842" s="24"/>
      <c r="AY1842" s="24"/>
      <c r="BA1842" s="21"/>
      <c r="BB1842" s="21"/>
      <c r="BC1842" s="21"/>
      <c r="BD1842" s="21"/>
      <c r="BE1842" s="24"/>
      <c r="BF1842" s="24"/>
      <c r="BG1842" s="21"/>
      <c r="BH1842" s="21"/>
      <c r="BI1842" s="130"/>
      <c r="BJ1842" s="131"/>
      <c r="BK1842" s="21"/>
      <c r="BL1842" s="132"/>
      <c r="BM1842" s="132"/>
      <c r="BN1842" s="132"/>
      <c r="BO1842" s="132"/>
      <c r="BP1842" s="133"/>
      <c r="BQ1842" s="133"/>
      <c r="BR1842" s="133"/>
    </row>
    <row r="1843" spans="18:70" x14ac:dyDescent="0.25"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/>
      <c r="AP1843" s="21"/>
      <c r="AQ1843" s="21"/>
      <c r="AR1843" s="21"/>
      <c r="AS1843" s="21"/>
      <c r="AT1843" s="21"/>
      <c r="AU1843" s="21"/>
      <c r="AV1843" s="24"/>
      <c r="AW1843" s="24"/>
      <c r="AX1843" s="24"/>
      <c r="AY1843" s="24"/>
      <c r="BA1843" s="21"/>
      <c r="BB1843" s="21"/>
      <c r="BC1843" s="21"/>
      <c r="BD1843" s="21"/>
      <c r="BE1843" s="24"/>
      <c r="BF1843" s="24"/>
      <c r="BG1843" s="21"/>
      <c r="BH1843" s="21"/>
      <c r="BI1843" s="130"/>
      <c r="BJ1843" s="131"/>
      <c r="BK1843" s="21"/>
      <c r="BL1843" s="132"/>
      <c r="BM1843" s="132"/>
      <c r="BN1843" s="132"/>
      <c r="BO1843" s="132"/>
      <c r="BP1843" s="133"/>
      <c r="BQ1843" s="133"/>
      <c r="BR1843" s="133"/>
    </row>
    <row r="1844" spans="18:70" x14ac:dyDescent="0.25"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4"/>
      <c r="AK1844" s="24"/>
      <c r="AL1844" s="24"/>
      <c r="AM1844" s="24"/>
      <c r="AN1844" s="24"/>
      <c r="AP1844" s="21"/>
      <c r="AQ1844" s="21"/>
      <c r="AR1844" s="21"/>
      <c r="AS1844" s="21"/>
      <c r="AT1844" s="21"/>
      <c r="AU1844" s="21"/>
      <c r="AV1844" s="24"/>
      <c r="AW1844" s="24"/>
      <c r="AX1844" s="24"/>
      <c r="AY1844" s="24"/>
      <c r="BA1844" s="21"/>
      <c r="BB1844" s="21"/>
      <c r="BC1844" s="21"/>
      <c r="BD1844" s="21"/>
      <c r="BE1844" s="24"/>
      <c r="BF1844" s="24"/>
      <c r="BG1844" s="21"/>
      <c r="BH1844" s="21"/>
      <c r="BI1844" s="130"/>
      <c r="BJ1844" s="131"/>
      <c r="BK1844" s="21"/>
      <c r="BL1844" s="132"/>
      <c r="BM1844" s="132"/>
      <c r="BN1844" s="132"/>
      <c r="BO1844" s="132"/>
      <c r="BP1844" s="133"/>
      <c r="BQ1844" s="133"/>
      <c r="BR1844" s="133"/>
    </row>
    <row r="1845" spans="18:70" x14ac:dyDescent="0.25"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4"/>
      <c r="AK1845" s="24"/>
      <c r="AL1845" s="24"/>
      <c r="AM1845" s="24"/>
      <c r="AN1845" s="24"/>
      <c r="AP1845" s="21"/>
      <c r="AQ1845" s="21"/>
      <c r="AR1845" s="21"/>
      <c r="AS1845" s="21"/>
      <c r="AT1845" s="21"/>
      <c r="AU1845" s="21"/>
      <c r="AV1845" s="24"/>
      <c r="AW1845" s="24"/>
      <c r="AX1845" s="24"/>
      <c r="AY1845" s="24"/>
      <c r="BA1845" s="21"/>
      <c r="BB1845" s="21"/>
      <c r="BC1845" s="21"/>
      <c r="BD1845" s="21"/>
      <c r="BE1845" s="24"/>
      <c r="BF1845" s="24"/>
      <c r="BG1845" s="21"/>
      <c r="BH1845" s="21"/>
      <c r="BI1845" s="130"/>
      <c r="BJ1845" s="131"/>
      <c r="BK1845" s="21"/>
      <c r="BL1845" s="132"/>
      <c r="BM1845" s="132"/>
      <c r="BN1845" s="132"/>
      <c r="BO1845" s="132"/>
      <c r="BP1845" s="133"/>
      <c r="BQ1845" s="133"/>
      <c r="BR1845" s="133"/>
    </row>
    <row r="1846" spans="18:70" x14ac:dyDescent="0.25"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4"/>
      <c r="AK1846" s="24"/>
      <c r="AL1846" s="24"/>
      <c r="AM1846" s="24"/>
      <c r="AN1846" s="24"/>
      <c r="AP1846" s="21"/>
      <c r="AQ1846" s="21"/>
      <c r="AR1846" s="21"/>
      <c r="AS1846" s="21"/>
      <c r="AT1846" s="21"/>
      <c r="AU1846" s="21"/>
      <c r="AV1846" s="24"/>
      <c r="AW1846" s="24"/>
      <c r="AX1846" s="24"/>
      <c r="AY1846" s="24"/>
      <c r="BA1846" s="21"/>
      <c r="BB1846" s="21"/>
      <c r="BC1846" s="21"/>
      <c r="BD1846" s="21"/>
      <c r="BE1846" s="24"/>
      <c r="BF1846" s="24"/>
      <c r="BG1846" s="21"/>
      <c r="BH1846" s="21"/>
      <c r="BI1846" s="130"/>
      <c r="BJ1846" s="131"/>
      <c r="BK1846" s="21"/>
      <c r="BL1846" s="132"/>
      <c r="BM1846" s="132"/>
      <c r="BN1846" s="132"/>
      <c r="BO1846" s="132"/>
      <c r="BP1846" s="133"/>
      <c r="BQ1846" s="133"/>
      <c r="BR1846" s="133"/>
    </row>
    <row r="1847" spans="18:70" x14ac:dyDescent="0.25"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P1847" s="21"/>
      <c r="AQ1847" s="21"/>
      <c r="AR1847" s="21"/>
      <c r="AS1847" s="21"/>
      <c r="AT1847" s="21"/>
      <c r="AU1847" s="21"/>
      <c r="AV1847" s="24"/>
      <c r="AW1847" s="24"/>
      <c r="AX1847" s="24"/>
      <c r="AY1847" s="24"/>
      <c r="BA1847" s="21"/>
      <c r="BB1847" s="21"/>
      <c r="BC1847" s="21"/>
      <c r="BD1847" s="21"/>
      <c r="BE1847" s="24"/>
      <c r="BF1847" s="24"/>
      <c r="BG1847" s="21"/>
      <c r="BH1847" s="21"/>
      <c r="BI1847" s="130"/>
      <c r="BJ1847" s="131"/>
      <c r="BK1847" s="21"/>
      <c r="BL1847" s="132"/>
      <c r="BM1847" s="132"/>
      <c r="BN1847" s="132"/>
      <c r="BO1847" s="132"/>
      <c r="BP1847" s="133"/>
      <c r="BQ1847" s="133"/>
      <c r="BR1847" s="133"/>
    </row>
    <row r="1848" spans="18:70" x14ac:dyDescent="0.25"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4"/>
      <c r="AK1848" s="24"/>
      <c r="AL1848" s="24"/>
      <c r="AM1848" s="24"/>
      <c r="AN1848" s="24"/>
      <c r="AP1848" s="21"/>
      <c r="AQ1848" s="21"/>
      <c r="AR1848" s="21"/>
      <c r="AS1848" s="21"/>
      <c r="AT1848" s="21"/>
      <c r="AU1848" s="21"/>
      <c r="AV1848" s="24"/>
      <c r="AW1848" s="24"/>
      <c r="AX1848" s="24"/>
      <c r="AY1848" s="24"/>
      <c r="BA1848" s="21"/>
      <c r="BB1848" s="21"/>
      <c r="BC1848" s="21"/>
      <c r="BD1848" s="21"/>
      <c r="BE1848" s="24"/>
      <c r="BF1848" s="24"/>
      <c r="BG1848" s="21"/>
      <c r="BH1848" s="21"/>
      <c r="BI1848" s="130"/>
      <c r="BJ1848" s="131"/>
      <c r="BK1848" s="21"/>
      <c r="BL1848" s="132"/>
      <c r="BM1848" s="132"/>
      <c r="BN1848" s="132"/>
      <c r="BO1848" s="132"/>
      <c r="BP1848" s="133"/>
      <c r="BQ1848" s="133"/>
      <c r="BR1848" s="133"/>
    </row>
    <row r="1849" spans="18:70" x14ac:dyDescent="0.25"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4"/>
      <c r="AK1849" s="24"/>
      <c r="AL1849" s="24"/>
      <c r="AM1849" s="24"/>
      <c r="AN1849" s="24"/>
      <c r="AP1849" s="21"/>
      <c r="AQ1849" s="21"/>
      <c r="AR1849" s="21"/>
      <c r="AS1849" s="21"/>
      <c r="AT1849" s="21"/>
      <c r="AU1849" s="21"/>
      <c r="AV1849" s="24"/>
      <c r="AW1849" s="24"/>
      <c r="AX1849" s="24"/>
      <c r="AY1849" s="24"/>
      <c r="BA1849" s="21"/>
      <c r="BB1849" s="21"/>
      <c r="BC1849" s="21"/>
      <c r="BD1849" s="21"/>
      <c r="BE1849" s="24"/>
      <c r="BF1849" s="24"/>
      <c r="BG1849" s="21"/>
      <c r="BH1849" s="21"/>
      <c r="BI1849" s="130"/>
      <c r="BJ1849" s="131"/>
      <c r="BK1849" s="21"/>
      <c r="BL1849" s="132"/>
      <c r="BM1849" s="132"/>
      <c r="BN1849" s="132"/>
      <c r="BO1849" s="132"/>
      <c r="BP1849" s="133"/>
      <c r="BQ1849" s="133"/>
      <c r="BR1849" s="133"/>
    </row>
    <row r="1850" spans="18:70" x14ac:dyDescent="0.25"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4"/>
      <c r="AK1850" s="24"/>
      <c r="AL1850" s="24"/>
      <c r="AM1850" s="24"/>
      <c r="AN1850" s="24"/>
      <c r="AP1850" s="21"/>
      <c r="AQ1850" s="21"/>
      <c r="AR1850" s="21"/>
      <c r="AS1850" s="21"/>
      <c r="AT1850" s="21"/>
      <c r="AU1850" s="21"/>
      <c r="AV1850" s="24"/>
      <c r="AW1850" s="24"/>
      <c r="AX1850" s="24"/>
      <c r="AY1850" s="24"/>
      <c r="BA1850" s="21"/>
      <c r="BB1850" s="21"/>
      <c r="BC1850" s="21"/>
      <c r="BD1850" s="21"/>
      <c r="BE1850" s="24"/>
      <c r="BF1850" s="24"/>
      <c r="BG1850" s="21"/>
      <c r="BH1850" s="21"/>
      <c r="BI1850" s="130"/>
      <c r="BJ1850" s="131"/>
      <c r="BK1850" s="21"/>
      <c r="BL1850" s="132"/>
      <c r="BM1850" s="132"/>
      <c r="BN1850" s="132"/>
      <c r="BO1850" s="132"/>
      <c r="BP1850" s="133"/>
      <c r="BQ1850" s="133"/>
      <c r="BR1850" s="133"/>
    </row>
    <row r="1851" spans="18:70" x14ac:dyDescent="0.25"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4"/>
      <c r="AK1851" s="24"/>
      <c r="AL1851" s="24"/>
      <c r="AM1851" s="24"/>
      <c r="AN1851" s="24"/>
      <c r="AP1851" s="21"/>
      <c r="AQ1851" s="21"/>
      <c r="AR1851" s="21"/>
      <c r="AS1851" s="21"/>
      <c r="AT1851" s="21"/>
      <c r="AU1851" s="21"/>
      <c r="AV1851" s="24"/>
      <c r="AW1851" s="24"/>
      <c r="AX1851" s="24"/>
      <c r="AY1851" s="24"/>
      <c r="BA1851" s="21"/>
      <c r="BB1851" s="21"/>
      <c r="BC1851" s="21"/>
      <c r="BD1851" s="21"/>
      <c r="BE1851" s="24"/>
      <c r="BF1851" s="24"/>
      <c r="BG1851" s="21"/>
      <c r="BH1851" s="21"/>
      <c r="BI1851" s="130"/>
      <c r="BJ1851" s="131"/>
      <c r="BK1851" s="21"/>
      <c r="BL1851" s="132"/>
      <c r="BM1851" s="132"/>
      <c r="BN1851" s="132"/>
      <c r="BO1851" s="132"/>
      <c r="BP1851" s="133"/>
      <c r="BQ1851" s="133"/>
      <c r="BR1851" s="133"/>
    </row>
    <row r="1852" spans="18:70" x14ac:dyDescent="0.25"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4"/>
      <c r="AK1852" s="24"/>
      <c r="AL1852" s="24"/>
      <c r="AM1852" s="24"/>
      <c r="AN1852" s="24"/>
      <c r="AP1852" s="21"/>
      <c r="AQ1852" s="21"/>
      <c r="AR1852" s="21"/>
      <c r="AS1852" s="21"/>
      <c r="AT1852" s="21"/>
      <c r="AU1852" s="21"/>
      <c r="AV1852" s="24"/>
      <c r="AW1852" s="24"/>
      <c r="AX1852" s="24"/>
      <c r="AY1852" s="24"/>
      <c r="BA1852" s="21"/>
      <c r="BB1852" s="21"/>
      <c r="BC1852" s="21"/>
      <c r="BD1852" s="21"/>
      <c r="BE1852" s="24"/>
      <c r="BF1852" s="24"/>
      <c r="BG1852" s="21"/>
      <c r="BH1852" s="21"/>
      <c r="BI1852" s="130"/>
      <c r="BJ1852" s="131"/>
      <c r="BK1852" s="21"/>
      <c r="BL1852" s="132"/>
      <c r="BM1852" s="132"/>
      <c r="BN1852" s="132"/>
      <c r="BO1852" s="132"/>
      <c r="BP1852" s="133"/>
      <c r="BQ1852" s="133"/>
      <c r="BR1852" s="133"/>
    </row>
    <row r="1853" spans="18:70" x14ac:dyDescent="0.25"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4"/>
      <c r="AK1853" s="24"/>
      <c r="AL1853" s="24"/>
      <c r="AM1853" s="24"/>
      <c r="AN1853" s="24"/>
      <c r="AP1853" s="21"/>
      <c r="AQ1853" s="21"/>
      <c r="AR1853" s="21"/>
      <c r="AS1853" s="21"/>
      <c r="AT1853" s="21"/>
      <c r="AU1853" s="21"/>
      <c r="AV1853" s="24"/>
      <c r="AW1853" s="24"/>
      <c r="AX1853" s="24"/>
      <c r="AY1853" s="24"/>
      <c r="BA1853" s="21"/>
      <c r="BB1853" s="21"/>
      <c r="BC1853" s="21"/>
      <c r="BD1853" s="21"/>
      <c r="BE1853" s="24"/>
      <c r="BF1853" s="24"/>
      <c r="BG1853" s="21"/>
      <c r="BH1853" s="21"/>
      <c r="BI1853" s="130"/>
      <c r="BJ1853" s="131"/>
      <c r="BK1853" s="21"/>
      <c r="BL1853" s="132"/>
      <c r="BM1853" s="132"/>
      <c r="BN1853" s="132"/>
      <c r="BO1853" s="132"/>
      <c r="BP1853" s="133"/>
      <c r="BQ1853" s="133"/>
      <c r="BR1853" s="133"/>
    </row>
    <row r="1854" spans="18:70" x14ac:dyDescent="0.25"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4"/>
      <c r="AK1854" s="24"/>
      <c r="AL1854" s="24"/>
      <c r="AM1854" s="24"/>
      <c r="AN1854" s="24"/>
      <c r="AP1854" s="21"/>
      <c r="AQ1854" s="21"/>
      <c r="AR1854" s="21"/>
      <c r="AS1854" s="21"/>
      <c r="AT1854" s="21"/>
      <c r="AU1854" s="21"/>
      <c r="AV1854" s="24"/>
      <c r="AW1854" s="24"/>
      <c r="AX1854" s="24"/>
      <c r="AY1854" s="24"/>
      <c r="BA1854" s="21"/>
      <c r="BB1854" s="21"/>
      <c r="BC1854" s="21"/>
      <c r="BD1854" s="21"/>
      <c r="BE1854" s="24"/>
      <c r="BF1854" s="24"/>
      <c r="BG1854" s="21"/>
      <c r="BH1854" s="21"/>
      <c r="BI1854" s="130"/>
      <c r="BJ1854" s="131"/>
      <c r="BK1854" s="21"/>
      <c r="BL1854" s="132"/>
      <c r="BM1854" s="132"/>
      <c r="BN1854" s="132"/>
      <c r="BO1854" s="132"/>
      <c r="BP1854" s="133"/>
      <c r="BQ1854" s="133"/>
      <c r="BR1854" s="133"/>
    </row>
    <row r="1855" spans="18:70" x14ac:dyDescent="0.25"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4"/>
      <c r="AK1855" s="24"/>
      <c r="AL1855" s="24"/>
      <c r="AM1855" s="24"/>
      <c r="AN1855" s="24"/>
      <c r="AP1855" s="21"/>
      <c r="AQ1855" s="21"/>
      <c r="AR1855" s="21"/>
      <c r="AS1855" s="21"/>
      <c r="AT1855" s="21"/>
      <c r="AU1855" s="21"/>
      <c r="AV1855" s="24"/>
      <c r="AW1855" s="24"/>
      <c r="AX1855" s="24"/>
      <c r="AY1855" s="24"/>
      <c r="BA1855" s="21"/>
      <c r="BB1855" s="21"/>
      <c r="BC1855" s="21"/>
      <c r="BD1855" s="21"/>
      <c r="BE1855" s="24"/>
      <c r="BF1855" s="24"/>
      <c r="BG1855" s="21"/>
      <c r="BH1855" s="21"/>
      <c r="BI1855" s="130"/>
      <c r="BJ1855" s="131"/>
      <c r="BK1855" s="21"/>
      <c r="BL1855" s="132"/>
      <c r="BM1855" s="132"/>
      <c r="BN1855" s="132"/>
      <c r="BO1855" s="132"/>
      <c r="BP1855" s="133"/>
      <c r="BQ1855" s="133"/>
      <c r="BR1855" s="133"/>
    </row>
    <row r="1856" spans="18:70" x14ac:dyDescent="0.25"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4"/>
      <c r="AK1856" s="24"/>
      <c r="AL1856" s="24"/>
      <c r="AM1856" s="24"/>
      <c r="AN1856" s="24"/>
      <c r="AP1856" s="21"/>
      <c r="AQ1856" s="21"/>
      <c r="AR1856" s="21"/>
      <c r="AS1856" s="21"/>
      <c r="AT1856" s="21"/>
      <c r="AU1856" s="21"/>
      <c r="AV1856" s="24"/>
      <c r="AW1856" s="24"/>
      <c r="AX1856" s="24"/>
      <c r="AY1856" s="24"/>
      <c r="BA1856" s="21"/>
      <c r="BB1856" s="21"/>
      <c r="BC1856" s="21"/>
      <c r="BD1856" s="21"/>
      <c r="BE1856" s="24"/>
      <c r="BF1856" s="24"/>
      <c r="BG1856" s="21"/>
      <c r="BH1856" s="21"/>
      <c r="BI1856" s="130"/>
      <c r="BJ1856" s="131"/>
      <c r="BK1856" s="21"/>
      <c r="BL1856" s="132"/>
      <c r="BM1856" s="132"/>
      <c r="BN1856" s="132"/>
      <c r="BO1856" s="132"/>
      <c r="BP1856" s="133"/>
      <c r="BQ1856" s="133"/>
      <c r="BR1856" s="133"/>
    </row>
    <row r="1857" spans="18:70" x14ac:dyDescent="0.25"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4"/>
      <c r="AK1857" s="24"/>
      <c r="AL1857" s="24"/>
      <c r="AM1857" s="24"/>
      <c r="AN1857" s="24"/>
      <c r="AP1857" s="21"/>
      <c r="AQ1857" s="21"/>
      <c r="AR1857" s="21"/>
      <c r="AS1857" s="21"/>
      <c r="AT1857" s="21"/>
      <c r="AU1857" s="21"/>
      <c r="AV1857" s="24"/>
      <c r="AW1857" s="24"/>
      <c r="AX1857" s="24"/>
      <c r="AY1857" s="24"/>
      <c r="BA1857" s="21"/>
      <c r="BB1857" s="21"/>
      <c r="BC1857" s="21"/>
      <c r="BD1857" s="21"/>
      <c r="BE1857" s="24"/>
      <c r="BF1857" s="24"/>
      <c r="BG1857" s="21"/>
      <c r="BH1857" s="21"/>
      <c r="BI1857" s="130"/>
      <c r="BJ1857" s="131"/>
      <c r="BK1857" s="21"/>
      <c r="BL1857" s="132"/>
      <c r="BM1857" s="132"/>
      <c r="BN1857" s="132"/>
      <c r="BO1857" s="132"/>
      <c r="BP1857" s="133"/>
      <c r="BQ1857" s="133"/>
      <c r="BR1857" s="133"/>
    </row>
    <row r="1858" spans="18:70" x14ac:dyDescent="0.25"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P1858" s="21"/>
      <c r="AQ1858" s="21"/>
      <c r="AR1858" s="21"/>
      <c r="AS1858" s="21"/>
      <c r="AT1858" s="21"/>
      <c r="AU1858" s="21"/>
      <c r="AV1858" s="24"/>
      <c r="AW1858" s="24"/>
      <c r="AX1858" s="24"/>
      <c r="AY1858" s="24"/>
      <c r="BA1858" s="21"/>
      <c r="BB1858" s="21"/>
      <c r="BC1858" s="21"/>
      <c r="BD1858" s="21"/>
      <c r="BE1858" s="24"/>
      <c r="BF1858" s="24"/>
      <c r="BG1858" s="21"/>
      <c r="BH1858" s="21"/>
      <c r="BI1858" s="130"/>
      <c r="BJ1858" s="131"/>
      <c r="BK1858" s="21"/>
      <c r="BL1858" s="132"/>
      <c r="BM1858" s="132"/>
      <c r="BN1858" s="132"/>
      <c r="BO1858" s="132"/>
      <c r="BP1858" s="133"/>
      <c r="BQ1858" s="133"/>
      <c r="BR1858" s="133"/>
    </row>
    <row r="1859" spans="18:70" x14ac:dyDescent="0.25"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4"/>
      <c r="AK1859" s="24"/>
      <c r="AL1859" s="24"/>
      <c r="AM1859" s="24"/>
      <c r="AN1859" s="24"/>
      <c r="AP1859" s="21"/>
      <c r="AQ1859" s="21"/>
      <c r="AR1859" s="21"/>
      <c r="AS1859" s="21"/>
      <c r="AT1859" s="21"/>
      <c r="AU1859" s="21"/>
      <c r="AV1859" s="24"/>
      <c r="AW1859" s="24"/>
      <c r="AX1859" s="24"/>
      <c r="AY1859" s="24"/>
      <c r="BA1859" s="21"/>
      <c r="BB1859" s="21"/>
      <c r="BC1859" s="21"/>
      <c r="BD1859" s="21"/>
      <c r="BE1859" s="24"/>
      <c r="BF1859" s="24"/>
      <c r="BG1859" s="21"/>
      <c r="BH1859" s="21"/>
      <c r="BI1859" s="130"/>
      <c r="BJ1859" s="131"/>
      <c r="BK1859" s="21"/>
      <c r="BL1859" s="132"/>
      <c r="BM1859" s="132"/>
      <c r="BN1859" s="132"/>
      <c r="BO1859" s="132"/>
      <c r="BP1859" s="133"/>
      <c r="BQ1859" s="133"/>
      <c r="BR1859" s="133"/>
    </row>
    <row r="1860" spans="18:70" x14ac:dyDescent="0.25"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4"/>
      <c r="AK1860" s="24"/>
      <c r="AL1860" s="24"/>
      <c r="AM1860" s="24"/>
      <c r="AN1860" s="24"/>
      <c r="AP1860" s="21"/>
      <c r="AQ1860" s="21"/>
      <c r="AR1860" s="21"/>
      <c r="AS1860" s="21"/>
      <c r="AT1860" s="21"/>
      <c r="AU1860" s="21"/>
      <c r="AV1860" s="24"/>
      <c r="AW1860" s="24"/>
      <c r="AX1860" s="24"/>
      <c r="AY1860" s="24"/>
      <c r="BA1860" s="21"/>
      <c r="BB1860" s="21"/>
      <c r="BC1860" s="21"/>
      <c r="BD1860" s="21"/>
      <c r="BE1860" s="24"/>
      <c r="BF1860" s="24"/>
      <c r="BG1860" s="21"/>
      <c r="BH1860" s="21"/>
      <c r="BI1860" s="130"/>
      <c r="BJ1860" s="131"/>
      <c r="BK1860" s="21"/>
      <c r="BL1860" s="132"/>
      <c r="BM1860" s="132"/>
      <c r="BN1860" s="132"/>
      <c r="BO1860" s="132"/>
      <c r="BP1860" s="133"/>
      <c r="BQ1860" s="133"/>
      <c r="BR1860" s="133"/>
    </row>
    <row r="1861" spans="18:70" x14ac:dyDescent="0.25"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4"/>
      <c r="AK1861" s="24"/>
      <c r="AL1861" s="24"/>
      <c r="AM1861" s="24"/>
      <c r="AN1861" s="24"/>
      <c r="AP1861" s="21"/>
      <c r="AQ1861" s="21"/>
      <c r="AR1861" s="21"/>
      <c r="AS1861" s="21"/>
      <c r="AT1861" s="21"/>
      <c r="AU1861" s="21"/>
      <c r="AV1861" s="24"/>
      <c r="AW1861" s="24"/>
      <c r="AX1861" s="24"/>
      <c r="AY1861" s="24"/>
      <c r="BA1861" s="21"/>
      <c r="BB1861" s="21"/>
      <c r="BC1861" s="21"/>
      <c r="BD1861" s="21"/>
      <c r="BE1861" s="24"/>
      <c r="BF1861" s="24"/>
      <c r="BG1861" s="21"/>
      <c r="BH1861" s="21"/>
      <c r="BI1861" s="130"/>
      <c r="BJ1861" s="131"/>
      <c r="BK1861" s="21"/>
      <c r="BL1861" s="132"/>
      <c r="BM1861" s="132"/>
      <c r="BN1861" s="132"/>
      <c r="BO1861" s="132"/>
      <c r="BP1861" s="133"/>
      <c r="BQ1861" s="133"/>
      <c r="BR1861" s="133"/>
    </row>
    <row r="1862" spans="18:70" x14ac:dyDescent="0.25"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4"/>
      <c r="AK1862" s="24"/>
      <c r="AL1862" s="24"/>
      <c r="AM1862" s="24"/>
      <c r="AN1862" s="24"/>
      <c r="AP1862" s="21"/>
      <c r="AQ1862" s="21"/>
      <c r="AR1862" s="21"/>
      <c r="AS1862" s="21"/>
      <c r="AT1862" s="21"/>
      <c r="AU1862" s="21"/>
      <c r="AV1862" s="24"/>
      <c r="AW1862" s="24"/>
      <c r="AX1862" s="24"/>
      <c r="AY1862" s="24"/>
      <c r="BA1862" s="21"/>
      <c r="BB1862" s="21"/>
      <c r="BC1862" s="21"/>
      <c r="BD1862" s="21"/>
      <c r="BE1862" s="24"/>
      <c r="BF1862" s="24"/>
      <c r="BG1862" s="21"/>
      <c r="BH1862" s="21"/>
      <c r="BI1862" s="130"/>
      <c r="BJ1862" s="131"/>
      <c r="BK1862" s="21"/>
      <c r="BL1862" s="132"/>
      <c r="BM1862" s="132"/>
      <c r="BN1862" s="132"/>
      <c r="BO1862" s="132"/>
      <c r="BP1862" s="133"/>
      <c r="BQ1862" s="133"/>
      <c r="BR1862" s="133"/>
    </row>
    <row r="1863" spans="18:70" x14ac:dyDescent="0.25"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4"/>
      <c r="AK1863" s="24"/>
      <c r="AL1863" s="24"/>
      <c r="AM1863" s="24"/>
      <c r="AN1863" s="24"/>
      <c r="AP1863" s="21"/>
      <c r="AQ1863" s="21"/>
      <c r="AR1863" s="21"/>
      <c r="AS1863" s="21"/>
      <c r="AT1863" s="21"/>
      <c r="AU1863" s="21"/>
      <c r="AV1863" s="24"/>
      <c r="AW1863" s="24"/>
      <c r="AX1863" s="24"/>
      <c r="AY1863" s="24"/>
      <c r="BA1863" s="21"/>
      <c r="BB1863" s="21"/>
      <c r="BC1863" s="21"/>
      <c r="BD1863" s="21"/>
      <c r="BE1863" s="24"/>
      <c r="BF1863" s="24"/>
      <c r="BG1863" s="21"/>
      <c r="BH1863" s="21"/>
      <c r="BI1863" s="130"/>
      <c r="BJ1863" s="131"/>
      <c r="BK1863" s="21"/>
      <c r="BL1863" s="132"/>
      <c r="BM1863" s="132"/>
      <c r="BN1863" s="132"/>
      <c r="BO1863" s="132"/>
      <c r="BP1863" s="133"/>
      <c r="BQ1863" s="133"/>
      <c r="BR1863" s="133"/>
    </row>
    <row r="1864" spans="18:70" x14ac:dyDescent="0.25"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4"/>
      <c r="AK1864" s="24"/>
      <c r="AL1864" s="24"/>
      <c r="AM1864" s="24"/>
      <c r="AN1864" s="24"/>
      <c r="AP1864" s="21"/>
      <c r="AQ1864" s="21"/>
      <c r="AR1864" s="21"/>
      <c r="AS1864" s="21"/>
      <c r="AT1864" s="21"/>
      <c r="AU1864" s="21"/>
      <c r="AV1864" s="24"/>
      <c r="AW1864" s="24"/>
      <c r="AX1864" s="24"/>
      <c r="AY1864" s="24"/>
      <c r="BA1864" s="21"/>
      <c r="BB1864" s="21"/>
      <c r="BC1864" s="21"/>
      <c r="BD1864" s="21"/>
      <c r="BE1864" s="24"/>
      <c r="BF1864" s="24"/>
      <c r="BG1864" s="21"/>
      <c r="BH1864" s="21"/>
      <c r="BI1864" s="130"/>
      <c r="BJ1864" s="131"/>
      <c r="BK1864" s="21"/>
      <c r="BL1864" s="132"/>
      <c r="BM1864" s="132"/>
      <c r="BN1864" s="132"/>
      <c r="BO1864" s="132"/>
      <c r="BP1864" s="133"/>
      <c r="BQ1864" s="133"/>
      <c r="BR1864" s="133"/>
    </row>
    <row r="1865" spans="18:70" x14ac:dyDescent="0.25"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4"/>
      <c r="AK1865" s="24"/>
      <c r="AL1865" s="24"/>
      <c r="AM1865" s="24"/>
      <c r="AN1865" s="24"/>
      <c r="AP1865" s="21"/>
      <c r="AQ1865" s="21"/>
      <c r="AR1865" s="21"/>
      <c r="AS1865" s="21"/>
      <c r="AT1865" s="21"/>
      <c r="AU1865" s="21"/>
      <c r="AV1865" s="24"/>
      <c r="AW1865" s="24"/>
      <c r="AX1865" s="24"/>
      <c r="AY1865" s="24"/>
      <c r="BA1865" s="21"/>
      <c r="BB1865" s="21"/>
      <c r="BC1865" s="21"/>
      <c r="BD1865" s="21"/>
      <c r="BE1865" s="24"/>
      <c r="BF1865" s="24"/>
      <c r="BG1865" s="21"/>
      <c r="BH1865" s="21"/>
      <c r="BI1865" s="130"/>
      <c r="BJ1865" s="131"/>
      <c r="BK1865" s="21"/>
      <c r="BL1865" s="132"/>
      <c r="BM1865" s="132"/>
      <c r="BN1865" s="132"/>
      <c r="BO1865" s="132"/>
      <c r="BP1865" s="133"/>
      <c r="BQ1865" s="133"/>
      <c r="BR1865" s="133"/>
    </row>
    <row r="1866" spans="18:70" x14ac:dyDescent="0.25"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4"/>
      <c r="AK1866" s="24"/>
      <c r="AL1866" s="24"/>
      <c r="AM1866" s="24"/>
      <c r="AN1866" s="24"/>
      <c r="AP1866" s="21"/>
      <c r="AQ1866" s="21"/>
      <c r="AR1866" s="21"/>
      <c r="AS1866" s="21"/>
      <c r="AT1866" s="21"/>
      <c r="AU1866" s="21"/>
      <c r="AV1866" s="24"/>
      <c r="AW1866" s="24"/>
      <c r="AX1866" s="24"/>
      <c r="AY1866" s="24"/>
      <c r="BA1866" s="21"/>
      <c r="BB1866" s="21"/>
      <c r="BC1866" s="21"/>
      <c r="BD1866" s="21"/>
      <c r="BE1866" s="24"/>
      <c r="BF1866" s="24"/>
      <c r="BG1866" s="21"/>
      <c r="BH1866" s="21"/>
      <c r="BI1866" s="130"/>
      <c r="BJ1866" s="131"/>
      <c r="BK1866" s="21"/>
      <c r="BL1866" s="132"/>
      <c r="BM1866" s="132"/>
      <c r="BN1866" s="132"/>
      <c r="BO1866" s="132"/>
      <c r="BP1866" s="133"/>
      <c r="BQ1866" s="133"/>
      <c r="BR1866" s="133"/>
    </row>
    <row r="1867" spans="18:70" x14ac:dyDescent="0.25"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4"/>
      <c r="AK1867" s="24"/>
      <c r="AL1867" s="24"/>
      <c r="AM1867" s="24"/>
      <c r="AN1867" s="24"/>
      <c r="AP1867" s="21"/>
      <c r="AQ1867" s="21"/>
      <c r="AR1867" s="21"/>
      <c r="AS1867" s="21"/>
      <c r="AT1867" s="21"/>
      <c r="AU1867" s="21"/>
      <c r="AV1867" s="24"/>
      <c r="AW1867" s="24"/>
      <c r="AX1867" s="24"/>
      <c r="AY1867" s="24"/>
      <c r="BA1867" s="21"/>
      <c r="BB1867" s="21"/>
      <c r="BC1867" s="21"/>
      <c r="BD1867" s="21"/>
      <c r="BE1867" s="24"/>
      <c r="BF1867" s="24"/>
      <c r="BG1867" s="21"/>
      <c r="BH1867" s="21"/>
      <c r="BI1867" s="130"/>
      <c r="BJ1867" s="131"/>
      <c r="BK1867" s="21"/>
      <c r="BL1867" s="132"/>
      <c r="BM1867" s="132"/>
      <c r="BN1867" s="132"/>
      <c r="BO1867" s="132"/>
      <c r="BP1867" s="133"/>
      <c r="BQ1867" s="133"/>
      <c r="BR1867" s="133"/>
    </row>
    <row r="1868" spans="18:70" x14ac:dyDescent="0.25"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4"/>
      <c r="AK1868" s="24"/>
      <c r="AL1868" s="24"/>
      <c r="AM1868" s="24"/>
      <c r="AN1868" s="24"/>
      <c r="AP1868" s="21"/>
      <c r="AQ1868" s="21"/>
      <c r="AR1868" s="21"/>
      <c r="AS1868" s="21"/>
      <c r="AT1868" s="21"/>
      <c r="AU1868" s="21"/>
      <c r="AV1868" s="24"/>
      <c r="AW1868" s="24"/>
      <c r="AX1868" s="24"/>
      <c r="AY1868" s="24"/>
      <c r="BA1868" s="21"/>
      <c r="BB1868" s="21"/>
      <c r="BC1868" s="21"/>
      <c r="BD1868" s="21"/>
      <c r="BE1868" s="24"/>
      <c r="BF1868" s="24"/>
      <c r="BG1868" s="21"/>
      <c r="BH1868" s="21"/>
      <c r="BI1868" s="130"/>
      <c r="BJ1868" s="131"/>
      <c r="BK1868" s="21"/>
      <c r="BL1868" s="132"/>
      <c r="BM1868" s="132"/>
      <c r="BN1868" s="132"/>
      <c r="BO1868" s="132"/>
      <c r="BP1868" s="133"/>
      <c r="BQ1868" s="133"/>
      <c r="BR1868" s="133"/>
    </row>
    <row r="1869" spans="18:70" x14ac:dyDescent="0.25"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P1869" s="21"/>
      <c r="AQ1869" s="21"/>
      <c r="AR1869" s="21"/>
      <c r="AS1869" s="21"/>
      <c r="AT1869" s="21"/>
      <c r="AU1869" s="21"/>
      <c r="AV1869" s="24"/>
      <c r="AW1869" s="24"/>
      <c r="AX1869" s="24"/>
      <c r="AY1869" s="24"/>
      <c r="BA1869" s="21"/>
      <c r="BB1869" s="21"/>
      <c r="BC1869" s="21"/>
      <c r="BD1869" s="21"/>
      <c r="BE1869" s="24"/>
      <c r="BF1869" s="24"/>
      <c r="BG1869" s="21"/>
      <c r="BH1869" s="21"/>
      <c r="BI1869" s="130"/>
      <c r="BJ1869" s="131"/>
      <c r="BK1869" s="21"/>
      <c r="BL1869" s="132"/>
      <c r="BM1869" s="132"/>
      <c r="BN1869" s="132"/>
      <c r="BO1869" s="132"/>
      <c r="BP1869" s="133"/>
      <c r="BQ1869" s="133"/>
      <c r="BR1869" s="133"/>
    </row>
    <row r="1870" spans="18:70" x14ac:dyDescent="0.25"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4"/>
      <c r="AK1870" s="24"/>
      <c r="AL1870" s="24"/>
      <c r="AM1870" s="24"/>
      <c r="AN1870" s="24"/>
      <c r="AP1870" s="21"/>
      <c r="AQ1870" s="21"/>
      <c r="AR1870" s="21"/>
      <c r="AS1870" s="21"/>
      <c r="AT1870" s="21"/>
      <c r="AU1870" s="21"/>
      <c r="AV1870" s="24"/>
      <c r="AW1870" s="24"/>
      <c r="AX1870" s="24"/>
      <c r="AY1870" s="24"/>
      <c r="BA1870" s="21"/>
      <c r="BB1870" s="21"/>
      <c r="BC1870" s="21"/>
      <c r="BD1870" s="21"/>
      <c r="BE1870" s="24"/>
      <c r="BF1870" s="24"/>
      <c r="BG1870" s="21"/>
      <c r="BH1870" s="21"/>
      <c r="BI1870" s="130"/>
      <c r="BJ1870" s="131"/>
      <c r="BK1870" s="21"/>
      <c r="BL1870" s="132"/>
      <c r="BM1870" s="132"/>
      <c r="BN1870" s="132"/>
      <c r="BO1870" s="132"/>
      <c r="BP1870" s="133"/>
      <c r="BQ1870" s="133"/>
      <c r="BR1870" s="133"/>
    </row>
    <row r="1871" spans="18:70" x14ac:dyDescent="0.25"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4"/>
      <c r="AK1871" s="24"/>
      <c r="AL1871" s="24"/>
      <c r="AM1871" s="24"/>
      <c r="AN1871" s="24"/>
      <c r="AP1871" s="21"/>
      <c r="AQ1871" s="21"/>
      <c r="AR1871" s="21"/>
      <c r="AS1871" s="21"/>
      <c r="AT1871" s="21"/>
      <c r="AU1871" s="21"/>
      <c r="AV1871" s="24"/>
      <c r="AW1871" s="24"/>
      <c r="AX1871" s="24"/>
      <c r="AY1871" s="24"/>
      <c r="BA1871" s="21"/>
      <c r="BB1871" s="21"/>
      <c r="BC1871" s="21"/>
      <c r="BD1871" s="21"/>
      <c r="BE1871" s="24"/>
      <c r="BF1871" s="24"/>
      <c r="BG1871" s="21"/>
      <c r="BH1871" s="21"/>
      <c r="BI1871" s="130"/>
      <c r="BJ1871" s="131"/>
      <c r="BK1871" s="21"/>
      <c r="BL1871" s="132"/>
      <c r="BM1871" s="132"/>
      <c r="BN1871" s="132"/>
      <c r="BO1871" s="132"/>
      <c r="BP1871" s="133"/>
      <c r="BQ1871" s="133"/>
      <c r="BR1871" s="133"/>
    </row>
    <row r="1872" spans="18:70" x14ac:dyDescent="0.25"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4"/>
      <c r="AK1872" s="24"/>
      <c r="AL1872" s="24"/>
      <c r="AM1872" s="24"/>
      <c r="AN1872" s="24"/>
      <c r="AP1872" s="21"/>
      <c r="AQ1872" s="21"/>
      <c r="AR1872" s="21"/>
      <c r="AS1872" s="21"/>
      <c r="AT1872" s="21"/>
      <c r="AU1872" s="21"/>
      <c r="AV1872" s="24"/>
      <c r="AW1872" s="24"/>
      <c r="AX1872" s="24"/>
      <c r="AY1872" s="24"/>
      <c r="BA1872" s="21"/>
      <c r="BB1872" s="21"/>
      <c r="BC1872" s="21"/>
      <c r="BD1872" s="21"/>
      <c r="BE1872" s="24"/>
      <c r="BF1872" s="24"/>
      <c r="BG1872" s="21"/>
      <c r="BH1872" s="21"/>
      <c r="BI1872" s="130"/>
      <c r="BJ1872" s="131"/>
      <c r="BK1872" s="21"/>
      <c r="BL1872" s="132"/>
      <c r="BM1872" s="132"/>
      <c r="BN1872" s="132"/>
      <c r="BO1872" s="132"/>
      <c r="BP1872" s="133"/>
      <c r="BQ1872" s="133"/>
      <c r="BR1872" s="133"/>
    </row>
    <row r="1873" spans="18:70" x14ac:dyDescent="0.25"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4"/>
      <c r="AK1873" s="24"/>
      <c r="AL1873" s="24"/>
      <c r="AM1873" s="24"/>
      <c r="AN1873" s="24"/>
      <c r="AP1873" s="21"/>
      <c r="AQ1873" s="21"/>
      <c r="AR1873" s="21"/>
      <c r="AS1873" s="21"/>
      <c r="AT1873" s="21"/>
      <c r="AU1873" s="21"/>
      <c r="AV1873" s="24"/>
      <c r="AW1873" s="24"/>
      <c r="AX1873" s="24"/>
      <c r="AY1873" s="24"/>
      <c r="BA1873" s="21"/>
      <c r="BB1873" s="21"/>
      <c r="BC1873" s="21"/>
      <c r="BD1873" s="21"/>
      <c r="BE1873" s="24"/>
      <c r="BF1873" s="24"/>
      <c r="BG1873" s="21"/>
      <c r="BH1873" s="21"/>
      <c r="BI1873" s="130"/>
      <c r="BJ1873" s="131"/>
      <c r="BK1873" s="21"/>
      <c r="BL1873" s="132"/>
      <c r="BM1873" s="132"/>
      <c r="BN1873" s="132"/>
      <c r="BO1873" s="132"/>
      <c r="BP1873" s="133"/>
      <c r="BQ1873" s="133"/>
      <c r="BR1873" s="133"/>
    </row>
    <row r="1874" spans="18:70" x14ac:dyDescent="0.25"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4"/>
      <c r="AK1874" s="24"/>
      <c r="AL1874" s="24"/>
      <c r="AM1874" s="24"/>
      <c r="AN1874" s="24"/>
      <c r="AP1874" s="21"/>
      <c r="AQ1874" s="21"/>
      <c r="AR1874" s="21"/>
      <c r="AS1874" s="21"/>
      <c r="AT1874" s="21"/>
      <c r="AU1874" s="21"/>
      <c r="AV1874" s="24"/>
      <c r="AW1874" s="24"/>
      <c r="AX1874" s="24"/>
      <c r="AY1874" s="24"/>
      <c r="BA1874" s="21"/>
      <c r="BB1874" s="21"/>
      <c r="BC1874" s="21"/>
      <c r="BD1874" s="21"/>
      <c r="BE1874" s="24"/>
      <c r="BF1874" s="24"/>
      <c r="BG1874" s="21"/>
      <c r="BH1874" s="21"/>
      <c r="BI1874" s="130"/>
      <c r="BJ1874" s="131"/>
      <c r="BK1874" s="21"/>
      <c r="BL1874" s="132"/>
      <c r="BM1874" s="132"/>
      <c r="BN1874" s="132"/>
      <c r="BO1874" s="132"/>
      <c r="BP1874" s="133"/>
      <c r="BQ1874" s="133"/>
      <c r="BR1874" s="133"/>
    </row>
    <row r="1875" spans="18:70" x14ac:dyDescent="0.25"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4"/>
      <c r="AK1875" s="24"/>
      <c r="AL1875" s="24"/>
      <c r="AM1875" s="24"/>
      <c r="AN1875" s="24"/>
      <c r="AP1875" s="21"/>
      <c r="AQ1875" s="21"/>
      <c r="AR1875" s="21"/>
      <c r="AS1875" s="21"/>
      <c r="AT1875" s="21"/>
      <c r="AU1875" s="21"/>
      <c r="AV1875" s="24"/>
      <c r="AW1875" s="24"/>
      <c r="AX1875" s="24"/>
      <c r="AY1875" s="24"/>
      <c r="BA1875" s="21"/>
      <c r="BB1875" s="21"/>
      <c r="BC1875" s="21"/>
      <c r="BD1875" s="21"/>
      <c r="BE1875" s="24"/>
      <c r="BF1875" s="24"/>
      <c r="BG1875" s="21"/>
      <c r="BH1875" s="21"/>
      <c r="BI1875" s="130"/>
      <c r="BJ1875" s="131"/>
      <c r="BK1875" s="21"/>
      <c r="BL1875" s="132"/>
      <c r="BM1875" s="132"/>
      <c r="BN1875" s="132"/>
      <c r="BO1875" s="132"/>
      <c r="BP1875" s="133"/>
      <c r="BQ1875" s="133"/>
      <c r="BR1875" s="133"/>
    </row>
    <row r="1876" spans="18:70" x14ac:dyDescent="0.25"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4"/>
      <c r="AK1876" s="24"/>
      <c r="AL1876" s="24"/>
      <c r="AM1876" s="24"/>
      <c r="AN1876" s="24"/>
      <c r="AP1876" s="21"/>
      <c r="AQ1876" s="21"/>
      <c r="AR1876" s="21"/>
      <c r="AS1876" s="21"/>
      <c r="AT1876" s="21"/>
      <c r="AU1876" s="21"/>
      <c r="AV1876" s="24"/>
      <c r="AW1876" s="24"/>
      <c r="AX1876" s="24"/>
      <c r="AY1876" s="24"/>
      <c r="BA1876" s="21"/>
      <c r="BB1876" s="21"/>
      <c r="BC1876" s="21"/>
      <c r="BD1876" s="21"/>
      <c r="BE1876" s="24"/>
      <c r="BF1876" s="24"/>
      <c r="BG1876" s="21"/>
      <c r="BH1876" s="21"/>
      <c r="BI1876" s="130"/>
      <c r="BJ1876" s="131"/>
      <c r="BK1876" s="21"/>
      <c r="BL1876" s="132"/>
      <c r="BM1876" s="132"/>
      <c r="BN1876" s="132"/>
      <c r="BO1876" s="132"/>
      <c r="BP1876" s="133"/>
      <c r="BQ1876" s="133"/>
      <c r="BR1876" s="133"/>
    </row>
    <row r="1877" spans="18:70" x14ac:dyDescent="0.25"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P1877" s="21"/>
      <c r="AQ1877" s="21"/>
      <c r="AR1877" s="21"/>
      <c r="AS1877" s="21"/>
      <c r="AT1877" s="21"/>
      <c r="AU1877" s="21"/>
      <c r="AV1877" s="24"/>
      <c r="AW1877" s="24"/>
      <c r="AX1877" s="24"/>
      <c r="AY1877" s="24"/>
      <c r="BA1877" s="21"/>
      <c r="BB1877" s="21"/>
      <c r="BC1877" s="21"/>
      <c r="BD1877" s="21"/>
      <c r="BE1877" s="24"/>
      <c r="BF1877" s="24"/>
      <c r="BG1877" s="21"/>
      <c r="BH1877" s="21"/>
      <c r="BI1877" s="130"/>
      <c r="BJ1877" s="131"/>
      <c r="BK1877" s="21"/>
      <c r="BL1877" s="132"/>
      <c r="BM1877" s="132"/>
      <c r="BN1877" s="132"/>
      <c r="BO1877" s="132"/>
      <c r="BP1877" s="133"/>
      <c r="BQ1877" s="133"/>
      <c r="BR1877" s="133"/>
    </row>
    <row r="1878" spans="18:70" x14ac:dyDescent="0.25"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4"/>
      <c r="AK1878" s="24"/>
      <c r="AL1878" s="24"/>
      <c r="AM1878" s="24"/>
      <c r="AN1878" s="24"/>
      <c r="AP1878" s="21"/>
      <c r="AQ1878" s="21"/>
      <c r="AR1878" s="21"/>
      <c r="AS1878" s="21"/>
      <c r="AT1878" s="21"/>
      <c r="AU1878" s="21"/>
      <c r="AV1878" s="24"/>
      <c r="AW1878" s="24"/>
      <c r="AX1878" s="24"/>
      <c r="AY1878" s="24"/>
      <c r="BA1878" s="21"/>
      <c r="BB1878" s="21"/>
      <c r="BC1878" s="21"/>
      <c r="BD1878" s="21"/>
      <c r="BE1878" s="24"/>
      <c r="BF1878" s="24"/>
      <c r="BG1878" s="21"/>
      <c r="BH1878" s="21"/>
      <c r="BI1878" s="130"/>
      <c r="BJ1878" s="131"/>
      <c r="BK1878" s="21"/>
      <c r="BL1878" s="132"/>
      <c r="BM1878" s="132"/>
      <c r="BN1878" s="132"/>
      <c r="BO1878" s="132"/>
      <c r="BP1878" s="133"/>
      <c r="BQ1878" s="133"/>
      <c r="BR1878" s="133"/>
    </row>
    <row r="1879" spans="18:70" x14ac:dyDescent="0.25"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4"/>
      <c r="AK1879" s="24"/>
      <c r="AL1879" s="24"/>
      <c r="AM1879" s="24"/>
      <c r="AN1879" s="24"/>
      <c r="AP1879" s="21"/>
      <c r="AQ1879" s="21"/>
      <c r="AR1879" s="21"/>
      <c r="AS1879" s="21"/>
      <c r="AT1879" s="21"/>
      <c r="AU1879" s="21"/>
      <c r="AV1879" s="24"/>
      <c r="AW1879" s="24"/>
      <c r="AX1879" s="24"/>
      <c r="AY1879" s="24"/>
      <c r="BA1879" s="21"/>
      <c r="BB1879" s="21"/>
      <c r="BC1879" s="21"/>
      <c r="BD1879" s="21"/>
      <c r="BE1879" s="24"/>
      <c r="BF1879" s="24"/>
      <c r="BG1879" s="21"/>
      <c r="BH1879" s="21"/>
      <c r="BI1879" s="130"/>
      <c r="BJ1879" s="131"/>
      <c r="BK1879" s="21"/>
      <c r="BL1879" s="132"/>
      <c r="BM1879" s="132"/>
      <c r="BN1879" s="132"/>
      <c r="BO1879" s="132"/>
      <c r="BP1879" s="133"/>
      <c r="BQ1879" s="133"/>
      <c r="BR1879" s="133"/>
    </row>
    <row r="1880" spans="18:70" x14ac:dyDescent="0.25"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P1880" s="21"/>
      <c r="AQ1880" s="21"/>
      <c r="AR1880" s="21"/>
      <c r="AS1880" s="21"/>
      <c r="AT1880" s="21"/>
      <c r="AU1880" s="21"/>
      <c r="AV1880" s="24"/>
      <c r="AW1880" s="24"/>
      <c r="AX1880" s="24"/>
      <c r="AY1880" s="24"/>
      <c r="BA1880" s="21"/>
      <c r="BB1880" s="21"/>
      <c r="BC1880" s="21"/>
      <c r="BD1880" s="21"/>
      <c r="BE1880" s="24"/>
      <c r="BF1880" s="24"/>
      <c r="BG1880" s="21"/>
      <c r="BH1880" s="21"/>
      <c r="BI1880" s="130"/>
      <c r="BJ1880" s="131"/>
      <c r="BK1880" s="21"/>
      <c r="BL1880" s="132"/>
      <c r="BM1880" s="132"/>
      <c r="BN1880" s="132"/>
      <c r="BO1880" s="132"/>
      <c r="BP1880" s="133"/>
      <c r="BQ1880" s="133"/>
      <c r="BR1880" s="133"/>
    </row>
    <row r="1881" spans="18:70" x14ac:dyDescent="0.25"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4"/>
      <c r="AK1881" s="24"/>
      <c r="AL1881" s="24"/>
      <c r="AM1881" s="24"/>
      <c r="AN1881" s="24"/>
      <c r="AP1881" s="21"/>
      <c r="AQ1881" s="21"/>
      <c r="AR1881" s="21"/>
      <c r="AS1881" s="21"/>
      <c r="AT1881" s="21"/>
      <c r="AU1881" s="21"/>
      <c r="AV1881" s="24"/>
      <c r="AW1881" s="24"/>
      <c r="AX1881" s="24"/>
      <c r="AY1881" s="24"/>
      <c r="BA1881" s="21"/>
      <c r="BB1881" s="21"/>
      <c r="BC1881" s="21"/>
      <c r="BD1881" s="21"/>
      <c r="BE1881" s="24"/>
      <c r="BF1881" s="24"/>
      <c r="BG1881" s="21"/>
      <c r="BH1881" s="21"/>
      <c r="BI1881" s="130"/>
      <c r="BJ1881" s="131"/>
      <c r="BK1881" s="21"/>
      <c r="BL1881" s="132"/>
      <c r="BM1881" s="132"/>
      <c r="BN1881" s="132"/>
      <c r="BO1881" s="132"/>
      <c r="BP1881" s="133"/>
      <c r="BQ1881" s="133"/>
      <c r="BR1881" s="133"/>
    </row>
    <row r="1882" spans="18:70" x14ac:dyDescent="0.25"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4"/>
      <c r="AK1882" s="24"/>
      <c r="AL1882" s="24"/>
      <c r="AM1882" s="24"/>
      <c r="AN1882" s="24"/>
      <c r="AP1882" s="21"/>
      <c r="AQ1882" s="21"/>
      <c r="AR1882" s="21"/>
      <c r="AS1882" s="21"/>
      <c r="AT1882" s="21"/>
      <c r="AU1882" s="21"/>
      <c r="AV1882" s="24"/>
      <c r="AW1882" s="24"/>
      <c r="AX1882" s="24"/>
      <c r="AY1882" s="24"/>
      <c r="BA1882" s="21"/>
      <c r="BB1882" s="21"/>
      <c r="BC1882" s="21"/>
      <c r="BD1882" s="21"/>
      <c r="BE1882" s="24"/>
      <c r="BF1882" s="24"/>
      <c r="BG1882" s="21"/>
      <c r="BH1882" s="21"/>
      <c r="BI1882" s="130"/>
      <c r="BJ1882" s="131"/>
      <c r="BK1882" s="21"/>
      <c r="BL1882" s="132"/>
      <c r="BM1882" s="132"/>
      <c r="BN1882" s="132"/>
      <c r="BO1882" s="132"/>
      <c r="BP1882" s="133"/>
      <c r="BQ1882" s="133"/>
      <c r="BR1882" s="133"/>
    </row>
    <row r="1883" spans="18:70" x14ac:dyDescent="0.25"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4"/>
      <c r="AK1883" s="24"/>
      <c r="AL1883" s="24"/>
      <c r="AM1883" s="24"/>
      <c r="AN1883" s="24"/>
      <c r="AP1883" s="21"/>
      <c r="AQ1883" s="21"/>
      <c r="AR1883" s="21"/>
      <c r="AS1883" s="21"/>
      <c r="AT1883" s="21"/>
      <c r="AU1883" s="21"/>
      <c r="AV1883" s="24"/>
      <c r="AW1883" s="24"/>
      <c r="AX1883" s="24"/>
      <c r="AY1883" s="24"/>
      <c r="BA1883" s="21"/>
      <c r="BB1883" s="21"/>
      <c r="BC1883" s="21"/>
      <c r="BD1883" s="21"/>
      <c r="BE1883" s="24"/>
      <c r="BF1883" s="24"/>
      <c r="BG1883" s="21"/>
      <c r="BH1883" s="21"/>
      <c r="BI1883" s="130"/>
      <c r="BJ1883" s="131"/>
      <c r="BK1883" s="21"/>
      <c r="BL1883" s="132"/>
      <c r="BM1883" s="132"/>
      <c r="BN1883" s="132"/>
      <c r="BO1883" s="132"/>
      <c r="BP1883" s="133"/>
      <c r="BQ1883" s="133"/>
      <c r="BR1883" s="133"/>
    </row>
    <row r="1884" spans="18:70" x14ac:dyDescent="0.25"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4"/>
      <c r="AK1884" s="24"/>
      <c r="AL1884" s="24"/>
      <c r="AM1884" s="24"/>
      <c r="AN1884" s="24"/>
      <c r="AP1884" s="21"/>
      <c r="AQ1884" s="21"/>
      <c r="AR1884" s="21"/>
      <c r="AS1884" s="21"/>
      <c r="AT1884" s="21"/>
      <c r="AU1884" s="21"/>
      <c r="AV1884" s="24"/>
      <c r="AW1884" s="24"/>
      <c r="AX1884" s="24"/>
      <c r="AY1884" s="24"/>
      <c r="BA1884" s="21"/>
      <c r="BB1884" s="21"/>
      <c r="BC1884" s="21"/>
      <c r="BD1884" s="21"/>
      <c r="BE1884" s="24"/>
      <c r="BF1884" s="24"/>
      <c r="BG1884" s="21"/>
      <c r="BH1884" s="21"/>
      <c r="BI1884" s="130"/>
      <c r="BJ1884" s="131"/>
      <c r="BK1884" s="21"/>
      <c r="BL1884" s="132"/>
      <c r="BM1884" s="132"/>
      <c r="BN1884" s="132"/>
      <c r="BO1884" s="132"/>
      <c r="BP1884" s="133"/>
      <c r="BQ1884" s="133"/>
      <c r="BR1884" s="133"/>
    </row>
    <row r="1885" spans="18:70" x14ac:dyDescent="0.25"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4"/>
      <c r="AK1885" s="24"/>
      <c r="AL1885" s="24"/>
      <c r="AM1885" s="24"/>
      <c r="AN1885" s="24"/>
      <c r="AP1885" s="21"/>
      <c r="AQ1885" s="21"/>
      <c r="AR1885" s="21"/>
      <c r="AS1885" s="21"/>
      <c r="AT1885" s="21"/>
      <c r="AU1885" s="21"/>
      <c r="AV1885" s="24"/>
      <c r="AW1885" s="24"/>
      <c r="AX1885" s="24"/>
      <c r="AY1885" s="24"/>
      <c r="BA1885" s="21"/>
      <c r="BB1885" s="21"/>
      <c r="BC1885" s="21"/>
      <c r="BD1885" s="21"/>
      <c r="BE1885" s="24"/>
      <c r="BF1885" s="24"/>
      <c r="BG1885" s="21"/>
      <c r="BH1885" s="21"/>
      <c r="BI1885" s="130"/>
      <c r="BJ1885" s="131"/>
      <c r="BK1885" s="21"/>
      <c r="BL1885" s="132"/>
      <c r="BM1885" s="132"/>
      <c r="BN1885" s="132"/>
      <c r="BO1885" s="132"/>
      <c r="BP1885" s="133"/>
      <c r="BQ1885" s="133"/>
      <c r="BR1885" s="133"/>
    </row>
    <row r="1886" spans="18:70" x14ac:dyDescent="0.25"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4"/>
      <c r="AK1886" s="24"/>
      <c r="AL1886" s="24"/>
      <c r="AM1886" s="24"/>
      <c r="AN1886" s="24"/>
      <c r="AP1886" s="21"/>
      <c r="AQ1886" s="21"/>
      <c r="AR1886" s="21"/>
      <c r="AS1886" s="21"/>
      <c r="AT1886" s="21"/>
      <c r="AU1886" s="21"/>
      <c r="AV1886" s="24"/>
      <c r="AW1886" s="24"/>
      <c r="AX1886" s="24"/>
      <c r="AY1886" s="24"/>
      <c r="BA1886" s="21"/>
      <c r="BB1886" s="21"/>
      <c r="BC1886" s="21"/>
      <c r="BD1886" s="21"/>
      <c r="BE1886" s="24"/>
      <c r="BF1886" s="24"/>
      <c r="BG1886" s="21"/>
      <c r="BH1886" s="21"/>
      <c r="BI1886" s="130"/>
      <c r="BJ1886" s="131"/>
      <c r="BK1886" s="21"/>
      <c r="BL1886" s="132"/>
      <c r="BM1886" s="132"/>
      <c r="BN1886" s="132"/>
      <c r="BO1886" s="132"/>
      <c r="BP1886" s="133"/>
      <c r="BQ1886" s="133"/>
      <c r="BR1886" s="133"/>
    </row>
    <row r="1887" spans="18:70" x14ac:dyDescent="0.25"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4"/>
      <c r="AK1887" s="24"/>
      <c r="AL1887" s="24"/>
      <c r="AM1887" s="24"/>
      <c r="AN1887" s="24"/>
      <c r="AP1887" s="21"/>
      <c r="AQ1887" s="21"/>
      <c r="AR1887" s="21"/>
      <c r="AS1887" s="21"/>
      <c r="AT1887" s="21"/>
      <c r="AU1887" s="21"/>
      <c r="AV1887" s="24"/>
      <c r="AW1887" s="24"/>
      <c r="AX1887" s="24"/>
      <c r="AY1887" s="24"/>
      <c r="BA1887" s="21"/>
      <c r="BB1887" s="21"/>
      <c r="BC1887" s="21"/>
      <c r="BD1887" s="21"/>
      <c r="BE1887" s="24"/>
      <c r="BF1887" s="24"/>
      <c r="BG1887" s="21"/>
      <c r="BH1887" s="21"/>
      <c r="BI1887" s="130"/>
      <c r="BJ1887" s="131"/>
      <c r="BK1887" s="21"/>
      <c r="BL1887" s="132"/>
      <c r="BM1887" s="132"/>
      <c r="BN1887" s="132"/>
      <c r="BO1887" s="132"/>
      <c r="BP1887" s="133"/>
      <c r="BQ1887" s="133"/>
      <c r="BR1887" s="133"/>
    </row>
    <row r="1888" spans="18:70" x14ac:dyDescent="0.25"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4"/>
      <c r="AK1888" s="24"/>
      <c r="AL1888" s="24"/>
      <c r="AM1888" s="24"/>
      <c r="AN1888" s="24"/>
      <c r="AP1888" s="21"/>
      <c r="AQ1888" s="21"/>
      <c r="AR1888" s="21"/>
      <c r="AS1888" s="21"/>
      <c r="AT1888" s="21"/>
      <c r="AU1888" s="21"/>
      <c r="AV1888" s="24"/>
      <c r="AW1888" s="24"/>
      <c r="AX1888" s="24"/>
      <c r="AY1888" s="24"/>
      <c r="BA1888" s="21"/>
      <c r="BB1888" s="21"/>
      <c r="BC1888" s="21"/>
      <c r="BD1888" s="21"/>
      <c r="BE1888" s="24"/>
      <c r="BF1888" s="24"/>
      <c r="BG1888" s="21"/>
      <c r="BH1888" s="21"/>
      <c r="BI1888" s="130"/>
      <c r="BJ1888" s="131"/>
      <c r="BK1888" s="21"/>
      <c r="BL1888" s="132"/>
      <c r="BM1888" s="132"/>
      <c r="BN1888" s="132"/>
      <c r="BO1888" s="132"/>
      <c r="BP1888" s="133"/>
      <c r="BQ1888" s="133"/>
      <c r="BR1888" s="133"/>
    </row>
    <row r="1889" spans="18:70" x14ac:dyDescent="0.25"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4"/>
      <c r="AK1889" s="24"/>
      <c r="AL1889" s="24"/>
      <c r="AM1889" s="24"/>
      <c r="AN1889" s="24"/>
      <c r="AP1889" s="21"/>
      <c r="AQ1889" s="21"/>
      <c r="AR1889" s="21"/>
      <c r="AS1889" s="21"/>
      <c r="AT1889" s="21"/>
      <c r="AU1889" s="21"/>
      <c r="AV1889" s="24"/>
      <c r="AW1889" s="24"/>
      <c r="AX1889" s="24"/>
      <c r="AY1889" s="24"/>
      <c r="BA1889" s="21"/>
      <c r="BB1889" s="21"/>
      <c r="BC1889" s="21"/>
      <c r="BD1889" s="21"/>
      <c r="BE1889" s="24"/>
      <c r="BF1889" s="24"/>
      <c r="BG1889" s="21"/>
      <c r="BH1889" s="21"/>
      <c r="BI1889" s="130"/>
      <c r="BJ1889" s="131"/>
      <c r="BK1889" s="21"/>
      <c r="BL1889" s="132"/>
      <c r="BM1889" s="132"/>
      <c r="BN1889" s="132"/>
      <c r="BO1889" s="132"/>
      <c r="BP1889" s="133"/>
      <c r="BQ1889" s="133"/>
      <c r="BR1889" s="133"/>
    </row>
    <row r="1890" spans="18:70" x14ac:dyDescent="0.25"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4"/>
      <c r="AK1890" s="24"/>
      <c r="AL1890" s="24"/>
      <c r="AM1890" s="24"/>
      <c r="AN1890" s="24"/>
      <c r="AP1890" s="21"/>
      <c r="AQ1890" s="21"/>
      <c r="AR1890" s="21"/>
      <c r="AS1890" s="21"/>
      <c r="AT1890" s="21"/>
      <c r="AU1890" s="21"/>
      <c r="AV1890" s="24"/>
      <c r="AW1890" s="24"/>
      <c r="AX1890" s="24"/>
      <c r="AY1890" s="24"/>
      <c r="BA1890" s="21"/>
      <c r="BB1890" s="21"/>
      <c r="BC1890" s="21"/>
      <c r="BD1890" s="21"/>
      <c r="BE1890" s="24"/>
      <c r="BF1890" s="24"/>
      <c r="BG1890" s="21"/>
      <c r="BH1890" s="21"/>
      <c r="BI1890" s="130"/>
      <c r="BJ1890" s="131"/>
      <c r="BK1890" s="21"/>
      <c r="BL1890" s="132"/>
      <c r="BM1890" s="132"/>
      <c r="BN1890" s="132"/>
      <c r="BO1890" s="132"/>
      <c r="BP1890" s="133"/>
      <c r="BQ1890" s="133"/>
      <c r="BR1890" s="133"/>
    </row>
    <row r="1891" spans="18:70" x14ac:dyDescent="0.25"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4"/>
      <c r="AK1891" s="24"/>
      <c r="AL1891" s="24"/>
      <c r="AM1891" s="24"/>
      <c r="AN1891" s="24"/>
      <c r="AP1891" s="21"/>
      <c r="AQ1891" s="21"/>
      <c r="AR1891" s="21"/>
      <c r="AS1891" s="21"/>
      <c r="AT1891" s="21"/>
      <c r="AU1891" s="21"/>
      <c r="AV1891" s="24"/>
      <c r="AW1891" s="24"/>
      <c r="AX1891" s="24"/>
      <c r="AY1891" s="24"/>
      <c r="BA1891" s="21"/>
      <c r="BB1891" s="21"/>
      <c r="BC1891" s="21"/>
      <c r="BD1891" s="21"/>
      <c r="BE1891" s="24"/>
      <c r="BF1891" s="24"/>
      <c r="BG1891" s="21"/>
      <c r="BH1891" s="21"/>
      <c r="BI1891" s="130"/>
      <c r="BJ1891" s="131"/>
      <c r="BK1891" s="21"/>
      <c r="BL1891" s="132"/>
      <c r="BM1891" s="132"/>
      <c r="BN1891" s="132"/>
      <c r="BO1891" s="132"/>
      <c r="BP1891" s="133"/>
      <c r="BQ1891" s="133"/>
      <c r="BR1891" s="133"/>
    </row>
    <row r="1892" spans="18:70" x14ac:dyDescent="0.25"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4"/>
      <c r="AK1892" s="24"/>
      <c r="AL1892" s="24"/>
      <c r="AM1892" s="24"/>
      <c r="AN1892" s="24"/>
      <c r="AP1892" s="21"/>
      <c r="AQ1892" s="21"/>
      <c r="AR1892" s="21"/>
      <c r="AS1892" s="21"/>
      <c r="AT1892" s="21"/>
      <c r="AU1892" s="21"/>
      <c r="AV1892" s="24"/>
      <c r="AW1892" s="24"/>
      <c r="AX1892" s="24"/>
      <c r="AY1892" s="24"/>
      <c r="BA1892" s="21"/>
      <c r="BB1892" s="21"/>
      <c r="BC1892" s="21"/>
      <c r="BD1892" s="21"/>
      <c r="BE1892" s="24"/>
      <c r="BF1892" s="24"/>
      <c r="BG1892" s="21"/>
      <c r="BH1892" s="21"/>
      <c r="BI1892" s="130"/>
      <c r="BJ1892" s="131"/>
      <c r="BK1892" s="21"/>
      <c r="BL1892" s="132"/>
      <c r="BM1892" s="132"/>
      <c r="BN1892" s="132"/>
      <c r="BO1892" s="132"/>
      <c r="BP1892" s="133"/>
      <c r="BQ1892" s="133"/>
      <c r="BR1892" s="133"/>
    </row>
    <row r="1893" spans="18:70" x14ac:dyDescent="0.25"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4"/>
      <c r="AK1893" s="24"/>
      <c r="AL1893" s="24"/>
      <c r="AM1893" s="24"/>
      <c r="AN1893" s="24"/>
      <c r="AP1893" s="21"/>
      <c r="AQ1893" s="21"/>
      <c r="AR1893" s="21"/>
      <c r="AS1893" s="21"/>
      <c r="AT1893" s="21"/>
      <c r="AU1893" s="21"/>
      <c r="AV1893" s="24"/>
      <c r="AW1893" s="24"/>
      <c r="AX1893" s="24"/>
      <c r="AY1893" s="24"/>
      <c r="BA1893" s="21"/>
      <c r="BB1893" s="21"/>
      <c r="BC1893" s="21"/>
      <c r="BD1893" s="21"/>
      <c r="BE1893" s="24"/>
      <c r="BF1893" s="24"/>
      <c r="BG1893" s="21"/>
      <c r="BH1893" s="21"/>
      <c r="BI1893" s="130"/>
      <c r="BJ1893" s="131"/>
      <c r="BK1893" s="21"/>
      <c r="BL1893" s="132"/>
      <c r="BM1893" s="132"/>
      <c r="BN1893" s="132"/>
      <c r="BO1893" s="132"/>
      <c r="BP1893" s="133"/>
      <c r="BQ1893" s="133"/>
      <c r="BR1893" s="133"/>
    </row>
    <row r="1894" spans="18:70" x14ac:dyDescent="0.25"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4"/>
      <c r="AK1894" s="24"/>
      <c r="AL1894" s="24"/>
      <c r="AM1894" s="24"/>
      <c r="AN1894" s="24"/>
      <c r="AP1894" s="21"/>
      <c r="AQ1894" s="21"/>
      <c r="AR1894" s="21"/>
      <c r="AS1894" s="21"/>
      <c r="AT1894" s="21"/>
      <c r="AU1894" s="21"/>
      <c r="AV1894" s="24"/>
      <c r="AW1894" s="24"/>
      <c r="AX1894" s="24"/>
      <c r="AY1894" s="24"/>
      <c r="BA1894" s="21"/>
      <c r="BB1894" s="21"/>
      <c r="BC1894" s="21"/>
      <c r="BD1894" s="21"/>
      <c r="BE1894" s="24"/>
      <c r="BF1894" s="24"/>
      <c r="BG1894" s="21"/>
      <c r="BH1894" s="21"/>
      <c r="BI1894" s="130"/>
      <c r="BJ1894" s="131"/>
      <c r="BK1894" s="21"/>
      <c r="BL1894" s="132"/>
      <c r="BM1894" s="132"/>
      <c r="BN1894" s="132"/>
      <c r="BO1894" s="132"/>
      <c r="BP1894" s="133"/>
      <c r="BQ1894" s="133"/>
      <c r="BR1894" s="133"/>
    </row>
    <row r="1895" spans="18:70" x14ac:dyDescent="0.25"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4"/>
      <c r="AK1895" s="24"/>
      <c r="AL1895" s="24"/>
      <c r="AM1895" s="24"/>
      <c r="AN1895" s="24"/>
      <c r="AP1895" s="21"/>
      <c r="AQ1895" s="21"/>
      <c r="AR1895" s="21"/>
      <c r="AS1895" s="21"/>
      <c r="AT1895" s="21"/>
      <c r="AU1895" s="21"/>
      <c r="AV1895" s="24"/>
      <c r="AW1895" s="24"/>
      <c r="AX1895" s="24"/>
      <c r="AY1895" s="24"/>
      <c r="BA1895" s="21"/>
      <c r="BB1895" s="21"/>
      <c r="BC1895" s="21"/>
      <c r="BD1895" s="21"/>
      <c r="BE1895" s="24"/>
      <c r="BF1895" s="24"/>
      <c r="BG1895" s="21"/>
      <c r="BH1895" s="21"/>
      <c r="BI1895" s="130"/>
      <c r="BJ1895" s="131"/>
      <c r="BK1895" s="21"/>
      <c r="BL1895" s="132"/>
      <c r="BM1895" s="132"/>
      <c r="BN1895" s="132"/>
      <c r="BO1895" s="132"/>
      <c r="BP1895" s="133"/>
      <c r="BQ1895" s="133"/>
      <c r="BR1895" s="133"/>
    </row>
    <row r="1896" spans="18:70" x14ac:dyDescent="0.25"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4"/>
      <c r="AK1896" s="24"/>
      <c r="AL1896" s="24"/>
      <c r="AM1896" s="24"/>
      <c r="AN1896" s="24"/>
      <c r="AP1896" s="21"/>
      <c r="AQ1896" s="21"/>
      <c r="AR1896" s="21"/>
      <c r="AS1896" s="21"/>
      <c r="AT1896" s="21"/>
      <c r="AU1896" s="21"/>
      <c r="AV1896" s="24"/>
      <c r="AW1896" s="24"/>
      <c r="AX1896" s="24"/>
      <c r="AY1896" s="24"/>
      <c r="BA1896" s="21"/>
      <c r="BB1896" s="21"/>
      <c r="BC1896" s="21"/>
      <c r="BD1896" s="21"/>
      <c r="BE1896" s="24"/>
      <c r="BF1896" s="24"/>
      <c r="BG1896" s="21"/>
      <c r="BH1896" s="21"/>
      <c r="BI1896" s="130"/>
      <c r="BJ1896" s="131"/>
      <c r="BK1896" s="21"/>
      <c r="BL1896" s="132"/>
      <c r="BM1896" s="132"/>
      <c r="BN1896" s="132"/>
      <c r="BO1896" s="132"/>
      <c r="BP1896" s="133"/>
      <c r="BQ1896" s="133"/>
      <c r="BR1896" s="133"/>
    </row>
    <row r="1897" spans="18:70" x14ac:dyDescent="0.25"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4"/>
      <c r="AK1897" s="24"/>
      <c r="AL1897" s="24"/>
      <c r="AM1897" s="24"/>
      <c r="AN1897" s="24"/>
      <c r="AP1897" s="21"/>
      <c r="AQ1897" s="21"/>
      <c r="AR1897" s="21"/>
      <c r="AS1897" s="21"/>
      <c r="AT1897" s="21"/>
      <c r="AU1897" s="21"/>
      <c r="AV1897" s="24"/>
      <c r="AW1897" s="24"/>
      <c r="AX1897" s="24"/>
      <c r="AY1897" s="24"/>
      <c r="BA1897" s="21"/>
      <c r="BB1897" s="21"/>
      <c r="BC1897" s="21"/>
      <c r="BD1897" s="21"/>
      <c r="BE1897" s="24"/>
      <c r="BF1897" s="24"/>
      <c r="BG1897" s="21"/>
      <c r="BH1897" s="21"/>
      <c r="BI1897" s="130"/>
      <c r="BJ1897" s="131"/>
      <c r="BK1897" s="21"/>
      <c r="BL1897" s="132"/>
      <c r="BM1897" s="132"/>
      <c r="BN1897" s="132"/>
      <c r="BO1897" s="132"/>
      <c r="BP1897" s="133"/>
      <c r="BQ1897" s="133"/>
      <c r="BR1897" s="133"/>
    </row>
    <row r="1898" spans="18:70" x14ac:dyDescent="0.25"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4"/>
      <c r="AK1898" s="24"/>
      <c r="AL1898" s="24"/>
      <c r="AM1898" s="24"/>
      <c r="AN1898" s="24"/>
      <c r="AP1898" s="21"/>
      <c r="AQ1898" s="21"/>
      <c r="AR1898" s="21"/>
      <c r="AS1898" s="21"/>
      <c r="AT1898" s="21"/>
      <c r="AU1898" s="21"/>
      <c r="AV1898" s="24"/>
      <c r="AW1898" s="24"/>
      <c r="AX1898" s="24"/>
      <c r="AY1898" s="24"/>
      <c r="BA1898" s="21"/>
      <c r="BB1898" s="21"/>
      <c r="BC1898" s="21"/>
      <c r="BD1898" s="21"/>
      <c r="BE1898" s="24"/>
      <c r="BF1898" s="24"/>
      <c r="BG1898" s="21"/>
      <c r="BH1898" s="21"/>
      <c r="BI1898" s="130"/>
      <c r="BJ1898" s="131"/>
      <c r="BK1898" s="21"/>
      <c r="BL1898" s="132"/>
      <c r="BM1898" s="132"/>
      <c r="BN1898" s="132"/>
      <c r="BO1898" s="132"/>
      <c r="BP1898" s="133"/>
      <c r="BQ1898" s="133"/>
      <c r="BR1898" s="133"/>
    </row>
    <row r="1899" spans="18:70" x14ac:dyDescent="0.25"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4"/>
      <c r="AK1899" s="24"/>
      <c r="AL1899" s="24"/>
      <c r="AM1899" s="24"/>
      <c r="AN1899" s="24"/>
      <c r="AP1899" s="21"/>
      <c r="AQ1899" s="21"/>
      <c r="AR1899" s="21"/>
      <c r="AS1899" s="21"/>
      <c r="AT1899" s="21"/>
      <c r="AU1899" s="21"/>
      <c r="AV1899" s="24"/>
      <c r="AW1899" s="24"/>
      <c r="AX1899" s="24"/>
      <c r="AY1899" s="24"/>
      <c r="BA1899" s="21"/>
      <c r="BB1899" s="21"/>
      <c r="BC1899" s="21"/>
      <c r="BD1899" s="21"/>
      <c r="BE1899" s="24"/>
      <c r="BF1899" s="24"/>
      <c r="BG1899" s="21"/>
      <c r="BH1899" s="21"/>
      <c r="BI1899" s="130"/>
      <c r="BJ1899" s="131"/>
      <c r="BK1899" s="21"/>
      <c r="BL1899" s="132"/>
      <c r="BM1899" s="132"/>
      <c r="BN1899" s="132"/>
      <c r="BO1899" s="132"/>
      <c r="BP1899" s="133"/>
      <c r="BQ1899" s="133"/>
      <c r="BR1899" s="133"/>
    </row>
    <row r="1900" spans="18:70" x14ac:dyDescent="0.25"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4"/>
      <c r="AK1900" s="24"/>
      <c r="AL1900" s="24"/>
      <c r="AM1900" s="24"/>
      <c r="AN1900" s="24"/>
      <c r="AP1900" s="21"/>
      <c r="AQ1900" s="21"/>
      <c r="AR1900" s="21"/>
      <c r="AS1900" s="21"/>
      <c r="AT1900" s="21"/>
      <c r="AU1900" s="21"/>
      <c r="AV1900" s="24"/>
      <c r="AW1900" s="24"/>
      <c r="AX1900" s="24"/>
      <c r="AY1900" s="24"/>
      <c r="BA1900" s="21"/>
      <c r="BB1900" s="21"/>
      <c r="BC1900" s="21"/>
      <c r="BD1900" s="21"/>
      <c r="BE1900" s="24"/>
      <c r="BF1900" s="24"/>
      <c r="BG1900" s="21"/>
      <c r="BH1900" s="21"/>
      <c r="BI1900" s="130"/>
      <c r="BJ1900" s="131"/>
      <c r="BK1900" s="21"/>
      <c r="BL1900" s="132"/>
      <c r="BM1900" s="132"/>
      <c r="BN1900" s="132"/>
      <c r="BO1900" s="132"/>
      <c r="BP1900" s="133"/>
      <c r="BQ1900" s="133"/>
      <c r="BR1900" s="133"/>
    </row>
    <row r="1901" spans="18:70" x14ac:dyDescent="0.25"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4"/>
      <c r="AK1901" s="24"/>
      <c r="AL1901" s="24"/>
      <c r="AM1901" s="24"/>
      <c r="AN1901" s="24"/>
      <c r="AP1901" s="21"/>
      <c r="AQ1901" s="21"/>
      <c r="AR1901" s="21"/>
      <c r="AS1901" s="21"/>
      <c r="AT1901" s="21"/>
      <c r="AU1901" s="21"/>
      <c r="AV1901" s="24"/>
      <c r="AW1901" s="24"/>
      <c r="AX1901" s="24"/>
      <c r="AY1901" s="24"/>
      <c r="BA1901" s="21"/>
      <c r="BB1901" s="21"/>
      <c r="BC1901" s="21"/>
      <c r="BD1901" s="21"/>
      <c r="BE1901" s="24"/>
      <c r="BF1901" s="24"/>
      <c r="BG1901" s="21"/>
      <c r="BH1901" s="21"/>
      <c r="BI1901" s="130"/>
      <c r="BJ1901" s="131"/>
      <c r="BK1901" s="21"/>
      <c r="BL1901" s="132"/>
      <c r="BM1901" s="132"/>
      <c r="BN1901" s="132"/>
      <c r="BO1901" s="132"/>
      <c r="BP1901" s="133"/>
      <c r="BQ1901" s="133"/>
      <c r="BR1901" s="133"/>
    </row>
    <row r="1902" spans="18:70" x14ac:dyDescent="0.25"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4"/>
      <c r="AK1902" s="24"/>
      <c r="AL1902" s="24"/>
      <c r="AM1902" s="24"/>
      <c r="AN1902" s="24"/>
      <c r="AP1902" s="21"/>
      <c r="AQ1902" s="21"/>
      <c r="AR1902" s="21"/>
      <c r="AS1902" s="21"/>
      <c r="AT1902" s="21"/>
      <c r="AU1902" s="21"/>
      <c r="AV1902" s="24"/>
      <c r="AW1902" s="24"/>
      <c r="AX1902" s="24"/>
      <c r="AY1902" s="24"/>
      <c r="BA1902" s="21"/>
      <c r="BB1902" s="21"/>
      <c r="BC1902" s="21"/>
      <c r="BD1902" s="21"/>
      <c r="BE1902" s="24"/>
      <c r="BF1902" s="24"/>
      <c r="BG1902" s="21"/>
      <c r="BH1902" s="21"/>
      <c r="BI1902" s="130"/>
      <c r="BJ1902" s="131"/>
      <c r="BK1902" s="21"/>
      <c r="BL1902" s="132"/>
      <c r="BM1902" s="132"/>
      <c r="BN1902" s="132"/>
      <c r="BO1902" s="132"/>
      <c r="BP1902" s="133"/>
      <c r="BQ1902" s="133"/>
      <c r="BR1902" s="133"/>
    </row>
    <row r="1903" spans="18:70" x14ac:dyDescent="0.25"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4"/>
      <c r="AK1903" s="24"/>
      <c r="AL1903" s="24"/>
      <c r="AM1903" s="24"/>
      <c r="AN1903" s="24"/>
      <c r="AP1903" s="21"/>
      <c r="AQ1903" s="21"/>
      <c r="AR1903" s="21"/>
      <c r="AS1903" s="21"/>
      <c r="AT1903" s="21"/>
      <c r="AU1903" s="21"/>
      <c r="AV1903" s="24"/>
      <c r="AW1903" s="24"/>
      <c r="AX1903" s="24"/>
      <c r="AY1903" s="24"/>
      <c r="BA1903" s="21"/>
      <c r="BB1903" s="21"/>
      <c r="BC1903" s="21"/>
      <c r="BD1903" s="21"/>
      <c r="BE1903" s="24"/>
      <c r="BF1903" s="24"/>
      <c r="BG1903" s="21"/>
      <c r="BH1903" s="21"/>
      <c r="BI1903" s="130"/>
      <c r="BJ1903" s="131"/>
      <c r="BK1903" s="21"/>
      <c r="BL1903" s="132"/>
      <c r="BM1903" s="132"/>
      <c r="BN1903" s="132"/>
      <c r="BO1903" s="132"/>
      <c r="BP1903" s="133"/>
      <c r="BQ1903" s="133"/>
      <c r="BR1903" s="133"/>
    </row>
    <row r="1904" spans="18:70" x14ac:dyDescent="0.25"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P1904" s="21"/>
      <c r="AQ1904" s="21"/>
      <c r="AR1904" s="21"/>
      <c r="AS1904" s="21"/>
      <c r="AT1904" s="21"/>
      <c r="AU1904" s="21"/>
      <c r="AV1904" s="24"/>
      <c r="AW1904" s="24"/>
      <c r="AX1904" s="24"/>
      <c r="AY1904" s="24"/>
      <c r="BA1904" s="21"/>
      <c r="BB1904" s="21"/>
      <c r="BC1904" s="21"/>
      <c r="BD1904" s="21"/>
      <c r="BE1904" s="24"/>
      <c r="BF1904" s="24"/>
      <c r="BG1904" s="21"/>
      <c r="BH1904" s="21"/>
      <c r="BI1904" s="130"/>
      <c r="BJ1904" s="131"/>
      <c r="BK1904" s="21"/>
      <c r="BL1904" s="132"/>
      <c r="BM1904" s="132"/>
      <c r="BN1904" s="132"/>
      <c r="BO1904" s="132"/>
      <c r="BP1904" s="133"/>
      <c r="BQ1904" s="133"/>
      <c r="BR1904" s="133"/>
    </row>
    <row r="1905" spans="18:70" x14ac:dyDescent="0.25"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4"/>
      <c r="AK1905" s="24"/>
      <c r="AL1905" s="24"/>
      <c r="AM1905" s="24"/>
      <c r="AN1905" s="24"/>
      <c r="AP1905" s="21"/>
      <c r="AQ1905" s="21"/>
      <c r="AR1905" s="21"/>
      <c r="AS1905" s="21"/>
      <c r="AT1905" s="21"/>
      <c r="AU1905" s="21"/>
      <c r="AV1905" s="24"/>
      <c r="AW1905" s="24"/>
      <c r="AX1905" s="24"/>
      <c r="AY1905" s="24"/>
      <c r="BA1905" s="21"/>
      <c r="BB1905" s="21"/>
      <c r="BC1905" s="21"/>
      <c r="BD1905" s="21"/>
      <c r="BE1905" s="24"/>
      <c r="BF1905" s="24"/>
      <c r="BG1905" s="21"/>
      <c r="BH1905" s="21"/>
      <c r="BI1905" s="130"/>
      <c r="BJ1905" s="131"/>
      <c r="BK1905" s="21"/>
      <c r="BL1905" s="132"/>
      <c r="BM1905" s="132"/>
      <c r="BN1905" s="132"/>
      <c r="BO1905" s="132"/>
      <c r="BP1905" s="133"/>
      <c r="BQ1905" s="133"/>
      <c r="BR1905" s="133"/>
    </row>
    <row r="1906" spans="18:70" x14ac:dyDescent="0.25"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4"/>
      <c r="AK1906" s="24"/>
      <c r="AL1906" s="24"/>
      <c r="AM1906" s="24"/>
      <c r="AN1906" s="24"/>
      <c r="AP1906" s="21"/>
      <c r="AQ1906" s="21"/>
      <c r="AR1906" s="21"/>
      <c r="AS1906" s="21"/>
      <c r="AT1906" s="21"/>
      <c r="AU1906" s="21"/>
      <c r="AV1906" s="24"/>
      <c r="AW1906" s="24"/>
      <c r="AX1906" s="24"/>
      <c r="AY1906" s="24"/>
      <c r="BA1906" s="21"/>
      <c r="BB1906" s="21"/>
      <c r="BC1906" s="21"/>
      <c r="BD1906" s="21"/>
      <c r="BE1906" s="24"/>
      <c r="BF1906" s="24"/>
      <c r="BG1906" s="21"/>
      <c r="BH1906" s="21"/>
      <c r="BI1906" s="130"/>
      <c r="BJ1906" s="131"/>
      <c r="BK1906" s="21"/>
      <c r="BL1906" s="132"/>
      <c r="BM1906" s="132"/>
      <c r="BN1906" s="132"/>
      <c r="BO1906" s="132"/>
      <c r="BP1906" s="133"/>
      <c r="BQ1906" s="133"/>
      <c r="BR1906" s="133"/>
    </row>
    <row r="1907" spans="18:70" x14ac:dyDescent="0.25"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  <c r="AK1907" s="24"/>
      <c r="AL1907" s="24"/>
      <c r="AM1907" s="24"/>
      <c r="AN1907" s="24"/>
      <c r="AP1907" s="21"/>
      <c r="AQ1907" s="21"/>
      <c r="AR1907" s="21"/>
      <c r="AS1907" s="21"/>
      <c r="AT1907" s="21"/>
      <c r="AU1907" s="21"/>
      <c r="AV1907" s="24"/>
      <c r="AW1907" s="24"/>
      <c r="AX1907" s="24"/>
      <c r="AY1907" s="24"/>
      <c r="BA1907" s="21"/>
      <c r="BB1907" s="21"/>
      <c r="BC1907" s="21"/>
      <c r="BD1907" s="21"/>
      <c r="BE1907" s="24"/>
      <c r="BF1907" s="24"/>
      <c r="BG1907" s="21"/>
      <c r="BH1907" s="21"/>
      <c r="BI1907" s="130"/>
      <c r="BJ1907" s="131"/>
      <c r="BK1907" s="21"/>
      <c r="BL1907" s="132"/>
      <c r="BM1907" s="132"/>
      <c r="BN1907" s="132"/>
      <c r="BO1907" s="132"/>
      <c r="BP1907" s="133"/>
      <c r="BQ1907" s="133"/>
      <c r="BR1907" s="133"/>
    </row>
    <row r="1908" spans="18:70" x14ac:dyDescent="0.25"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4"/>
      <c r="AK1908" s="24"/>
      <c r="AL1908" s="24"/>
      <c r="AM1908" s="24"/>
      <c r="AN1908" s="24"/>
      <c r="AP1908" s="21"/>
      <c r="AQ1908" s="21"/>
      <c r="AR1908" s="21"/>
      <c r="AS1908" s="21"/>
      <c r="AT1908" s="21"/>
      <c r="AU1908" s="21"/>
      <c r="AV1908" s="24"/>
      <c r="AW1908" s="24"/>
      <c r="AX1908" s="24"/>
      <c r="AY1908" s="24"/>
      <c r="BA1908" s="21"/>
      <c r="BB1908" s="21"/>
      <c r="BC1908" s="21"/>
      <c r="BD1908" s="21"/>
      <c r="BE1908" s="24"/>
      <c r="BF1908" s="24"/>
      <c r="BG1908" s="21"/>
      <c r="BH1908" s="21"/>
      <c r="BI1908" s="130"/>
      <c r="BJ1908" s="131"/>
      <c r="BK1908" s="21"/>
      <c r="BL1908" s="132"/>
      <c r="BM1908" s="132"/>
      <c r="BN1908" s="132"/>
      <c r="BO1908" s="132"/>
      <c r="BP1908" s="133"/>
      <c r="BQ1908" s="133"/>
      <c r="BR1908" s="133"/>
    </row>
    <row r="1909" spans="18:70" x14ac:dyDescent="0.25"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4"/>
      <c r="AK1909" s="24"/>
      <c r="AL1909" s="24"/>
      <c r="AM1909" s="24"/>
      <c r="AN1909" s="24"/>
      <c r="AP1909" s="21"/>
      <c r="AQ1909" s="21"/>
      <c r="AR1909" s="21"/>
      <c r="AS1909" s="21"/>
      <c r="AT1909" s="21"/>
      <c r="AU1909" s="21"/>
      <c r="AV1909" s="24"/>
      <c r="AW1909" s="24"/>
      <c r="AX1909" s="24"/>
      <c r="AY1909" s="24"/>
      <c r="BA1909" s="21"/>
      <c r="BB1909" s="21"/>
      <c r="BC1909" s="21"/>
      <c r="BD1909" s="21"/>
      <c r="BE1909" s="24"/>
      <c r="BF1909" s="24"/>
      <c r="BG1909" s="21"/>
      <c r="BH1909" s="21"/>
      <c r="BI1909" s="130"/>
      <c r="BJ1909" s="131"/>
      <c r="BK1909" s="21"/>
      <c r="BL1909" s="132"/>
      <c r="BM1909" s="132"/>
      <c r="BN1909" s="132"/>
      <c r="BO1909" s="132"/>
      <c r="BP1909" s="133"/>
      <c r="BQ1909" s="133"/>
      <c r="BR1909" s="133"/>
    </row>
    <row r="1910" spans="18:70" x14ac:dyDescent="0.25"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4"/>
      <c r="AK1910" s="24"/>
      <c r="AL1910" s="24"/>
      <c r="AM1910" s="24"/>
      <c r="AN1910" s="24"/>
      <c r="AP1910" s="21"/>
      <c r="AQ1910" s="21"/>
      <c r="AR1910" s="21"/>
      <c r="AS1910" s="21"/>
      <c r="AT1910" s="21"/>
      <c r="AU1910" s="21"/>
      <c r="AV1910" s="24"/>
      <c r="AW1910" s="24"/>
      <c r="AX1910" s="24"/>
      <c r="AY1910" s="24"/>
      <c r="BA1910" s="21"/>
      <c r="BB1910" s="21"/>
      <c r="BC1910" s="21"/>
      <c r="BD1910" s="21"/>
      <c r="BE1910" s="24"/>
      <c r="BF1910" s="24"/>
      <c r="BG1910" s="21"/>
      <c r="BH1910" s="21"/>
      <c r="BI1910" s="130"/>
      <c r="BJ1910" s="131"/>
      <c r="BK1910" s="21"/>
      <c r="BL1910" s="132"/>
      <c r="BM1910" s="132"/>
      <c r="BN1910" s="132"/>
      <c r="BO1910" s="132"/>
      <c r="BP1910" s="133"/>
      <c r="BQ1910" s="133"/>
      <c r="BR1910" s="133"/>
    </row>
    <row r="1911" spans="18:70" x14ac:dyDescent="0.25"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4"/>
      <c r="AK1911" s="24"/>
      <c r="AL1911" s="24"/>
      <c r="AM1911" s="24"/>
      <c r="AN1911" s="24"/>
      <c r="AP1911" s="21"/>
      <c r="AQ1911" s="21"/>
      <c r="AR1911" s="21"/>
      <c r="AS1911" s="21"/>
      <c r="AT1911" s="21"/>
      <c r="AU1911" s="21"/>
      <c r="AV1911" s="24"/>
      <c r="AW1911" s="24"/>
      <c r="AX1911" s="24"/>
      <c r="AY1911" s="24"/>
      <c r="BA1911" s="21"/>
      <c r="BB1911" s="21"/>
      <c r="BC1911" s="21"/>
      <c r="BD1911" s="21"/>
      <c r="BE1911" s="24"/>
      <c r="BF1911" s="24"/>
      <c r="BG1911" s="21"/>
      <c r="BH1911" s="21"/>
      <c r="BI1911" s="130"/>
      <c r="BJ1911" s="131"/>
      <c r="BK1911" s="21"/>
      <c r="BL1911" s="132"/>
      <c r="BM1911" s="132"/>
      <c r="BN1911" s="132"/>
      <c r="BO1911" s="132"/>
      <c r="BP1911" s="133"/>
      <c r="BQ1911" s="133"/>
      <c r="BR1911" s="133"/>
    </row>
    <row r="1912" spans="18:70" x14ac:dyDescent="0.25"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4"/>
      <c r="AK1912" s="24"/>
      <c r="AL1912" s="24"/>
      <c r="AM1912" s="24"/>
      <c r="AN1912" s="24"/>
      <c r="AP1912" s="21"/>
      <c r="AQ1912" s="21"/>
      <c r="AR1912" s="21"/>
      <c r="AS1912" s="21"/>
      <c r="AT1912" s="21"/>
      <c r="AU1912" s="21"/>
      <c r="AV1912" s="24"/>
      <c r="AW1912" s="24"/>
      <c r="AX1912" s="24"/>
      <c r="AY1912" s="24"/>
      <c r="BA1912" s="21"/>
      <c r="BB1912" s="21"/>
      <c r="BC1912" s="21"/>
      <c r="BD1912" s="21"/>
      <c r="BE1912" s="24"/>
      <c r="BF1912" s="24"/>
      <c r="BG1912" s="21"/>
      <c r="BH1912" s="21"/>
      <c r="BI1912" s="130"/>
      <c r="BJ1912" s="131"/>
      <c r="BK1912" s="21"/>
      <c r="BL1912" s="132"/>
      <c r="BM1912" s="132"/>
      <c r="BN1912" s="132"/>
      <c r="BO1912" s="132"/>
      <c r="BP1912" s="133"/>
      <c r="BQ1912" s="133"/>
      <c r="BR1912" s="133"/>
    </row>
    <row r="1913" spans="18:70" x14ac:dyDescent="0.25"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4"/>
      <c r="AK1913" s="24"/>
      <c r="AL1913" s="24"/>
      <c r="AM1913" s="24"/>
      <c r="AN1913" s="24"/>
      <c r="AP1913" s="21"/>
      <c r="AQ1913" s="21"/>
      <c r="AR1913" s="21"/>
      <c r="AS1913" s="21"/>
      <c r="AT1913" s="21"/>
      <c r="AU1913" s="21"/>
      <c r="AV1913" s="24"/>
      <c r="AW1913" s="24"/>
      <c r="AX1913" s="24"/>
      <c r="AY1913" s="24"/>
      <c r="BA1913" s="21"/>
      <c r="BB1913" s="21"/>
      <c r="BC1913" s="21"/>
      <c r="BD1913" s="21"/>
      <c r="BE1913" s="24"/>
      <c r="BF1913" s="24"/>
      <c r="BG1913" s="21"/>
      <c r="BH1913" s="21"/>
      <c r="BI1913" s="130"/>
      <c r="BJ1913" s="131"/>
      <c r="BK1913" s="21"/>
      <c r="BL1913" s="132"/>
      <c r="BM1913" s="132"/>
      <c r="BN1913" s="132"/>
      <c r="BO1913" s="132"/>
      <c r="BP1913" s="133"/>
      <c r="BQ1913" s="133"/>
      <c r="BR1913" s="133"/>
    </row>
    <row r="1914" spans="18:70" x14ac:dyDescent="0.25"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4"/>
      <c r="AK1914" s="24"/>
      <c r="AL1914" s="24"/>
      <c r="AM1914" s="24"/>
      <c r="AN1914" s="24"/>
      <c r="AP1914" s="21"/>
      <c r="AQ1914" s="21"/>
      <c r="AR1914" s="21"/>
      <c r="AS1914" s="21"/>
      <c r="AT1914" s="21"/>
      <c r="AU1914" s="21"/>
      <c r="AV1914" s="24"/>
      <c r="AW1914" s="24"/>
      <c r="AX1914" s="24"/>
      <c r="AY1914" s="24"/>
      <c r="BA1914" s="21"/>
      <c r="BB1914" s="21"/>
      <c r="BC1914" s="21"/>
      <c r="BD1914" s="21"/>
      <c r="BE1914" s="24"/>
      <c r="BF1914" s="24"/>
      <c r="BG1914" s="21"/>
      <c r="BH1914" s="21"/>
      <c r="BI1914" s="130"/>
      <c r="BJ1914" s="131"/>
      <c r="BK1914" s="21"/>
      <c r="BL1914" s="132"/>
      <c r="BM1914" s="132"/>
      <c r="BN1914" s="132"/>
      <c r="BO1914" s="132"/>
      <c r="BP1914" s="133"/>
      <c r="BQ1914" s="133"/>
      <c r="BR1914" s="133"/>
    </row>
    <row r="1915" spans="18:70" x14ac:dyDescent="0.25"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4"/>
      <c r="AK1915" s="24"/>
      <c r="AL1915" s="24"/>
      <c r="AM1915" s="24"/>
      <c r="AN1915" s="24"/>
      <c r="AP1915" s="21"/>
      <c r="AQ1915" s="21"/>
      <c r="AR1915" s="21"/>
      <c r="AS1915" s="21"/>
      <c r="AT1915" s="21"/>
      <c r="AU1915" s="21"/>
      <c r="AV1915" s="24"/>
      <c r="AW1915" s="24"/>
      <c r="AX1915" s="24"/>
      <c r="AY1915" s="24"/>
      <c r="BA1915" s="21"/>
      <c r="BB1915" s="21"/>
      <c r="BC1915" s="21"/>
      <c r="BD1915" s="21"/>
      <c r="BE1915" s="24"/>
      <c r="BF1915" s="24"/>
      <c r="BG1915" s="21"/>
      <c r="BH1915" s="21"/>
      <c r="BI1915" s="130"/>
      <c r="BJ1915" s="131"/>
      <c r="BK1915" s="21"/>
      <c r="BL1915" s="132"/>
      <c r="BM1915" s="132"/>
      <c r="BN1915" s="132"/>
      <c r="BO1915" s="132"/>
      <c r="BP1915" s="133"/>
      <c r="BQ1915" s="133"/>
      <c r="BR1915" s="133"/>
    </row>
    <row r="1916" spans="18:70" x14ac:dyDescent="0.25"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P1916" s="21"/>
      <c r="AQ1916" s="21"/>
      <c r="AR1916" s="21"/>
      <c r="AS1916" s="21"/>
      <c r="AT1916" s="21"/>
      <c r="AU1916" s="21"/>
      <c r="AV1916" s="24"/>
      <c r="AW1916" s="24"/>
      <c r="AX1916" s="24"/>
      <c r="AY1916" s="24"/>
      <c r="BA1916" s="21"/>
      <c r="BB1916" s="21"/>
      <c r="BC1916" s="21"/>
      <c r="BD1916" s="21"/>
      <c r="BE1916" s="24"/>
      <c r="BF1916" s="24"/>
      <c r="BG1916" s="21"/>
      <c r="BH1916" s="21"/>
      <c r="BI1916" s="130"/>
      <c r="BJ1916" s="131"/>
      <c r="BK1916" s="21"/>
      <c r="BL1916" s="132"/>
      <c r="BM1916" s="132"/>
      <c r="BN1916" s="132"/>
      <c r="BO1916" s="132"/>
      <c r="BP1916" s="133"/>
      <c r="BQ1916" s="133"/>
      <c r="BR1916" s="133"/>
    </row>
    <row r="1917" spans="18:70" x14ac:dyDescent="0.25"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4"/>
      <c r="AK1917" s="24"/>
      <c r="AL1917" s="24"/>
      <c r="AM1917" s="24"/>
      <c r="AN1917" s="24"/>
      <c r="AP1917" s="21"/>
      <c r="AQ1917" s="21"/>
      <c r="AR1917" s="21"/>
      <c r="AS1917" s="21"/>
      <c r="AT1917" s="21"/>
      <c r="AU1917" s="21"/>
      <c r="AV1917" s="24"/>
      <c r="AW1917" s="24"/>
      <c r="AX1917" s="24"/>
      <c r="AY1917" s="24"/>
      <c r="BA1917" s="21"/>
      <c r="BB1917" s="21"/>
      <c r="BC1917" s="21"/>
      <c r="BD1917" s="21"/>
      <c r="BE1917" s="24"/>
      <c r="BF1917" s="24"/>
      <c r="BG1917" s="21"/>
      <c r="BH1917" s="21"/>
      <c r="BI1917" s="130"/>
      <c r="BJ1917" s="131"/>
      <c r="BK1917" s="21"/>
      <c r="BL1917" s="132"/>
      <c r="BM1917" s="132"/>
      <c r="BN1917" s="132"/>
      <c r="BO1917" s="132"/>
      <c r="BP1917" s="133"/>
      <c r="BQ1917" s="133"/>
      <c r="BR1917" s="133"/>
    </row>
    <row r="1918" spans="18:70" x14ac:dyDescent="0.25"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4"/>
      <c r="AK1918" s="24"/>
      <c r="AL1918" s="24"/>
      <c r="AM1918" s="24"/>
      <c r="AN1918" s="24"/>
      <c r="AP1918" s="21"/>
      <c r="AQ1918" s="21"/>
      <c r="AR1918" s="21"/>
      <c r="AS1918" s="21"/>
      <c r="AT1918" s="21"/>
      <c r="AU1918" s="21"/>
      <c r="AV1918" s="24"/>
      <c r="AW1918" s="24"/>
      <c r="AX1918" s="24"/>
      <c r="AY1918" s="24"/>
      <c r="BA1918" s="21"/>
      <c r="BB1918" s="21"/>
      <c r="BC1918" s="21"/>
      <c r="BD1918" s="21"/>
      <c r="BE1918" s="24"/>
      <c r="BF1918" s="24"/>
      <c r="BG1918" s="21"/>
      <c r="BH1918" s="21"/>
      <c r="BI1918" s="130"/>
      <c r="BJ1918" s="131"/>
      <c r="BK1918" s="21"/>
      <c r="BL1918" s="132"/>
      <c r="BM1918" s="132"/>
      <c r="BN1918" s="132"/>
      <c r="BO1918" s="132"/>
      <c r="BP1918" s="133"/>
      <c r="BQ1918" s="133"/>
      <c r="BR1918" s="133"/>
    </row>
    <row r="1919" spans="18:70" x14ac:dyDescent="0.25"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4"/>
      <c r="AK1919" s="24"/>
      <c r="AL1919" s="24"/>
      <c r="AM1919" s="24"/>
      <c r="AN1919" s="24"/>
      <c r="AP1919" s="21"/>
      <c r="AQ1919" s="21"/>
      <c r="AR1919" s="21"/>
      <c r="AS1919" s="21"/>
      <c r="AT1919" s="21"/>
      <c r="AU1919" s="21"/>
      <c r="AV1919" s="24"/>
      <c r="AW1919" s="24"/>
      <c r="AX1919" s="24"/>
      <c r="AY1919" s="24"/>
      <c r="BA1919" s="21"/>
      <c r="BB1919" s="21"/>
      <c r="BC1919" s="21"/>
      <c r="BD1919" s="21"/>
      <c r="BE1919" s="24"/>
      <c r="BF1919" s="24"/>
      <c r="BG1919" s="21"/>
      <c r="BH1919" s="21"/>
      <c r="BI1919" s="130"/>
      <c r="BJ1919" s="131"/>
      <c r="BK1919" s="21"/>
      <c r="BL1919" s="132"/>
      <c r="BM1919" s="132"/>
      <c r="BN1919" s="132"/>
      <c r="BO1919" s="132"/>
      <c r="BP1919" s="133"/>
      <c r="BQ1919" s="133"/>
      <c r="BR1919" s="133"/>
    </row>
    <row r="1920" spans="18:70" x14ac:dyDescent="0.25"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4"/>
      <c r="AK1920" s="24"/>
      <c r="AL1920" s="24"/>
      <c r="AM1920" s="24"/>
      <c r="AN1920" s="24"/>
      <c r="AP1920" s="21"/>
      <c r="AQ1920" s="21"/>
      <c r="AR1920" s="21"/>
      <c r="AS1920" s="21"/>
      <c r="AT1920" s="21"/>
      <c r="AU1920" s="21"/>
      <c r="AV1920" s="24"/>
      <c r="AW1920" s="24"/>
      <c r="AX1920" s="24"/>
      <c r="AY1920" s="24"/>
      <c r="BA1920" s="21"/>
      <c r="BB1920" s="21"/>
      <c r="BC1920" s="21"/>
      <c r="BD1920" s="21"/>
      <c r="BE1920" s="24"/>
      <c r="BF1920" s="24"/>
      <c r="BG1920" s="21"/>
      <c r="BH1920" s="21"/>
      <c r="BI1920" s="130"/>
      <c r="BJ1920" s="131"/>
      <c r="BK1920" s="21"/>
      <c r="BL1920" s="132"/>
      <c r="BM1920" s="132"/>
      <c r="BN1920" s="132"/>
      <c r="BO1920" s="132"/>
      <c r="BP1920" s="133"/>
      <c r="BQ1920" s="133"/>
      <c r="BR1920" s="133"/>
    </row>
    <row r="1921" spans="18:70" x14ac:dyDescent="0.25"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4"/>
      <c r="AK1921" s="24"/>
      <c r="AL1921" s="24"/>
      <c r="AM1921" s="24"/>
      <c r="AN1921" s="24"/>
      <c r="AP1921" s="21"/>
      <c r="AQ1921" s="21"/>
      <c r="AR1921" s="21"/>
      <c r="AS1921" s="21"/>
      <c r="AT1921" s="21"/>
      <c r="AU1921" s="21"/>
      <c r="AV1921" s="24"/>
      <c r="AW1921" s="24"/>
      <c r="AX1921" s="24"/>
      <c r="AY1921" s="24"/>
      <c r="BA1921" s="21"/>
      <c r="BB1921" s="21"/>
      <c r="BC1921" s="21"/>
      <c r="BD1921" s="21"/>
      <c r="BE1921" s="24"/>
      <c r="BF1921" s="24"/>
      <c r="BG1921" s="21"/>
      <c r="BH1921" s="21"/>
      <c r="BI1921" s="130"/>
      <c r="BJ1921" s="131"/>
      <c r="BK1921" s="21"/>
      <c r="BL1921" s="132"/>
      <c r="BM1921" s="132"/>
      <c r="BN1921" s="132"/>
      <c r="BO1921" s="132"/>
      <c r="BP1921" s="133"/>
      <c r="BQ1921" s="133"/>
      <c r="BR1921" s="133"/>
    </row>
    <row r="1922" spans="18:70" x14ac:dyDescent="0.25"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4"/>
      <c r="AK1922" s="24"/>
      <c r="AL1922" s="24"/>
      <c r="AM1922" s="24"/>
      <c r="AN1922" s="24"/>
      <c r="AP1922" s="21"/>
      <c r="AQ1922" s="21"/>
      <c r="AR1922" s="21"/>
      <c r="AS1922" s="21"/>
      <c r="AT1922" s="21"/>
      <c r="AU1922" s="21"/>
      <c r="AV1922" s="24"/>
      <c r="AW1922" s="24"/>
      <c r="AX1922" s="24"/>
      <c r="AY1922" s="24"/>
      <c r="BA1922" s="21"/>
      <c r="BB1922" s="21"/>
      <c r="BC1922" s="21"/>
      <c r="BD1922" s="21"/>
      <c r="BE1922" s="24"/>
      <c r="BF1922" s="24"/>
      <c r="BG1922" s="21"/>
      <c r="BH1922" s="21"/>
      <c r="BI1922" s="130"/>
      <c r="BJ1922" s="131"/>
      <c r="BK1922" s="21"/>
      <c r="BL1922" s="132"/>
      <c r="BM1922" s="132"/>
      <c r="BN1922" s="132"/>
      <c r="BO1922" s="132"/>
      <c r="BP1922" s="133"/>
      <c r="BQ1922" s="133"/>
      <c r="BR1922" s="133"/>
    </row>
    <row r="1923" spans="18:70" x14ac:dyDescent="0.25"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4"/>
      <c r="AK1923" s="24"/>
      <c r="AL1923" s="24"/>
      <c r="AM1923" s="24"/>
      <c r="AN1923" s="24"/>
      <c r="AP1923" s="21"/>
      <c r="AQ1923" s="21"/>
      <c r="AR1923" s="21"/>
      <c r="AS1923" s="21"/>
      <c r="AT1923" s="21"/>
      <c r="AU1923" s="21"/>
      <c r="AV1923" s="24"/>
      <c r="AW1923" s="24"/>
      <c r="AX1923" s="24"/>
      <c r="AY1923" s="24"/>
      <c r="BA1923" s="21"/>
      <c r="BB1923" s="21"/>
      <c r="BC1923" s="21"/>
      <c r="BD1923" s="21"/>
      <c r="BE1923" s="24"/>
      <c r="BF1923" s="24"/>
      <c r="BG1923" s="21"/>
      <c r="BH1923" s="21"/>
      <c r="BI1923" s="130"/>
      <c r="BJ1923" s="131"/>
      <c r="BK1923" s="21"/>
      <c r="BL1923" s="132"/>
      <c r="BM1923" s="132"/>
      <c r="BN1923" s="132"/>
      <c r="BO1923" s="132"/>
      <c r="BP1923" s="133"/>
      <c r="BQ1923" s="133"/>
      <c r="BR1923" s="133"/>
    </row>
    <row r="1924" spans="18:70" x14ac:dyDescent="0.25"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4"/>
      <c r="AK1924" s="24"/>
      <c r="AL1924" s="24"/>
      <c r="AM1924" s="24"/>
      <c r="AN1924" s="24"/>
      <c r="AP1924" s="21"/>
      <c r="AQ1924" s="21"/>
      <c r="AR1924" s="21"/>
      <c r="AS1924" s="21"/>
      <c r="AT1924" s="21"/>
      <c r="AU1924" s="21"/>
      <c r="AV1924" s="24"/>
      <c r="AW1924" s="24"/>
      <c r="AX1924" s="24"/>
      <c r="AY1924" s="24"/>
      <c r="BA1924" s="21"/>
      <c r="BB1924" s="21"/>
      <c r="BC1924" s="21"/>
      <c r="BD1924" s="21"/>
      <c r="BE1924" s="24"/>
      <c r="BF1924" s="24"/>
      <c r="BG1924" s="21"/>
      <c r="BH1924" s="21"/>
      <c r="BI1924" s="130"/>
      <c r="BJ1924" s="131"/>
      <c r="BK1924" s="21"/>
      <c r="BL1924" s="132"/>
      <c r="BM1924" s="132"/>
      <c r="BN1924" s="132"/>
      <c r="BO1924" s="132"/>
      <c r="BP1924" s="133"/>
      <c r="BQ1924" s="133"/>
      <c r="BR1924" s="133"/>
    </row>
    <row r="1925" spans="18:70" x14ac:dyDescent="0.25"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4"/>
      <c r="AK1925" s="24"/>
      <c r="AL1925" s="24"/>
      <c r="AM1925" s="24"/>
      <c r="AN1925" s="24"/>
      <c r="AP1925" s="21"/>
      <c r="AQ1925" s="21"/>
      <c r="AR1925" s="21"/>
      <c r="AS1925" s="21"/>
      <c r="AT1925" s="21"/>
      <c r="AU1925" s="21"/>
      <c r="AV1925" s="24"/>
      <c r="AW1925" s="24"/>
      <c r="AX1925" s="24"/>
      <c r="AY1925" s="24"/>
      <c r="BA1925" s="21"/>
      <c r="BB1925" s="21"/>
      <c r="BC1925" s="21"/>
      <c r="BD1925" s="21"/>
      <c r="BE1925" s="24"/>
      <c r="BF1925" s="24"/>
      <c r="BG1925" s="21"/>
      <c r="BH1925" s="21"/>
      <c r="BI1925" s="130"/>
      <c r="BJ1925" s="131"/>
      <c r="BK1925" s="21"/>
      <c r="BL1925" s="132"/>
      <c r="BM1925" s="132"/>
      <c r="BN1925" s="132"/>
      <c r="BO1925" s="132"/>
      <c r="BP1925" s="133"/>
      <c r="BQ1925" s="133"/>
      <c r="BR1925" s="133"/>
    </row>
    <row r="1926" spans="18:70" x14ac:dyDescent="0.25"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4"/>
      <c r="AK1926" s="24"/>
      <c r="AL1926" s="24"/>
      <c r="AM1926" s="24"/>
      <c r="AN1926" s="24"/>
      <c r="AP1926" s="21"/>
      <c r="AQ1926" s="21"/>
      <c r="AR1926" s="21"/>
      <c r="AS1926" s="21"/>
      <c r="AT1926" s="21"/>
      <c r="AU1926" s="21"/>
      <c r="AV1926" s="24"/>
      <c r="AW1926" s="24"/>
      <c r="AX1926" s="24"/>
      <c r="AY1926" s="24"/>
      <c r="BA1926" s="21"/>
      <c r="BB1926" s="21"/>
      <c r="BC1926" s="21"/>
      <c r="BD1926" s="21"/>
      <c r="BE1926" s="24"/>
      <c r="BF1926" s="24"/>
      <c r="BG1926" s="21"/>
      <c r="BH1926" s="21"/>
      <c r="BI1926" s="130"/>
      <c r="BJ1926" s="131"/>
      <c r="BK1926" s="21"/>
      <c r="BL1926" s="132"/>
      <c r="BM1926" s="132"/>
      <c r="BN1926" s="132"/>
      <c r="BO1926" s="132"/>
      <c r="BP1926" s="133"/>
      <c r="BQ1926" s="133"/>
      <c r="BR1926" s="133"/>
    </row>
    <row r="1927" spans="18:70" x14ac:dyDescent="0.25"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4"/>
      <c r="AK1927" s="24"/>
      <c r="AL1927" s="24"/>
      <c r="AM1927" s="24"/>
      <c r="AN1927" s="24"/>
      <c r="AP1927" s="21"/>
      <c r="AQ1927" s="21"/>
      <c r="AR1927" s="21"/>
      <c r="AS1927" s="21"/>
      <c r="AT1927" s="21"/>
      <c r="AU1927" s="21"/>
      <c r="AV1927" s="24"/>
      <c r="AW1927" s="24"/>
      <c r="AX1927" s="24"/>
      <c r="AY1927" s="24"/>
      <c r="BA1927" s="21"/>
      <c r="BB1927" s="21"/>
      <c r="BC1927" s="21"/>
      <c r="BD1927" s="21"/>
      <c r="BE1927" s="24"/>
      <c r="BF1927" s="24"/>
      <c r="BG1927" s="21"/>
      <c r="BH1927" s="21"/>
      <c r="BI1927" s="130"/>
      <c r="BJ1927" s="131"/>
      <c r="BK1927" s="21"/>
      <c r="BL1927" s="132"/>
      <c r="BM1927" s="132"/>
      <c r="BN1927" s="132"/>
      <c r="BO1927" s="132"/>
      <c r="BP1927" s="133"/>
      <c r="BQ1927" s="133"/>
      <c r="BR1927" s="133"/>
    </row>
    <row r="1928" spans="18:70" x14ac:dyDescent="0.25"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4"/>
      <c r="AK1928" s="24"/>
      <c r="AL1928" s="24"/>
      <c r="AM1928" s="24"/>
      <c r="AN1928" s="24"/>
      <c r="AP1928" s="21"/>
      <c r="AQ1928" s="21"/>
      <c r="AR1928" s="21"/>
      <c r="AS1928" s="21"/>
      <c r="AT1928" s="21"/>
      <c r="AU1928" s="21"/>
      <c r="AV1928" s="24"/>
      <c r="AW1928" s="24"/>
      <c r="AX1928" s="24"/>
      <c r="AY1928" s="24"/>
      <c r="BA1928" s="21"/>
      <c r="BB1928" s="21"/>
      <c r="BC1928" s="21"/>
      <c r="BD1928" s="21"/>
      <c r="BE1928" s="24"/>
      <c r="BF1928" s="24"/>
      <c r="BG1928" s="21"/>
      <c r="BH1928" s="21"/>
      <c r="BI1928" s="130"/>
      <c r="BJ1928" s="131"/>
      <c r="BK1928" s="21"/>
      <c r="BL1928" s="132"/>
      <c r="BM1928" s="132"/>
      <c r="BN1928" s="132"/>
      <c r="BO1928" s="132"/>
      <c r="BP1928" s="133"/>
      <c r="BQ1928" s="133"/>
      <c r="BR1928" s="133"/>
    </row>
    <row r="1929" spans="18:70" x14ac:dyDescent="0.25"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4"/>
      <c r="AK1929" s="24"/>
      <c r="AL1929" s="24"/>
      <c r="AM1929" s="24"/>
      <c r="AN1929" s="24"/>
      <c r="AP1929" s="21"/>
      <c r="AQ1929" s="21"/>
      <c r="AR1929" s="21"/>
      <c r="AS1929" s="21"/>
      <c r="AT1929" s="21"/>
      <c r="AU1929" s="21"/>
      <c r="AV1929" s="24"/>
      <c r="AW1929" s="24"/>
      <c r="AX1929" s="24"/>
      <c r="AY1929" s="24"/>
      <c r="BA1929" s="21"/>
      <c r="BB1929" s="21"/>
      <c r="BC1929" s="21"/>
      <c r="BD1929" s="21"/>
      <c r="BE1929" s="24"/>
      <c r="BF1929" s="24"/>
      <c r="BG1929" s="21"/>
      <c r="BH1929" s="21"/>
      <c r="BI1929" s="130"/>
      <c r="BJ1929" s="131"/>
      <c r="BK1929" s="21"/>
      <c r="BL1929" s="132"/>
      <c r="BM1929" s="132"/>
      <c r="BN1929" s="132"/>
      <c r="BO1929" s="132"/>
      <c r="BP1929" s="133"/>
      <c r="BQ1929" s="133"/>
      <c r="BR1929" s="133"/>
    </row>
    <row r="1930" spans="18:70" x14ac:dyDescent="0.25"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4"/>
      <c r="AK1930" s="24"/>
      <c r="AL1930" s="24"/>
      <c r="AM1930" s="24"/>
      <c r="AN1930" s="24"/>
      <c r="AP1930" s="21"/>
      <c r="AQ1930" s="21"/>
      <c r="AR1930" s="21"/>
      <c r="AS1930" s="21"/>
      <c r="AT1930" s="21"/>
      <c r="AU1930" s="21"/>
      <c r="AV1930" s="24"/>
      <c r="AW1930" s="24"/>
      <c r="AX1930" s="24"/>
      <c r="AY1930" s="24"/>
      <c r="BA1930" s="21"/>
      <c r="BB1930" s="21"/>
      <c r="BC1930" s="21"/>
      <c r="BD1930" s="21"/>
      <c r="BE1930" s="24"/>
      <c r="BF1930" s="24"/>
      <c r="BG1930" s="21"/>
      <c r="BH1930" s="21"/>
      <c r="BI1930" s="130"/>
      <c r="BJ1930" s="131"/>
      <c r="BK1930" s="21"/>
      <c r="BL1930" s="132"/>
      <c r="BM1930" s="132"/>
      <c r="BN1930" s="132"/>
      <c r="BO1930" s="132"/>
      <c r="BP1930" s="133"/>
      <c r="BQ1930" s="133"/>
      <c r="BR1930" s="133"/>
    </row>
    <row r="1931" spans="18:70" x14ac:dyDescent="0.25"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4"/>
      <c r="AK1931" s="24"/>
      <c r="AL1931" s="24"/>
      <c r="AM1931" s="24"/>
      <c r="AN1931" s="24"/>
      <c r="AP1931" s="21"/>
      <c r="AQ1931" s="21"/>
      <c r="AR1931" s="21"/>
      <c r="AS1931" s="21"/>
      <c r="AT1931" s="21"/>
      <c r="AU1931" s="21"/>
      <c r="AV1931" s="24"/>
      <c r="AW1931" s="24"/>
      <c r="AX1931" s="24"/>
      <c r="AY1931" s="24"/>
      <c r="BA1931" s="21"/>
      <c r="BB1931" s="21"/>
      <c r="BC1931" s="21"/>
      <c r="BD1931" s="21"/>
      <c r="BE1931" s="24"/>
      <c r="BF1931" s="24"/>
      <c r="BG1931" s="21"/>
      <c r="BH1931" s="21"/>
      <c r="BI1931" s="130"/>
      <c r="BJ1931" s="131"/>
      <c r="BK1931" s="21"/>
      <c r="BL1931" s="132"/>
      <c r="BM1931" s="132"/>
      <c r="BN1931" s="132"/>
      <c r="BO1931" s="132"/>
      <c r="BP1931" s="133"/>
      <c r="BQ1931" s="133"/>
      <c r="BR1931" s="133"/>
    </row>
    <row r="1932" spans="18:70" x14ac:dyDescent="0.25"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4"/>
      <c r="AK1932" s="24"/>
      <c r="AL1932" s="24"/>
      <c r="AM1932" s="24"/>
      <c r="AN1932" s="24"/>
      <c r="AP1932" s="21"/>
      <c r="AQ1932" s="21"/>
      <c r="AR1932" s="21"/>
      <c r="AS1932" s="21"/>
      <c r="AT1932" s="21"/>
      <c r="AU1932" s="21"/>
      <c r="AV1932" s="24"/>
      <c r="AW1932" s="24"/>
      <c r="AX1932" s="24"/>
      <c r="AY1932" s="24"/>
      <c r="BA1932" s="21"/>
      <c r="BB1932" s="21"/>
      <c r="BC1932" s="21"/>
      <c r="BD1932" s="21"/>
      <c r="BE1932" s="24"/>
      <c r="BF1932" s="24"/>
      <c r="BG1932" s="21"/>
      <c r="BH1932" s="21"/>
      <c r="BI1932" s="130"/>
      <c r="BJ1932" s="131"/>
      <c r="BK1932" s="21"/>
      <c r="BL1932" s="132"/>
      <c r="BM1932" s="132"/>
      <c r="BN1932" s="132"/>
      <c r="BO1932" s="132"/>
      <c r="BP1932" s="133"/>
      <c r="BQ1932" s="133"/>
      <c r="BR1932" s="133"/>
    </row>
    <row r="1933" spans="18:70" x14ac:dyDescent="0.25"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4"/>
      <c r="AK1933" s="24"/>
      <c r="AL1933" s="24"/>
      <c r="AM1933" s="24"/>
      <c r="AN1933" s="24"/>
      <c r="AP1933" s="21"/>
      <c r="AQ1933" s="21"/>
      <c r="AR1933" s="21"/>
      <c r="AS1933" s="21"/>
      <c r="AT1933" s="21"/>
      <c r="AU1933" s="21"/>
      <c r="AV1933" s="24"/>
      <c r="AW1933" s="24"/>
      <c r="AX1933" s="24"/>
      <c r="AY1933" s="24"/>
      <c r="BA1933" s="21"/>
      <c r="BB1933" s="21"/>
      <c r="BC1933" s="21"/>
      <c r="BD1933" s="21"/>
      <c r="BE1933" s="24"/>
      <c r="BF1933" s="24"/>
      <c r="BG1933" s="21"/>
      <c r="BH1933" s="21"/>
      <c r="BI1933" s="130"/>
      <c r="BJ1933" s="131"/>
      <c r="BK1933" s="21"/>
      <c r="BL1933" s="132"/>
      <c r="BM1933" s="132"/>
      <c r="BN1933" s="132"/>
      <c r="BO1933" s="132"/>
      <c r="BP1933" s="133"/>
      <c r="BQ1933" s="133"/>
      <c r="BR1933" s="133"/>
    </row>
    <row r="1934" spans="18:70" x14ac:dyDescent="0.25"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4"/>
      <c r="AK1934" s="24"/>
      <c r="AL1934" s="24"/>
      <c r="AM1934" s="24"/>
      <c r="AN1934" s="24"/>
      <c r="AP1934" s="21"/>
      <c r="AQ1934" s="21"/>
      <c r="AR1934" s="21"/>
      <c r="AS1934" s="21"/>
      <c r="AT1934" s="21"/>
      <c r="AU1934" s="21"/>
      <c r="AV1934" s="24"/>
      <c r="AW1934" s="24"/>
      <c r="AX1934" s="24"/>
      <c r="AY1934" s="24"/>
      <c r="BA1934" s="21"/>
      <c r="BB1934" s="21"/>
      <c r="BC1934" s="21"/>
      <c r="BD1934" s="21"/>
      <c r="BE1934" s="24"/>
      <c r="BF1934" s="24"/>
      <c r="BG1934" s="21"/>
      <c r="BH1934" s="21"/>
      <c r="BI1934" s="130"/>
      <c r="BJ1934" s="131"/>
      <c r="BK1934" s="21"/>
      <c r="BL1934" s="132"/>
      <c r="BM1934" s="132"/>
      <c r="BN1934" s="132"/>
      <c r="BO1934" s="132"/>
      <c r="BP1934" s="133"/>
      <c r="BQ1934" s="133"/>
      <c r="BR1934" s="133"/>
    </row>
    <row r="1935" spans="18:70" x14ac:dyDescent="0.25"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4"/>
      <c r="AK1935" s="24"/>
      <c r="AL1935" s="24"/>
      <c r="AM1935" s="24"/>
      <c r="AN1935" s="24"/>
      <c r="AP1935" s="21"/>
      <c r="AQ1935" s="21"/>
      <c r="AR1935" s="21"/>
      <c r="AS1935" s="21"/>
      <c r="AT1935" s="21"/>
      <c r="AU1935" s="21"/>
      <c r="AV1935" s="24"/>
      <c r="AW1935" s="24"/>
      <c r="AX1935" s="24"/>
      <c r="AY1935" s="24"/>
      <c r="BA1935" s="21"/>
      <c r="BB1935" s="21"/>
      <c r="BC1935" s="21"/>
      <c r="BD1935" s="21"/>
      <c r="BE1935" s="24"/>
      <c r="BF1935" s="24"/>
      <c r="BG1935" s="21"/>
      <c r="BH1935" s="21"/>
      <c r="BI1935" s="130"/>
      <c r="BJ1935" s="131"/>
      <c r="BK1935" s="21"/>
      <c r="BL1935" s="132"/>
      <c r="BM1935" s="132"/>
      <c r="BN1935" s="132"/>
      <c r="BO1935" s="132"/>
      <c r="BP1935" s="133"/>
      <c r="BQ1935" s="133"/>
      <c r="BR1935" s="133"/>
    </row>
    <row r="1936" spans="18:70" x14ac:dyDescent="0.25"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4"/>
      <c r="AK1936" s="24"/>
      <c r="AL1936" s="24"/>
      <c r="AM1936" s="24"/>
      <c r="AN1936" s="24"/>
      <c r="AP1936" s="21"/>
      <c r="AQ1936" s="21"/>
      <c r="AR1936" s="21"/>
      <c r="AS1936" s="21"/>
      <c r="AT1936" s="21"/>
      <c r="AU1936" s="21"/>
      <c r="AV1936" s="24"/>
      <c r="AW1936" s="24"/>
      <c r="AX1936" s="24"/>
      <c r="AY1936" s="24"/>
      <c r="BA1936" s="21"/>
      <c r="BB1936" s="21"/>
      <c r="BC1936" s="21"/>
      <c r="BD1936" s="21"/>
      <c r="BE1936" s="24"/>
      <c r="BF1936" s="24"/>
      <c r="BG1936" s="21"/>
      <c r="BH1936" s="21"/>
      <c r="BI1936" s="130"/>
      <c r="BJ1936" s="131"/>
      <c r="BK1936" s="21"/>
      <c r="BL1936" s="132"/>
      <c r="BM1936" s="132"/>
      <c r="BN1936" s="132"/>
      <c r="BO1936" s="132"/>
      <c r="BP1936" s="133"/>
      <c r="BQ1936" s="133"/>
      <c r="BR1936" s="133"/>
    </row>
    <row r="1937" spans="18:70" x14ac:dyDescent="0.25"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4"/>
      <c r="AK1937" s="24"/>
      <c r="AL1937" s="24"/>
      <c r="AM1937" s="24"/>
      <c r="AN1937" s="24"/>
      <c r="AP1937" s="21"/>
      <c r="AQ1937" s="21"/>
      <c r="AR1937" s="21"/>
      <c r="AS1937" s="21"/>
      <c r="AT1937" s="21"/>
      <c r="AU1937" s="21"/>
      <c r="AV1937" s="24"/>
      <c r="AW1937" s="24"/>
      <c r="AX1937" s="24"/>
      <c r="AY1937" s="24"/>
      <c r="BA1937" s="21"/>
      <c r="BB1937" s="21"/>
      <c r="BC1937" s="21"/>
      <c r="BD1937" s="21"/>
      <c r="BE1937" s="24"/>
      <c r="BF1937" s="24"/>
      <c r="BG1937" s="21"/>
      <c r="BH1937" s="21"/>
      <c r="BI1937" s="130"/>
      <c r="BJ1937" s="131"/>
      <c r="BK1937" s="21"/>
      <c r="BL1937" s="132"/>
      <c r="BM1937" s="132"/>
      <c r="BN1937" s="132"/>
      <c r="BO1937" s="132"/>
      <c r="BP1937" s="133"/>
      <c r="BQ1937" s="133"/>
      <c r="BR1937" s="133"/>
    </row>
    <row r="1938" spans="18:70" x14ac:dyDescent="0.25"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4"/>
      <c r="AK1938" s="24"/>
      <c r="AL1938" s="24"/>
      <c r="AM1938" s="24"/>
      <c r="AN1938" s="24"/>
      <c r="AP1938" s="21"/>
      <c r="AQ1938" s="21"/>
      <c r="AR1938" s="21"/>
      <c r="AS1938" s="21"/>
      <c r="AT1938" s="21"/>
      <c r="AU1938" s="21"/>
      <c r="AV1938" s="24"/>
      <c r="AW1938" s="24"/>
      <c r="AX1938" s="24"/>
      <c r="AY1938" s="24"/>
      <c r="BA1938" s="21"/>
      <c r="BB1938" s="21"/>
      <c r="BC1938" s="21"/>
      <c r="BD1938" s="21"/>
      <c r="BE1938" s="24"/>
      <c r="BF1938" s="24"/>
      <c r="BG1938" s="21"/>
      <c r="BH1938" s="21"/>
      <c r="BI1938" s="130"/>
      <c r="BJ1938" s="131"/>
      <c r="BK1938" s="21"/>
      <c r="BL1938" s="132"/>
      <c r="BM1938" s="132"/>
      <c r="BN1938" s="132"/>
      <c r="BO1938" s="132"/>
      <c r="BP1938" s="133"/>
      <c r="BQ1938" s="133"/>
      <c r="BR1938" s="133"/>
    </row>
    <row r="1939" spans="18:70" x14ac:dyDescent="0.25"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4"/>
      <c r="AK1939" s="24"/>
      <c r="AL1939" s="24"/>
      <c r="AM1939" s="24"/>
      <c r="AN1939" s="24"/>
      <c r="AP1939" s="21"/>
      <c r="AQ1939" s="21"/>
      <c r="AR1939" s="21"/>
      <c r="AS1939" s="21"/>
      <c r="AT1939" s="21"/>
      <c r="AU1939" s="21"/>
      <c r="AV1939" s="24"/>
      <c r="AW1939" s="24"/>
      <c r="AX1939" s="24"/>
      <c r="AY1939" s="24"/>
      <c r="BA1939" s="21"/>
      <c r="BB1939" s="21"/>
      <c r="BC1939" s="21"/>
      <c r="BD1939" s="21"/>
      <c r="BE1939" s="24"/>
      <c r="BF1939" s="24"/>
      <c r="BG1939" s="21"/>
      <c r="BH1939" s="21"/>
      <c r="BI1939" s="130"/>
      <c r="BJ1939" s="131"/>
      <c r="BK1939" s="21"/>
      <c r="BL1939" s="132"/>
      <c r="BM1939" s="132"/>
      <c r="BN1939" s="132"/>
      <c r="BO1939" s="132"/>
      <c r="BP1939" s="133"/>
      <c r="BQ1939" s="133"/>
      <c r="BR1939" s="133"/>
    </row>
    <row r="1940" spans="18:70" x14ac:dyDescent="0.25"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4"/>
      <c r="AK1940" s="24"/>
      <c r="AL1940" s="24"/>
      <c r="AM1940" s="24"/>
      <c r="AN1940" s="24"/>
      <c r="AP1940" s="21"/>
      <c r="AQ1940" s="21"/>
      <c r="AR1940" s="21"/>
      <c r="AS1940" s="21"/>
      <c r="AT1940" s="21"/>
      <c r="AU1940" s="21"/>
      <c r="AV1940" s="24"/>
      <c r="AW1940" s="24"/>
      <c r="AX1940" s="24"/>
      <c r="AY1940" s="24"/>
      <c r="BA1940" s="21"/>
      <c r="BB1940" s="21"/>
      <c r="BC1940" s="21"/>
      <c r="BD1940" s="21"/>
      <c r="BE1940" s="24"/>
      <c r="BF1940" s="24"/>
      <c r="BG1940" s="21"/>
      <c r="BH1940" s="21"/>
      <c r="BI1940" s="130"/>
      <c r="BJ1940" s="131"/>
      <c r="BK1940" s="21"/>
      <c r="BL1940" s="132"/>
      <c r="BM1940" s="132"/>
      <c r="BN1940" s="132"/>
      <c r="BO1940" s="132"/>
      <c r="BP1940" s="133"/>
      <c r="BQ1940" s="133"/>
      <c r="BR1940" s="133"/>
    </row>
    <row r="1941" spans="18:70" x14ac:dyDescent="0.25"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4"/>
      <c r="AK1941" s="24"/>
      <c r="AL1941" s="24"/>
      <c r="AM1941" s="24"/>
      <c r="AN1941" s="24"/>
      <c r="AP1941" s="21"/>
      <c r="AQ1941" s="21"/>
      <c r="AR1941" s="21"/>
      <c r="AS1941" s="21"/>
      <c r="AT1941" s="21"/>
      <c r="AU1941" s="21"/>
      <c r="AV1941" s="24"/>
      <c r="AW1941" s="24"/>
      <c r="AX1941" s="24"/>
      <c r="AY1941" s="24"/>
      <c r="BA1941" s="21"/>
      <c r="BB1941" s="21"/>
      <c r="BC1941" s="21"/>
      <c r="BD1941" s="21"/>
      <c r="BE1941" s="24"/>
      <c r="BF1941" s="24"/>
      <c r="BG1941" s="21"/>
      <c r="BH1941" s="21"/>
      <c r="BI1941" s="130"/>
      <c r="BJ1941" s="131"/>
      <c r="BK1941" s="21"/>
      <c r="BL1941" s="132"/>
      <c r="BM1941" s="132"/>
      <c r="BN1941" s="132"/>
      <c r="BO1941" s="132"/>
      <c r="BP1941" s="133"/>
      <c r="BQ1941" s="133"/>
      <c r="BR1941" s="133"/>
    </row>
    <row r="1942" spans="18:70" x14ac:dyDescent="0.25"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4"/>
      <c r="AK1942" s="24"/>
      <c r="AL1942" s="24"/>
      <c r="AM1942" s="24"/>
      <c r="AN1942" s="24"/>
      <c r="AP1942" s="21"/>
      <c r="AQ1942" s="21"/>
      <c r="AR1942" s="21"/>
      <c r="AS1942" s="21"/>
      <c r="AT1942" s="21"/>
      <c r="AU1942" s="21"/>
      <c r="AV1942" s="24"/>
      <c r="AW1942" s="24"/>
      <c r="AX1942" s="24"/>
      <c r="AY1942" s="24"/>
      <c r="BA1942" s="21"/>
      <c r="BB1942" s="21"/>
      <c r="BC1942" s="21"/>
      <c r="BD1942" s="21"/>
      <c r="BE1942" s="24"/>
      <c r="BF1942" s="24"/>
      <c r="BG1942" s="21"/>
      <c r="BH1942" s="21"/>
      <c r="BI1942" s="130"/>
      <c r="BJ1942" s="131"/>
      <c r="BK1942" s="21"/>
      <c r="BL1942" s="132"/>
      <c r="BM1942" s="132"/>
      <c r="BN1942" s="132"/>
      <c r="BO1942" s="132"/>
      <c r="BP1942" s="133"/>
      <c r="BQ1942" s="133"/>
      <c r="BR1942" s="133"/>
    </row>
    <row r="1943" spans="18:70" x14ac:dyDescent="0.25"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4"/>
      <c r="AK1943" s="24"/>
      <c r="AL1943" s="24"/>
      <c r="AM1943" s="24"/>
      <c r="AN1943" s="24"/>
      <c r="AP1943" s="21"/>
      <c r="AQ1943" s="21"/>
      <c r="AR1943" s="21"/>
      <c r="AS1943" s="21"/>
      <c r="AT1943" s="21"/>
      <c r="AU1943" s="21"/>
      <c r="AV1943" s="24"/>
      <c r="AW1943" s="24"/>
      <c r="AX1943" s="24"/>
      <c r="AY1943" s="24"/>
      <c r="BA1943" s="21"/>
      <c r="BB1943" s="21"/>
      <c r="BC1943" s="21"/>
      <c r="BD1943" s="21"/>
      <c r="BE1943" s="24"/>
      <c r="BF1943" s="24"/>
      <c r="BG1943" s="21"/>
      <c r="BH1943" s="21"/>
      <c r="BI1943" s="130"/>
      <c r="BJ1943" s="131"/>
      <c r="BK1943" s="21"/>
      <c r="BL1943" s="132"/>
      <c r="BM1943" s="132"/>
      <c r="BN1943" s="132"/>
      <c r="BO1943" s="132"/>
      <c r="BP1943" s="133"/>
      <c r="BQ1943" s="133"/>
      <c r="BR1943" s="133"/>
    </row>
    <row r="1944" spans="18:70" x14ac:dyDescent="0.25"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4"/>
      <c r="AK1944" s="24"/>
      <c r="AL1944" s="24"/>
      <c r="AM1944" s="24"/>
      <c r="AN1944" s="24"/>
      <c r="AP1944" s="21"/>
      <c r="AQ1944" s="21"/>
      <c r="AR1944" s="21"/>
      <c r="AS1944" s="21"/>
      <c r="AT1944" s="21"/>
      <c r="AU1944" s="21"/>
      <c r="AV1944" s="24"/>
      <c r="AW1944" s="24"/>
      <c r="AX1944" s="24"/>
      <c r="AY1944" s="24"/>
      <c r="BA1944" s="21"/>
      <c r="BB1944" s="21"/>
      <c r="BC1944" s="21"/>
      <c r="BD1944" s="21"/>
      <c r="BE1944" s="24"/>
      <c r="BF1944" s="24"/>
      <c r="BG1944" s="21"/>
      <c r="BH1944" s="21"/>
      <c r="BI1944" s="130"/>
      <c r="BJ1944" s="131"/>
      <c r="BK1944" s="21"/>
      <c r="BL1944" s="132"/>
      <c r="BM1944" s="132"/>
      <c r="BN1944" s="132"/>
      <c r="BO1944" s="132"/>
      <c r="BP1944" s="133"/>
      <c r="BQ1944" s="133"/>
      <c r="BR1944" s="133"/>
    </row>
    <row r="1945" spans="18:70" x14ac:dyDescent="0.25"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4"/>
      <c r="AK1945" s="24"/>
      <c r="AL1945" s="24"/>
      <c r="AM1945" s="24"/>
      <c r="AN1945" s="24"/>
      <c r="AP1945" s="21"/>
      <c r="AQ1945" s="21"/>
      <c r="AR1945" s="21"/>
      <c r="AS1945" s="21"/>
      <c r="AT1945" s="21"/>
      <c r="AU1945" s="21"/>
      <c r="AV1945" s="24"/>
      <c r="AW1945" s="24"/>
      <c r="AX1945" s="24"/>
      <c r="AY1945" s="24"/>
      <c r="BA1945" s="21"/>
      <c r="BB1945" s="21"/>
      <c r="BC1945" s="21"/>
      <c r="BD1945" s="21"/>
      <c r="BE1945" s="24"/>
      <c r="BF1945" s="24"/>
      <c r="BG1945" s="21"/>
      <c r="BH1945" s="21"/>
      <c r="BI1945" s="130"/>
      <c r="BJ1945" s="131"/>
      <c r="BK1945" s="21"/>
      <c r="BL1945" s="132"/>
      <c r="BM1945" s="132"/>
      <c r="BN1945" s="132"/>
      <c r="BO1945" s="132"/>
      <c r="BP1945" s="133"/>
      <c r="BQ1945" s="133"/>
      <c r="BR1945" s="133"/>
    </row>
    <row r="1946" spans="18:70" x14ac:dyDescent="0.25"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4"/>
      <c r="AK1946" s="24"/>
      <c r="AL1946" s="24"/>
      <c r="AM1946" s="24"/>
      <c r="AN1946" s="24"/>
      <c r="AP1946" s="21"/>
      <c r="AQ1946" s="21"/>
      <c r="AR1946" s="21"/>
      <c r="AS1946" s="21"/>
      <c r="AT1946" s="21"/>
      <c r="AU1946" s="21"/>
      <c r="AV1946" s="24"/>
      <c r="AW1946" s="24"/>
      <c r="AX1946" s="24"/>
      <c r="AY1946" s="24"/>
      <c r="BA1946" s="21"/>
      <c r="BB1946" s="21"/>
      <c r="BC1946" s="21"/>
      <c r="BD1946" s="21"/>
      <c r="BE1946" s="24"/>
      <c r="BF1946" s="24"/>
      <c r="BG1946" s="21"/>
      <c r="BH1946" s="21"/>
      <c r="BI1946" s="130"/>
      <c r="BJ1946" s="131"/>
      <c r="BK1946" s="21"/>
      <c r="BL1946" s="132"/>
      <c r="BM1946" s="132"/>
      <c r="BN1946" s="132"/>
      <c r="BO1946" s="132"/>
      <c r="BP1946" s="133"/>
      <c r="BQ1946" s="133"/>
      <c r="BR1946" s="133"/>
    </row>
    <row r="1947" spans="18:70" x14ac:dyDescent="0.25"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4"/>
      <c r="AK1947" s="24"/>
      <c r="AL1947" s="24"/>
      <c r="AM1947" s="24"/>
      <c r="AN1947" s="24"/>
      <c r="AP1947" s="21"/>
      <c r="AQ1947" s="21"/>
      <c r="AR1947" s="21"/>
      <c r="AS1947" s="21"/>
      <c r="AT1947" s="21"/>
      <c r="AU1947" s="21"/>
      <c r="AV1947" s="24"/>
      <c r="AW1947" s="24"/>
      <c r="AX1947" s="24"/>
      <c r="AY1947" s="24"/>
      <c r="BA1947" s="21"/>
      <c r="BB1947" s="21"/>
      <c r="BC1947" s="21"/>
      <c r="BD1947" s="21"/>
      <c r="BE1947" s="24"/>
      <c r="BF1947" s="24"/>
      <c r="BG1947" s="21"/>
      <c r="BH1947" s="21"/>
      <c r="BI1947" s="130"/>
      <c r="BJ1947" s="131"/>
      <c r="BK1947" s="21"/>
      <c r="BL1947" s="132"/>
      <c r="BM1947" s="132"/>
      <c r="BN1947" s="132"/>
      <c r="BO1947" s="132"/>
      <c r="BP1947" s="133"/>
      <c r="BQ1947" s="133"/>
      <c r="BR1947" s="133"/>
    </row>
    <row r="1948" spans="18:70" x14ac:dyDescent="0.25"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4"/>
      <c r="AK1948" s="24"/>
      <c r="AL1948" s="24"/>
      <c r="AM1948" s="24"/>
      <c r="AN1948" s="24"/>
      <c r="AP1948" s="21"/>
      <c r="AQ1948" s="21"/>
      <c r="AR1948" s="21"/>
      <c r="AS1948" s="21"/>
      <c r="AT1948" s="21"/>
      <c r="AU1948" s="21"/>
      <c r="AV1948" s="24"/>
      <c r="AW1948" s="24"/>
      <c r="AX1948" s="24"/>
      <c r="AY1948" s="24"/>
      <c r="BA1948" s="21"/>
      <c r="BB1948" s="21"/>
      <c r="BC1948" s="21"/>
      <c r="BD1948" s="21"/>
      <c r="BE1948" s="24"/>
      <c r="BF1948" s="24"/>
      <c r="BG1948" s="21"/>
      <c r="BH1948" s="21"/>
      <c r="BI1948" s="130"/>
      <c r="BJ1948" s="131"/>
      <c r="BK1948" s="21"/>
      <c r="BL1948" s="132"/>
      <c r="BM1948" s="132"/>
      <c r="BN1948" s="132"/>
      <c r="BO1948" s="132"/>
      <c r="BP1948" s="133"/>
      <c r="BQ1948" s="133"/>
      <c r="BR1948" s="133"/>
    </row>
    <row r="1949" spans="18:70" x14ac:dyDescent="0.25"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P1949" s="21"/>
      <c r="AQ1949" s="21"/>
      <c r="AR1949" s="21"/>
      <c r="AS1949" s="21"/>
      <c r="AT1949" s="21"/>
      <c r="AU1949" s="21"/>
      <c r="AV1949" s="24"/>
      <c r="AW1949" s="24"/>
      <c r="AX1949" s="24"/>
      <c r="AY1949" s="24"/>
      <c r="BA1949" s="21"/>
      <c r="BB1949" s="21"/>
      <c r="BC1949" s="21"/>
      <c r="BD1949" s="21"/>
      <c r="BE1949" s="24"/>
      <c r="BF1949" s="24"/>
      <c r="BG1949" s="21"/>
      <c r="BH1949" s="21"/>
      <c r="BI1949" s="130"/>
      <c r="BJ1949" s="131"/>
      <c r="BK1949" s="21"/>
      <c r="BL1949" s="132"/>
      <c r="BM1949" s="132"/>
      <c r="BN1949" s="132"/>
      <c r="BO1949" s="132"/>
      <c r="BP1949" s="133"/>
      <c r="BQ1949" s="133"/>
      <c r="BR1949" s="133"/>
    </row>
    <row r="1950" spans="18:70" x14ac:dyDescent="0.25"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  <c r="AK1950" s="24"/>
      <c r="AL1950" s="24"/>
      <c r="AM1950" s="24"/>
      <c r="AN1950" s="24"/>
      <c r="AP1950" s="21"/>
      <c r="AQ1950" s="21"/>
      <c r="AR1950" s="21"/>
      <c r="AS1950" s="21"/>
      <c r="AT1950" s="21"/>
      <c r="AU1950" s="21"/>
      <c r="AV1950" s="24"/>
      <c r="AW1950" s="24"/>
      <c r="AX1950" s="24"/>
      <c r="AY1950" s="24"/>
      <c r="BA1950" s="21"/>
      <c r="BB1950" s="21"/>
      <c r="BC1950" s="21"/>
      <c r="BD1950" s="21"/>
      <c r="BE1950" s="24"/>
      <c r="BF1950" s="24"/>
      <c r="BG1950" s="21"/>
      <c r="BH1950" s="21"/>
      <c r="BI1950" s="130"/>
      <c r="BJ1950" s="131"/>
      <c r="BK1950" s="21"/>
      <c r="BL1950" s="132"/>
      <c r="BM1950" s="132"/>
      <c r="BN1950" s="132"/>
      <c r="BO1950" s="132"/>
      <c r="BP1950" s="133"/>
      <c r="BQ1950" s="133"/>
      <c r="BR1950" s="133"/>
    </row>
    <row r="1951" spans="18:70" x14ac:dyDescent="0.25"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  <c r="AK1951" s="24"/>
      <c r="AL1951" s="24"/>
      <c r="AM1951" s="24"/>
      <c r="AN1951" s="24"/>
      <c r="AP1951" s="21"/>
      <c r="AQ1951" s="21"/>
      <c r="AR1951" s="21"/>
      <c r="AS1951" s="21"/>
      <c r="AT1951" s="21"/>
      <c r="AU1951" s="21"/>
      <c r="AV1951" s="24"/>
      <c r="AW1951" s="24"/>
      <c r="AX1951" s="24"/>
      <c r="AY1951" s="24"/>
      <c r="BA1951" s="21"/>
      <c r="BB1951" s="21"/>
      <c r="BC1951" s="21"/>
      <c r="BD1951" s="21"/>
      <c r="BE1951" s="24"/>
      <c r="BF1951" s="24"/>
      <c r="BG1951" s="21"/>
      <c r="BH1951" s="21"/>
      <c r="BI1951" s="130"/>
      <c r="BJ1951" s="131"/>
      <c r="BK1951" s="21"/>
      <c r="BL1951" s="132"/>
      <c r="BM1951" s="132"/>
      <c r="BN1951" s="132"/>
      <c r="BO1951" s="132"/>
      <c r="BP1951" s="133"/>
      <c r="BQ1951" s="133"/>
      <c r="BR1951" s="133"/>
    </row>
    <row r="1952" spans="18:70" x14ac:dyDescent="0.25"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  <c r="AK1952" s="24"/>
      <c r="AL1952" s="24"/>
      <c r="AM1952" s="24"/>
      <c r="AN1952" s="24"/>
      <c r="AP1952" s="21"/>
      <c r="AQ1952" s="21"/>
      <c r="AR1952" s="21"/>
      <c r="AS1952" s="21"/>
      <c r="AT1952" s="21"/>
      <c r="AU1952" s="21"/>
      <c r="AV1952" s="24"/>
      <c r="AW1952" s="24"/>
      <c r="AX1952" s="24"/>
      <c r="AY1952" s="24"/>
      <c r="BA1952" s="21"/>
      <c r="BB1952" s="21"/>
      <c r="BC1952" s="21"/>
      <c r="BD1952" s="21"/>
      <c r="BE1952" s="24"/>
      <c r="BF1952" s="24"/>
      <c r="BG1952" s="21"/>
      <c r="BH1952" s="21"/>
      <c r="BI1952" s="130"/>
      <c r="BJ1952" s="131"/>
      <c r="BK1952" s="21"/>
      <c r="BL1952" s="132"/>
      <c r="BM1952" s="132"/>
      <c r="BN1952" s="132"/>
      <c r="BO1952" s="132"/>
      <c r="BP1952" s="133"/>
      <c r="BQ1952" s="133"/>
      <c r="BR1952" s="133"/>
    </row>
    <row r="1953" spans="18:70" x14ac:dyDescent="0.25"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  <c r="AK1953" s="24"/>
      <c r="AL1953" s="24"/>
      <c r="AM1953" s="24"/>
      <c r="AN1953" s="24"/>
      <c r="AP1953" s="21"/>
      <c r="AQ1953" s="21"/>
      <c r="AR1953" s="21"/>
      <c r="AS1953" s="21"/>
      <c r="AT1953" s="21"/>
      <c r="AU1953" s="21"/>
      <c r="AV1953" s="24"/>
      <c r="AW1953" s="24"/>
      <c r="AX1953" s="24"/>
      <c r="AY1953" s="24"/>
      <c r="BA1953" s="21"/>
      <c r="BB1953" s="21"/>
      <c r="BC1953" s="21"/>
      <c r="BD1953" s="21"/>
      <c r="BE1953" s="24"/>
      <c r="BF1953" s="24"/>
      <c r="BG1953" s="21"/>
      <c r="BH1953" s="21"/>
      <c r="BI1953" s="130"/>
      <c r="BJ1953" s="131"/>
      <c r="BK1953" s="21"/>
      <c r="BL1953" s="132"/>
      <c r="BM1953" s="132"/>
      <c r="BN1953" s="132"/>
      <c r="BO1953" s="132"/>
      <c r="BP1953" s="133"/>
      <c r="BQ1953" s="133"/>
      <c r="BR1953" s="133"/>
    </row>
    <row r="1954" spans="18:70" x14ac:dyDescent="0.25"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4"/>
      <c r="AK1954" s="24"/>
      <c r="AL1954" s="24"/>
      <c r="AM1954" s="24"/>
      <c r="AN1954" s="24"/>
      <c r="AP1954" s="21"/>
      <c r="AQ1954" s="21"/>
      <c r="AR1954" s="21"/>
      <c r="AS1954" s="21"/>
      <c r="AT1954" s="21"/>
      <c r="AU1954" s="21"/>
      <c r="AV1954" s="24"/>
      <c r="AW1954" s="24"/>
      <c r="AX1954" s="24"/>
      <c r="AY1954" s="24"/>
      <c r="BA1954" s="21"/>
      <c r="BB1954" s="21"/>
      <c r="BC1954" s="21"/>
      <c r="BD1954" s="21"/>
      <c r="BE1954" s="24"/>
      <c r="BF1954" s="24"/>
      <c r="BG1954" s="21"/>
      <c r="BH1954" s="21"/>
      <c r="BI1954" s="130"/>
      <c r="BJ1954" s="131"/>
      <c r="BK1954" s="21"/>
      <c r="BL1954" s="132"/>
      <c r="BM1954" s="132"/>
      <c r="BN1954" s="132"/>
      <c r="BO1954" s="132"/>
      <c r="BP1954" s="133"/>
      <c r="BQ1954" s="133"/>
      <c r="BR1954" s="133"/>
    </row>
    <row r="1955" spans="18:70" x14ac:dyDescent="0.25"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  <c r="AK1955" s="24"/>
      <c r="AL1955" s="24"/>
      <c r="AM1955" s="24"/>
      <c r="AN1955" s="24"/>
      <c r="AP1955" s="21"/>
      <c r="AQ1955" s="21"/>
      <c r="AR1955" s="21"/>
      <c r="AS1955" s="21"/>
      <c r="AT1955" s="21"/>
      <c r="AU1955" s="21"/>
      <c r="AV1955" s="24"/>
      <c r="AW1955" s="24"/>
      <c r="AX1955" s="24"/>
      <c r="AY1955" s="24"/>
      <c r="BA1955" s="21"/>
      <c r="BB1955" s="21"/>
      <c r="BC1955" s="21"/>
      <c r="BD1955" s="21"/>
      <c r="BE1955" s="24"/>
      <c r="BF1955" s="24"/>
      <c r="BG1955" s="21"/>
      <c r="BH1955" s="21"/>
      <c r="BI1955" s="130"/>
      <c r="BJ1955" s="131"/>
      <c r="BK1955" s="21"/>
      <c r="BL1955" s="132"/>
      <c r="BM1955" s="132"/>
      <c r="BN1955" s="132"/>
      <c r="BO1955" s="132"/>
      <c r="BP1955" s="133"/>
      <c r="BQ1955" s="133"/>
      <c r="BR1955" s="133"/>
    </row>
    <row r="1956" spans="18:70" x14ac:dyDescent="0.25"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  <c r="AK1956" s="24"/>
      <c r="AL1956" s="24"/>
      <c r="AM1956" s="24"/>
      <c r="AN1956" s="24"/>
      <c r="AP1956" s="21"/>
      <c r="AQ1956" s="21"/>
      <c r="AR1956" s="21"/>
      <c r="AS1956" s="21"/>
      <c r="AT1956" s="21"/>
      <c r="AU1956" s="21"/>
      <c r="AV1956" s="24"/>
      <c r="AW1956" s="24"/>
      <c r="AX1956" s="24"/>
      <c r="AY1956" s="24"/>
      <c r="BA1956" s="21"/>
      <c r="BB1956" s="21"/>
      <c r="BC1956" s="21"/>
      <c r="BD1956" s="21"/>
      <c r="BE1956" s="24"/>
      <c r="BF1956" s="24"/>
      <c r="BG1956" s="21"/>
      <c r="BH1956" s="21"/>
      <c r="BI1956" s="130"/>
      <c r="BJ1956" s="131"/>
      <c r="BK1956" s="21"/>
      <c r="BL1956" s="132"/>
      <c r="BM1956" s="132"/>
      <c r="BN1956" s="132"/>
      <c r="BO1956" s="132"/>
      <c r="BP1956" s="133"/>
      <c r="BQ1956" s="133"/>
      <c r="BR1956" s="133"/>
    </row>
    <row r="1957" spans="18:70" x14ac:dyDescent="0.25"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  <c r="AK1957" s="24"/>
      <c r="AL1957" s="24"/>
      <c r="AM1957" s="24"/>
      <c r="AN1957" s="24"/>
      <c r="AP1957" s="21"/>
      <c r="AQ1957" s="21"/>
      <c r="AR1957" s="21"/>
      <c r="AS1957" s="21"/>
      <c r="AT1957" s="21"/>
      <c r="AU1957" s="21"/>
      <c r="AV1957" s="24"/>
      <c r="AW1957" s="24"/>
      <c r="AX1957" s="24"/>
      <c r="AY1957" s="24"/>
      <c r="BA1957" s="21"/>
      <c r="BB1957" s="21"/>
      <c r="BC1957" s="21"/>
      <c r="BD1957" s="21"/>
      <c r="BE1957" s="24"/>
      <c r="BF1957" s="24"/>
      <c r="BG1957" s="21"/>
      <c r="BH1957" s="21"/>
      <c r="BI1957" s="130"/>
      <c r="BJ1957" s="131"/>
      <c r="BK1957" s="21"/>
      <c r="BL1957" s="132"/>
      <c r="BM1957" s="132"/>
      <c r="BN1957" s="132"/>
      <c r="BO1957" s="132"/>
      <c r="BP1957" s="133"/>
      <c r="BQ1957" s="133"/>
      <c r="BR1957" s="133"/>
    </row>
    <row r="1958" spans="18:70" x14ac:dyDescent="0.25"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4"/>
      <c r="AK1958" s="24"/>
      <c r="AL1958" s="24"/>
      <c r="AM1958" s="24"/>
      <c r="AN1958" s="24"/>
      <c r="AP1958" s="21"/>
      <c r="AQ1958" s="21"/>
      <c r="AR1958" s="21"/>
      <c r="AS1958" s="21"/>
      <c r="AT1958" s="21"/>
      <c r="AU1958" s="21"/>
      <c r="AV1958" s="24"/>
      <c r="AW1958" s="24"/>
      <c r="AX1958" s="24"/>
      <c r="AY1958" s="24"/>
      <c r="BA1958" s="21"/>
      <c r="BB1958" s="21"/>
      <c r="BC1958" s="21"/>
      <c r="BD1958" s="21"/>
      <c r="BE1958" s="24"/>
      <c r="BF1958" s="24"/>
      <c r="BG1958" s="21"/>
      <c r="BH1958" s="21"/>
      <c r="BI1958" s="130"/>
      <c r="BJ1958" s="131"/>
      <c r="BK1958" s="21"/>
      <c r="BL1958" s="132"/>
      <c r="BM1958" s="132"/>
      <c r="BN1958" s="132"/>
      <c r="BO1958" s="132"/>
      <c r="BP1958" s="133"/>
      <c r="BQ1958" s="133"/>
      <c r="BR1958" s="133"/>
    </row>
    <row r="1959" spans="18:70" x14ac:dyDescent="0.25"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  <c r="AK1959" s="24"/>
      <c r="AL1959" s="24"/>
      <c r="AM1959" s="24"/>
      <c r="AN1959" s="24"/>
      <c r="AP1959" s="21"/>
      <c r="AQ1959" s="21"/>
      <c r="AR1959" s="21"/>
      <c r="AS1959" s="21"/>
      <c r="AT1959" s="21"/>
      <c r="AU1959" s="21"/>
      <c r="AV1959" s="24"/>
      <c r="AW1959" s="24"/>
      <c r="AX1959" s="24"/>
      <c r="AY1959" s="24"/>
      <c r="BA1959" s="21"/>
      <c r="BB1959" s="21"/>
      <c r="BC1959" s="21"/>
      <c r="BD1959" s="21"/>
      <c r="BE1959" s="24"/>
      <c r="BF1959" s="24"/>
      <c r="BG1959" s="21"/>
      <c r="BH1959" s="21"/>
      <c r="BI1959" s="130"/>
      <c r="BJ1959" s="131"/>
      <c r="BK1959" s="21"/>
      <c r="BL1959" s="132"/>
      <c r="BM1959" s="132"/>
      <c r="BN1959" s="132"/>
      <c r="BO1959" s="132"/>
      <c r="BP1959" s="133"/>
      <c r="BQ1959" s="133"/>
      <c r="BR1959" s="133"/>
    </row>
    <row r="1960" spans="18:70" x14ac:dyDescent="0.25"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  <c r="AK1960" s="24"/>
      <c r="AL1960" s="24"/>
      <c r="AM1960" s="24"/>
      <c r="AN1960" s="24"/>
      <c r="AP1960" s="21"/>
      <c r="AQ1960" s="21"/>
      <c r="AR1960" s="21"/>
      <c r="AS1960" s="21"/>
      <c r="AT1960" s="21"/>
      <c r="AU1960" s="21"/>
      <c r="AV1960" s="24"/>
      <c r="AW1960" s="24"/>
      <c r="AX1960" s="24"/>
      <c r="AY1960" s="24"/>
      <c r="BA1960" s="21"/>
      <c r="BB1960" s="21"/>
      <c r="BC1960" s="21"/>
      <c r="BD1960" s="21"/>
      <c r="BE1960" s="24"/>
      <c r="BF1960" s="24"/>
      <c r="BG1960" s="21"/>
      <c r="BH1960" s="21"/>
      <c r="BI1960" s="130"/>
      <c r="BJ1960" s="131"/>
      <c r="BK1960" s="21"/>
      <c r="BL1960" s="132"/>
      <c r="BM1960" s="132"/>
      <c r="BN1960" s="132"/>
      <c r="BO1960" s="132"/>
      <c r="BP1960" s="133"/>
      <c r="BQ1960" s="133"/>
      <c r="BR1960" s="133"/>
    </row>
    <row r="1961" spans="18:70" x14ac:dyDescent="0.25"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  <c r="AK1961" s="24"/>
      <c r="AL1961" s="24"/>
      <c r="AM1961" s="24"/>
      <c r="AN1961" s="24"/>
      <c r="AP1961" s="21"/>
      <c r="AQ1961" s="21"/>
      <c r="AR1961" s="21"/>
      <c r="AS1961" s="21"/>
      <c r="AT1961" s="21"/>
      <c r="AU1961" s="21"/>
      <c r="AV1961" s="24"/>
      <c r="AW1961" s="24"/>
      <c r="AX1961" s="24"/>
      <c r="AY1961" s="24"/>
      <c r="BA1961" s="21"/>
      <c r="BB1961" s="21"/>
      <c r="BC1961" s="21"/>
      <c r="BD1961" s="21"/>
      <c r="BE1961" s="24"/>
      <c r="BF1961" s="24"/>
      <c r="BG1961" s="21"/>
      <c r="BH1961" s="21"/>
      <c r="BI1961" s="130"/>
      <c r="BJ1961" s="131"/>
      <c r="BK1961" s="21"/>
      <c r="BL1961" s="132"/>
      <c r="BM1961" s="132"/>
      <c r="BN1961" s="132"/>
      <c r="BO1961" s="132"/>
      <c r="BP1961" s="133"/>
      <c r="BQ1961" s="133"/>
      <c r="BR1961" s="133"/>
    </row>
    <row r="1962" spans="18:70" x14ac:dyDescent="0.25"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4"/>
      <c r="AK1962" s="24"/>
      <c r="AL1962" s="24"/>
      <c r="AM1962" s="24"/>
      <c r="AN1962" s="24"/>
      <c r="AP1962" s="21"/>
      <c r="AQ1962" s="21"/>
      <c r="AR1962" s="21"/>
      <c r="AS1962" s="21"/>
      <c r="AT1962" s="21"/>
      <c r="AU1962" s="21"/>
      <c r="AV1962" s="24"/>
      <c r="AW1962" s="24"/>
      <c r="AX1962" s="24"/>
      <c r="AY1962" s="24"/>
      <c r="BA1962" s="21"/>
      <c r="BB1962" s="21"/>
      <c r="BC1962" s="21"/>
      <c r="BD1962" s="21"/>
      <c r="BE1962" s="24"/>
      <c r="BF1962" s="24"/>
      <c r="BG1962" s="21"/>
      <c r="BH1962" s="21"/>
      <c r="BI1962" s="130"/>
      <c r="BJ1962" s="131"/>
      <c r="BK1962" s="21"/>
      <c r="BL1962" s="132"/>
      <c r="BM1962" s="132"/>
      <c r="BN1962" s="132"/>
      <c r="BO1962" s="132"/>
      <c r="BP1962" s="133"/>
      <c r="BQ1962" s="133"/>
      <c r="BR1962" s="133"/>
    </row>
    <row r="1963" spans="18:70" x14ac:dyDescent="0.25"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  <c r="AK1963" s="24"/>
      <c r="AL1963" s="24"/>
      <c r="AM1963" s="24"/>
      <c r="AN1963" s="24"/>
      <c r="AP1963" s="21"/>
      <c r="AQ1963" s="21"/>
      <c r="AR1963" s="21"/>
      <c r="AS1963" s="21"/>
      <c r="AT1963" s="21"/>
      <c r="AU1963" s="21"/>
      <c r="AV1963" s="24"/>
      <c r="AW1963" s="24"/>
      <c r="AX1963" s="24"/>
      <c r="AY1963" s="24"/>
      <c r="BA1963" s="21"/>
      <c r="BB1963" s="21"/>
      <c r="BC1963" s="21"/>
      <c r="BD1963" s="21"/>
      <c r="BE1963" s="24"/>
      <c r="BF1963" s="24"/>
      <c r="BG1963" s="21"/>
      <c r="BH1963" s="21"/>
      <c r="BI1963" s="130"/>
      <c r="BJ1963" s="131"/>
      <c r="BK1963" s="21"/>
      <c r="BL1963" s="132"/>
      <c r="BM1963" s="132"/>
      <c r="BN1963" s="132"/>
      <c r="BO1963" s="132"/>
      <c r="BP1963" s="133"/>
      <c r="BQ1963" s="133"/>
      <c r="BR1963" s="133"/>
    </row>
    <row r="1964" spans="18:70" x14ac:dyDescent="0.25"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  <c r="AK1964" s="24"/>
      <c r="AL1964" s="24"/>
      <c r="AM1964" s="24"/>
      <c r="AN1964" s="24"/>
      <c r="AP1964" s="21"/>
      <c r="AQ1964" s="21"/>
      <c r="AR1964" s="21"/>
      <c r="AS1964" s="21"/>
      <c r="AT1964" s="21"/>
      <c r="AU1964" s="21"/>
      <c r="AV1964" s="24"/>
      <c r="AW1964" s="24"/>
      <c r="AX1964" s="24"/>
      <c r="AY1964" s="24"/>
      <c r="BA1964" s="21"/>
      <c r="BB1964" s="21"/>
      <c r="BC1964" s="21"/>
      <c r="BD1964" s="21"/>
      <c r="BE1964" s="24"/>
      <c r="BF1964" s="24"/>
      <c r="BG1964" s="21"/>
      <c r="BH1964" s="21"/>
      <c r="BI1964" s="130"/>
      <c r="BJ1964" s="131"/>
      <c r="BK1964" s="21"/>
      <c r="BL1964" s="132"/>
      <c r="BM1964" s="132"/>
      <c r="BN1964" s="132"/>
      <c r="BO1964" s="132"/>
      <c r="BP1964" s="133"/>
      <c r="BQ1964" s="133"/>
      <c r="BR1964" s="133"/>
    </row>
    <row r="1965" spans="18:70" x14ac:dyDescent="0.25"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  <c r="AK1965" s="24"/>
      <c r="AL1965" s="24"/>
      <c r="AM1965" s="24"/>
      <c r="AN1965" s="24"/>
      <c r="AP1965" s="21"/>
      <c r="AQ1965" s="21"/>
      <c r="AR1965" s="21"/>
      <c r="AS1965" s="21"/>
      <c r="AT1965" s="21"/>
      <c r="AU1965" s="21"/>
      <c r="AV1965" s="24"/>
      <c r="AW1965" s="24"/>
      <c r="AX1965" s="24"/>
      <c r="AY1965" s="24"/>
      <c r="BA1965" s="21"/>
      <c r="BB1965" s="21"/>
      <c r="BC1965" s="21"/>
      <c r="BD1965" s="21"/>
      <c r="BE1965" s="24"/>
      <c r="BF1965" s="24"/>
      <c r="BG1965" s="21"/>
      <c r="BH1965" s="21"/>
      <c r="BI1965" s="130"/>
      <c r="BJ1965" s="131"/>
      <c r="BK1965" s="21"/>
      <c r="BL1965" s="132"/>
      <c r="BM1965" s="132"/>
      <c r="BN1965" s="132"/>
      <c r="BO1965" s="132"/>
      <c r="BP1965" s="133"/>
      <c r="BQ1965" s="133"/>
      <c r="BR1965" s="133"/>
    </row>
    <row r="1966" spans="18:70" x14ac:dyDescent="0.25"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4"/>
      <c r="AK1966" s="24"/>
      <c r="AL1966" s="24"/>
      <c r="AM1966" s="24"/>
      <c r="AN1966" s="24"/>
      <c r="AP1966" s="21"/>
      <c r="AQ1966" s="21"/>
      <c r="AR1966" s="21"/>
      <c r="AS1966" s="21"/>
      <c r="AT1966" s="21"/>
      <c r="AU1966" s="21"/>
      <c r="AV1966" s="24"/>
      <c r="AW1966" s="24"/>
      <c r="AX1966" s="24"/>
      <c r="AY1966" s="24"/>
      <c r="BA1966" s="21"/>
      <c r="BB1966" s="21"/>
      <c r="BC1966" s="21"/>
      <c r="BD1966" s="21"/>
      <c r="BE1966" s="24"/>
      <c r="BF1966" s="24"/>
      <c r="BG1966" s="21"/>
      <c r="BH1966" s="21"/>
      <c r="BI1966" s="130"/>
      <c r="BJ1966" s="131"/>
      <c r="BK1966" s="21"/>
      <c r="BL1966" s="132"/>
      <c r="BM1966" s="132"/>
      <c r="BN1966" s="132"/>
      <c r="BO1966" s="132"/>
      <c r="BP1966" s="133"/>
      <c r="BQ1966" s="133"/>
      <c r="BR1966" s="133"/>
    </row>
    <row r="1967" spans="18:70" x14ac:dyDescent="0.25"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  <c r="AK1967" s="24"/>
      <c r="AL1967" s="24"/>
      <c r="AM1967" s="24"/>
      <c r="AN1967" s="24"/>
      <c r="AP1967" s="21"/>
      <c r="AQ1967" s="21"/>
      <c r="AR1967" s="21"/>
      <c r="AS1967" s="21"/>
      <c r="AT1967" s="21"/>
      <c r="AU1967" s="21"/>
      <c r="AV1967" s="24"/>
      <c r="AW1967" s="24"/>
      <c r="AX1967" s="24"/>
      <c r="AY1967" s="24"/>
      <c r="BA1967" s="21"/>
      <c r="BB1967" s="21"/>
      <c r="BC1967" s="21"/>
      <c r="BD1967" s="21"/>
      <c r="BE1967" s="24"/>
      <c r="BF1967" s="24"/>
      <c r="BG1967" s="21"/>
      <c r="BH1967" s="21"/>
      <c r="BI1967" s="130"/>
      <c r="BJ1967" s="131"/>
      <c r="BK1967" s="21"/>
      <c r="BL1967" s="132"/>
      <c r="BM1967" s="132"/>
      <c r="BN1967" s="132"/>
      <c r="BO1967" s="132"/>
      <c r="BP1967" s="133"/>
      <c r="BQ1967" s="133"/>
      <c r="BR1967" s="133"/>
    </row>
    <row r="1968" spans="18:70" x14ac:dyDescent="0.25"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  <c r="AK1968" s="24"/>
      <c r="AL1968" s="24"/>
      <c r="AM1968" s="24"/>
      <c r="AN1968" s="24"/>
      <c r="AP1968" s="21"/>
      <c r="AQ1968" s="21"/>
      <c r="AR1968" s="21"/>
      <c r="AS1968" s="21"/>
      <c r="AT1968" s="21"/>
      <c r="AU1968" s="21"/>
      <c r="AV1968" s="24"/>
      <c r="AW1968" s="24"/>
      <c r="AX1968" s="24"/>
      <c r="AY1968" s="24"/>
      <c r="BA1968" s="21"/>
      <c r="BB1968" s="21"/>
      <c r="BC1968" s="21"/>
      <c r="BD1968" s="21"/>
      <c r="BE1968" s="24"/>
      <c r="BF1968" s="24"/>
      <c r="BG1968" s="21"/>
      <c r="BH1968" s="21"/>
      <c r="BI1968" s="130"/>
      <c r="BJ1968" s="131"/>
      <c r="BK1968" s="21"/>
      <c r="BL1968" s="132"/>
      <c r="BM1968" s="132"/>
      <c r="BN1968" s="132"/>
      <c r="BO1968" s="132"/>
      <c r="BP1968" s="133"/>
      <c r="BQ1968" s="133"/>
      <c r="BR1968" s="133"/>
    </row>
    <row r="1969" spans="18:70" x14ac:dyDescent="0.25"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  <c r="AK1969" s="24"/>
      <c r="AL1969" s="24"/>
      <c r="AM1969" s="24"/>
      <c r="AN1969" s="24"/>
      <c r="AP1969" s="21"/>
      <c r="AQ1969" s="21"/>
      <c r="AR1969" s="21"/>
      <c r="AS1969" s="21"/>
      <c r="AT1969" s="21"/>
      <c r="AU1969" s="21"/>
      <c r="AV1969" s="24"/>
      <c r="AW1969" s="24"/>
      <c r="AX1969" s="24"/>
      <c r="AY1969" s="24"/>
      <c r="BA1969" s="21"/>
      <c r="BB1969" s="21"/>
      <c r="BC1969" s="21"/>
      <c r="BD1969" s="21"/>
      <c r="BE1969" s="24"/>
      <c r="BF1969" s="24"/>
      <c r="BG1969" s="21"/>
      <c r="BH1969" s="21"/>
      <c r="BI1969" s="130"/>
      <c r="BJ1969" s="131"/>
      <c r="BK1969" s="21"/>
      <c r="BL1969" s="132"/>
      <c r="BM1969" s="132"/>
      <c r="BN1969" s="132"/>
      <c r="BO1969" s="132"/>
      <c r="BP1969" s="133"/>
      <c r="BQ1969" s="133"/>
      <c r="BR1969" s="133"/>
    </row>
    <row r="1970" spans="18:70" x14ac:dyDescent="0.25"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  <c r="AK1970" s="24"/>
      <c r="AL1970" s="24"/>
      <c r="AM1970" s="24"/>
      <c r="AN1970" s="24"/>
      <c r="AP1970" s="21"/>
      <c r="AQ1970" s="21"/>
      <c r="AR1970" s="21"/>
      <c r="AS1970" s="21"/>
      <c r="AT1970" s="21"/>
      <c r="AU1970" s="21"/>
      <c r="AV1970" s="24"/>
      <c r="AW1970" s="24"/>
      <c r="AX1970" s="24"/>
      <c r="AY1970" s="24"/>
      <c r="BA1970" s="21"/>
      <c r="BB1970" s="21"/>
      <c r="BC1970" s="21"/>
      <c r="BD1970" s="21"/>
      <c r="BE1970" s="24"/>
      <c r="BF1970" s="24"/>
      <c r="BG1970" s="21"/>
      <c r="BH1970" s="21"/>
      <c r="BI1970" s="130"/>
      <c r="BJ1970" s="131"/>
      <c r="BK1970" s="21"/>
      <c r="BL1970" s="132"/>
      <c r="BM1970" s="132"/>
      <c r="BN1970" s="132"/>
      <c r="BO1970" s="132"/>
      <c r="BP1970" s="133"/>
      <c r="BQ1970" s="133"/>
      <c r="BR1970" s="133"/>
    </row>
    <row r="1971" spans="18:70" x14ac:dyDescent="0.25"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4"/>
      <c r="AK1971" s="24"/>
      <c r="AL1971" s="24"/>
      <c r="AM1971" s="24"/>
      <c r="AN1971" s="24"/>
      <c r="AP1971" s="21"/>
      <c r="AQ1971" s="21"/>
      <c r="AR1971" s="21"/>
      <c r="AS1971" s="21"/>
      <c r="AT1971" s="21"/>
      <c r="AU1971" s="21"/>
      <c r="AV1971" s="24"/>
      <c r="AW1971" s="24"/>
      <c r="AX1971" s="24"/>
      <c r="AY1971" s="24"/>
      <c r="BA1971" s="21"/>
      <c r="BB1971" s="21"/>
      <c r="BC1971" s="21"/>
      <c r="BD1971" s="21"/>
      <c r="BE1971" s="24"/>
      <c r="BF1971" s="24"/>
      <c r="BG1971" s="21"/>
      <c r="BH1971" s="21"/>
      <c r="BI1971" s="130"/>
      <c r="BJ1971" s="131"/>
      <c r="BK1971" s="21"/>
      <c r="BL1971" s="132"/>
      <c r="BM1971" s="132"/>
      <c r="BN1971" s="132"/>
      <c r="BO1971" s="132"/>
      <c r="BP1971" s="133"/>
      <c r="BQ1971" s="133"/>
      <c r="BR1971" s="133"/>
    </row>
    <row r="1972" spans="18:70" x14ac:dyDescent="0.25"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4"/>
      <c r="AK1972" s="24"/>
      <c r="AL1972" s="24"/>
      <c r="AM1972" s="24"/>
      <c r="AN1972" s="24"/>
      <c r="AP1972" s="21"/>
      <c r="AQ1972" s="21"/>
      <c r="AR1972" s="21"/>
      <c r="AS1972" s="21"/>
      <c r="AT1972" s="21"/>
      <c r="AU1972" s="21"/>
      <c r="AV1972" s="24"/>
      <c r="AW1972" s="24"/>
      <c r="AX1972" s="24"/>
      <c r="AY1972" s="24"/>
      <c r="BA1972" s="21"/>
      <c r="BB1972" s="21"/>
      <c r="BC1972" s="21"/>
      <c r="BD1972" s="21"/>
      <c r="BE1972" s="24"/>
      <c r="BF1972" s="24"/>
      <c r="BG1972" s="21"/>
      <c r="BH1972" s="21"/>
      <c r="BI1972" s="130"/>
      <c r="BJ1972" s="131"/>
      <c r="BK1972" s="21"/>
      <c r="BL1972" s="132"/>
      <c r="BM1972" s="132"/>
      <c r="BN1972" s="132"/>
      <c r="BO1972" s="132"/>
      <c r="BP1972" s="133"/>
      <c r="BQ1972" s="133"/>
      <c r="BR1972" s="133"/>
    </row>
    <row r="1973" spans="18:70" x14ac:dyDescent="0.25"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  <c r="AK1973" s="24"/>
      <c r="AL1973" s="24"/>
      <c r="AM1973" s="24"/>
      <c r="AN1973" s="24"/>
      <c r="AP1973" s="21"/>
      <c r="AQ1973" s="21"/>
      <c r="AR1973" s="21"/>
      <c r="AS1973" s="21"/>
      <c r="AT1973" s="21"/>
      <c r="AU1973" s="21"/>
      <c r="AV1973" s="24"/>
      <c r="AW1973" s="24"/>
      <c r="AX1973" s="24"/>
      <c r="AY1973" s="24"/>
      <c r="BA1973" s="21"/>
      <c r="BB1973" s="21"/>
      <c r="BC1973" s="21"/>
      <c r="BD1973" s="21"/>
      <c r="BE1973" s="24"/>
      <c r="BF1973" s="24"/>
      <c r="BG1973" s="21"/>
      <c r="BH1973" s="21"/>
      <c r="BI1973" s="130"/>
      <c r="BJ1973" s="131"/>
      <c r="BK1973" s="21"/>
      <c r="BL1973" s="132"/>
      <c r="BM1973" s="132"/>
      <c r="BN1973" s="132"/>
      <c r="BO1973" s="132"/>
      <c r="BP1973" s="133"/>
      <c r="BQ1973" s="133"/>
      <c r="BR1973" s="133"/>
    </row>
    <row r="1974" spans="18:70" x14ac:dyDescent="0.25"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  <c r="AK1974" s="24"/>
      <c r="AL1974" s="24"/>
      <c r="AM1974" s="24"/>
      <c r="AN1974" s="24"/>
      <c r="AP1974" s="21"/>
      <c r="AQ1974" s="21"/>
      <c r="AR1974" s="21"/>
      <c r="AS1974" s="21"/>
      <c r="AT1974" s="21"/>
      <c r="AU1974" s="21"/>
      <c r="AV1974" s="24"/>
      <c r="AW1974" s="24"/>
      <c r="AX1974" s="24"/>
      <c r="AY1974" s="24"/>
      <c r="BA1974" s="21"/>
      <c r="BB1974" s="21"/>
      <c r="BC1974" s="21"/>
      <c r="BD1974" s="21"/>
      <c r="BE1974" s="24"/>
      <c r="BF1974" s="24"/>
      <c r="BG1974" s="21"/>
      <c r="BH1974" s="21"/>
      <c r="BI1974" s="130"/>
      <c r="BJ1974" s="131"/>
      <c r="BK1974" s="21"/>
      <c r="BL1974" s="132"/>
      <c r="BM1974" s="132"/>
      <c r="BN1974" s="132"/>
      <c r="BO1974" s="132"/>
      <c r="BP1974" s="133"/>
      <c r="BQ1974" s="133"/>
      <c r="BR1974" s="133"/>
    </row>
    <row r="1975" spans="18:70" x14ac:dyDescent="0.25"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  <c r="AK1975" s="24"/>
      <c r="AL1975" s="24"/>
      <c r="AM1975" s="24"/>
      <c r="AN1975" s="24"/>
      <c r="AP1975" s="21"/>
      <c r="AQ1975" s="21"/>
      <c r="AR1975" s="21"/>
      <c r="AS1975" s="21"/>
      <c r="AT1975" s="21"/>
      <c r="AU1975" s="21"/>
      <c r="AV1975" s="24"/>
      <c r="AW1975" s="24"/>
      <c r="AX1975" s="24"/>
      <c r="AY1975" s="24"/>
      <c r="BA1975" s="21"/>
      <c r="BB1975" s="21"/>
      <c r="BC1975" s="21"/>
      <c r="BD1975" s="21"/>
      <c r="BE1975" s="24"/>
      <c r="BF1975" s="24"/>
      <c r="BG1975" s="21"/>
      <c r="BH1975" s="21"/>
      <c r="BI1975" s="130"/>
      <c r="BJ1975" s="131"/>
      <c r="BK1975" s="21"/>
      <c r="BL1975" s="132"/>
      <c r="BM1975" s="132"/>
      <c r="BN1975" s="132"/>
      <c r="BO1975" s="132"/>
      <c r="BP1975" s="133"/>
      <c r="BQ1975" s="133"/>
      <c r="BR1975" s="133"/>
    </row>
    <row r="1976" spans="18:70" x14ac:dyDescent="0.25"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  <c r="AK1976" s="24"/>
      <c r="AL1976" s="24"/>
      <c r="AM1976" s="24"/>
      <c r="AN1976" s="24"/>
      <c r="AP1976" s="21"/>
      <c r="AQ1976" s="21"/>
      <c r="AR1976" s="21"/>
      <c r="AS1976" s="21"/>
      <c r="AT1976" s="21"/>
      <c r="AU1976" s="21"/>
      <c r="AV1976" s="24"/>
      <c r="AW1976" s="24"/>
      <c r="AX1976" s="24"/>
      <c r="AY1976" s="24"/>
      <c r="BA1976" s="21"/>
      <c r="BB1976" s="21"/>
      <c r="BC1976" s="21"/>
      <c r="BD1976" s="21"/>
      <c r="BE1976" s="24"/>
      <c r="BF1976" s="24"/>
      <c r="BG1976" s="21"/>
      <c r="BH1976" s="21"/>
      <c r="BI1976" s="130"/>
      <c r="BJ1976" s="131"/>
      <c r="BK1976" s="21"/>
      <c r="BL1976" s="132"/>
      <c r="BM1976" s="132"/>
      <c r="BN1976" s="132"/>
      <c r="BO1976" s="132"/>
      <c r="BP1976" s="133"/>
      <c r="BQ1976" s="133"/>
      <c r="BR1976" s="133"/>
    </row>
    <row r="1977" spans="18:70" x14ac:dyDescent="0.25"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  <c r="AK1977" s="24"/>
      <c r="AL1977" s="24"/>
      <c r="AM1977" s="24"/>
      <c r="AN1977" s="24"/>
      <c r="AP1977" s="21"/>
      <c r="AQ1977" s="21"/>
      <c r="AR1977" s="21"/>
      <c r="AS1977" s="21"/>
      <c r="AT1977" s="21"/>
      <c r="AU1977" s="21"/>
      <c r="AV1977" s="24"/>
      <c r="AW1977" s="24"/>
      <c r="AX1977" s="24"/>
      <c r="AY1977" s="24"/>
      <c r="BA1977" s="21"/>
      <c r="BB1977" s="21"/>
      <c r="BC1977" s="21"/>
      <c r="BD1977" s="21"/>
      <c r="BE1977" s="24"/>
      <c r="BF1977" s="24"/>
      <c r="BG1977" s="21"/>
      <c r="BH1977" s="21"/>
      <c r="BI1977" s="130"/>
      <c r="BJ1977" s="131"/>
      <c r="BK1977" s="21"/>
      <c r="BL1977" s="132"/>
      <c r="BM1977" s="132"/>
      <c r="BN1977" s="132"/>
      <c r="BO1977" s="132"/>
      <c r="BP1977" s="133"/>
      <c r="BQ1977" s="133"/>
      <c r="BR1977" s="133"/>
    </row>
    <row r="1978" spans="18:70" x14ac:dyDescent="0.25"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4"/>
      <c r="AK1978" s="24"/>
      <c r="AL1978" s="24"/>
      <c r="AM1978" s="24"/>
      <c r="AN1978" s="24"/>
      <c r="AP1978" s="21"/>
      <c r="AQ1978" s="21"/>
      <c r="AR1978" s="21"/>
      <c r="AS1978" s="21"/>
      <c r="AT1978" s="21"/>
      <c r="AU1978" s="21"/>
      <c r="AV1978" s="24"/>
      <c r="AW1978" s="24"/>
      <c r="AX1978" s="24"/>
      <c r="AY1978" s="24"/>
      <c r="BA1978" s="21"/>
      <c r="BB1978" s="21"/>
      <c r="BC1978" s="21"/>
      <c r="BD1978" s="21"/>
      <c r="BE1978" s="24"/>
      <c r="BF1978" s="24"/>
      <c r="BG1978" s="21"/>
      <c r="BH1978" s="21"/>
      <c r="BI1978" s="130"/>
      <c r="BJ1978" s="131"/>
      <c r="BK1978" s="21"/>
      <c r="BL1978" s="132"/>
      <c r="BM1978" s="132"/>
      <c r="BN1978" s="132"/>
      <c r="BO1978" s="132"/>
      <c r="BP1978" s="133"/>
      <c r="BQ1978" s="133"/>
      <c r="BR1978" s="133"/>
    </row>
    <row r="1979" spans="18:70" x14ac:dyDescent="0.25"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4"/>
      <c r="AK1979" s="24"/>
      <c r="AL1979" s="24"/>
      <c r="AM1979" s="24"/>
      <c r="AN1979" s="24"/>
      <c r="AP1979" s="21"/>
      <c r="AQ1979" s="21"/>
      <c r="AR1979" s="21"/>
      <c r="AS1979" s="21"/>
      <c r="AT1979" s="21"/>
      <c r="AU1979" s="21"/>
      <c r="AV1979" s="24"/>
      <c r="AW1979" s="24"/>
      <c r="AX1979" s="24"/>
      <c r="AY1979" s="24"/>
      <c r="BA1979" s="21"/>
      <c r="BB1979" s="21"/>
      <c r="BC1979" s="21"/>
      <c r="BD1979" s="21"/>
      <c r="BE1979" s="24"/>
      <c r="BF1979" s="24"/>
      <c r="BG1979" s="21"/>
      <c r="BH1979" s="21"/>
      <c r="BI1979" s="130"/>
      <c r="BJ1979" s="131"/>
      <c r="BK1979" s="21"/>
      <c r="BL1979" s="132"/>
      <c r="BM1979" s="132"/>
      <c r="BN1979" s="132"/>
      <c r="BO1979" s="132"/>
      <c r="BP1979" s="133"/>
      <c r="BQ1979" s="133"/>
      <c r="BR1979" s="133"/>
    </row>
    <row r="1980" spans="18:70" x14ac:dyDescent="0.25"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  <c r="AK1980" s="24"/>
      <c r="AL1980" s="24"/>
      <c r="AM1980" s="24"/>
      <c r="AN1980" s="24"/>
      <c r="AP1980" s="21"/>
      <c r="AQ1980" s="21"/>
      <c r="AR1980" s="21"/>
      <c r="AS1980" s="21"/>
      <c r="AT1980" s="21"/>
      <c r="AU1980" s="21"/>
      <c r="AV1980" s="24"/>
      <c r="AW1980" s="24"/>
      <c r="AX1980" s="24"/>
      <c r="AY1980" s="24"/>
      <c r="BA1980" s="21"/>
      <c r="BB1980" s="21"/>
      <c r="BC1980" s="21"/>
      <c r="BD1980" s="21"/>
      <c r="BE1980" s="24"/>
      <c r="BF1980" s="24"/>
      <c r="BG1980" s="21"/>
      <c r="BH1980" s="21"/>
      <c r="BI1980" s="130"/>
      <c r="BJ1980" s="131"/>
      <c r="BK1980" s="21"/>
      <c r="BL1980" s="132"/>
      <c r="BM1980" s="132"/>
      <c r="BN1980" s="132"/>
      <c r="BO1980" s="132"/>
      <c r="BP1980" s="133"/>
      <c r="BQ1980" s="133"/>
      <c r="BR1980" s="133"/>
    </row>
    <row r="1981" spans="18:70" x14ac:dyDescent="0.25"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4"/>
      <c r="AK1981" s="24"/>
      <c r="AL1981" s="24"/>
      <c r="AM1981" s="24"/>
      <c r="AN1981" s="24"/>
      <c r="AP1981" s="21"/>
      <c r="AQ1981" s="21"/>
      <c r="AR1981" s="21"/>
      <c r="AS1981" s="21"/>
      <c r="AT1981" s="21"/>
      <c r="AU1981" s="21"/>
      <c r="AV1981" s="24"/>
      <c r="AW1981" s="24"/>
      <c r="AX1981" s="24"/>
      <c r="AY1981" s="24"/>
      <c r="BA1981" s="21"/>
      <c r="BB1981" s="21"/>
      <c r="BC1981" s="21"/>
      <c r="BD1981" s="21"/>
      <c r="BE1981" s="24"/>
      <c r="BF1981" s="24"/>
      <c r="BG1981" s="21"/>
      <c r="BH1981" s="21"/>
      <c r="BI1981" s="130"/>
      <c r="BJ1981" s="131"/>
      <c r="BK1981" s="21"/>
      <c r="BL1981" s="132"/>
      <c r="BM1981" s="132"/>
      <c r="BN1981" s="132"/>
      <c r="BO1981" s="132"/>
      <c r="BP1981" s="133"/>
      <c r="BQ1981" s="133"/>
      <c r="BR1981" s="133"/>
    </row>
    <row r="1982" spans="18:70" x14ac:dyDescent="0.25"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4"/>
      <c r="AK1982" s="24"/>
      <c r="AL1982" s="24"/>
      <c r="AM1982" s="24"/>
      <c r="AN1982" s="24"/>
      <c r="AP1982" s="21"/>
      <c r="AQ1982" s="21"/>
      <c r="AR1982" s="21"/>
      <c r="AS1982" s="21"/>
      <c r="AT1982" s="21"/>
      <c r="AU1982" s="21"/>
      <c r="AV1982" s="24"/>
      <c r="AW1982" s="24"/>
      <c r="AX1982" s="24"/>
      <c r="AY1982" s="24"/>
      <c r="BA1982" s="21"/>
      <c r="BB1982" s="21"/>
      <c r="BC1982" s="21"/>
      <c r="BD1982" s="21"/>
      <c r="BE1982" s="24"/>
      <c r="BF1982" s="24"/>
      <c r="BG1982" s="21"/>
      <c r="BH1982" s="21"/>
      <c r="BI1982" s="130"/>
      <c r="BJ1982" s="131"/>
      <c r="BK1982" s="21"/>
      <c r="BL1982" s="132"/>
      <c r="BM1982" s="132"/>
      <c r="BN1982" s="132"/>
      <c r="BO1982" s="132"/>
      <c r="BP1982" s="133"/>
      <c r="BQ1982" s="133"/>
      <c r="BR1982" s="133"/>
    </row>
    <row r="1983" spans="18:70" x14ac:dyDescent="0.25"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  <c r="AK1983" s="24"/>
      <c r="AL1983" s="24"/>
      <c r="AM1983" s="24"/>
      <c r="AN1983" s="24"/>
      <c r="AP1983" s="21"/>
      <c r="AQ1983" s="21"/>
      <c r="AR1983" s="21"/>
      <c r="AS1983" s="21"/>
      <c r="AT1983" s="21"/>
      <c r="AU1983" s="21"/>
      <c r="AV1983" s="24"/>
      <c r="AW1983" s="24"/>
      <c r="AX1983" s="24"/>
      <c r="AY1983" s="24"/>
      <c r="BA1983" s="21"/>
      <c r="BB1983" s="21"/>
      <c r="BC1983" s="21"/>
      <c r="BD1983" s="21"/>
      <c r="BE1983" s="24"/>
      <c r="BF1983" s="24"/>
      <c r="BG1983" s="21"/>
      <c r="BH1983" s="21"/>
      <c r="BI1983" s="130"/>
      <c r="BJ1983" s="131"/>
      <c r="BK1983" s="21"/>
      <c r="BL1983" s="132"/>
      <c r="BM1983" s="132"/>
      <c r="BN1983" s="132"/>
      <c r="BO1983" s="132"/>
      <c r="BP1983" s="133"/>
      <c r="BQ1983" s="133"/>
      <c r="BR1983" s="133"/>
    </row>
    <row r="1984" spans="18:70" x14ac:dyDescent="0.25"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4"/>
      <c r="AK1984" s="24"/>
      <c r="AL1984" s="24"/>
      <c r="AM1984" s="24"/>
      <c r="AN1984" s="24"/>
      <c r="AP1984" s="21"/>
      <c r="AQ1984" s="21"/>
      <c r="AR1984" s="21"/>
      <c r="AS1984" s="21"/>
      <c r="AT1984" s="21"/>
      <c r="AU1984" s="21"/>
      <c r="AV1984" s="24"/>
      <c r="AW1984" s="24"/>
      <c r="AX1984" s="24"/>
      <c r="AY1984" s="24"/>
      <c r="BA1984" s="21"/>
      <c r="BB1984" s="21"/>
      <c r="BC1984" s="21"/>
      <c r="BD1984" s="21"/>
      <c r="BE1984" s="24"/>
      <c r="BF1984" s="24"/>
      <c r="BG1984" s="21"/>
      <c r="BH1984" s="21"/>
      <c r="BI1984" s="130"/>
      <c r="BJ1984" s="131"/>
      <c r="BK1984" s="21"/>
      <c r="BL1984" s="132"/>
      <c r="BM1984" s="132"/>
      <c r="BN1984" s="132"/>
      <c r="BO1984" s="132"/>
      <c r="BP1984" s="133"/>
      <c r="BQ1984" s="133"/>
      <c r="BR1984" s="133"/>
    </row>
    <row r="1985" spans="18:70" x14ac:dyDescent="0.25"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  <c r="AK1985" s="24"/>
      <c r="AL1985" s="24"/>
      <c r="AM1985" s="24"/>
      <c r="AN1985" s="24"/>
      <c r="AP1985" s="21"/>
      <c r="AQ1985" s="21"/>
      <c r="AR1985" s="21"/>
      <c r="AS1985" s="21"/>
      <c r="AT1985" s="21"/>
      <c r="AU1985" s="21"/>
      <c r="AV1985" s="24"/>
      <c r="AW1985" s="24"/>
      <c r="AX1985" s="24"/>
      <c r="AY1985" s="24"/>
      <c r="BA1985" s="21"/>
      <c r="BB1985" s="21"/>
      <c r="BC1985" s="21"/>
      <c r="BD1985" s="21"/>
      <c r="BE1985" s="24"/>
      <c r="BF1985" s="24"/>
      <c r="BG1985" s="21"/>
      <c r="BH1985" s="21"/>
      <c r="BI1985" s="130"/>
      <c r="BJ1985" s="131"/>
      <c r="BK1985" s="21"/>
      <c r="BL1985" s="132"/>
      <c r="BM1985" s="132"/>
      <c r="BN1985" s="132"/>
      <c r="BO1985" s="132"/>
      <c r="BP1985" s="133"/>
      <c r="BQ1985" s="133"/>
      <c r="BR1985" s="133"/>
    </row>
    <row r="1986" spans="18:70" x14ac:dyDescent="0.25"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  <c r="AK1986" s="24"/>
      <c r="AL1986" s="24"/>
      <c r="AM1986" s="24"/>
      <c r="AN1986" s="24"/>
      <c r="AP1986" s="21"/>
      <c r="AQ1986" s="21"/>
      <c r="AR1986" s="21"/>
      <c r="AS1986" s="21"/>
      <c r="AT1986" s="21"/>
      <c r="AU1986" s="21"/>
      <c r="AV1986" s="24"/>
      <c r="AW1986" s="24"/>
      <c r="AX1986" s="24"/>
      <c r="AY1986" s="24"/>
      <c r="BA1986" s="21"/>
      <c r="BB1986" s="21"/>
      <c r="BC1986" s="21"/>
      <c r="BD1986" s="21"/>
      <c r="BE1986" s="24"/>
      <c r="BF1986" s="24"/>
      <c r="BG1986" s="21"/>
      <c r="BH1986" s="21"/>
      <c r="BI1986" s="130"/>
      <c r="BJ1986" s="131"/>
      <c r="BK1986" s="21"/>
      <c r="BL1986" s="132"/>
      <c r="BM1986" s="132"/>
      <c r="BN1986" s="132"/>
      <c r="BO1986" s="132"/>
      <c r="BP1986" s="133"/>
      <c r="BQ1986" s="133"/>
      <c r="BR1986" s="133"/>
    </row>
    <row r="1987" spans="18:70" x14ac:dyDescent="0.25"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  <c r="AK1987" s="24"/>
      <c r="AL1987" s="24"/>
      <c r="AM1987" s="24"/>
      <c r="AN1987" s="24"/>
      <c r="AP1987" s="21"/>
      <c r="AQ1987" s="21"/>
      <c r="AR1987" s="21"/>
      <c r="AS1987" s="21"/>
      <c r="AT1987" s="21"/>
      <c r="AU1987" s="21"/>
      <c r="AV1987" s="24"/>
      <c r="AW1987" s="24"/>
      <c r="AX1987" s="24"/>
      <c r="AY1987" s="24"/>
      <c r="BA1987" s="21"/>
      <c r="BB1987" s="21"/>
      <c r="BC1987" s="21"/>
      <c r="BD1987" s="21"/>
      <c r="BE1987" s="24"/>
      <c r="BF1987" s="24"/>
      <c r="BG1987" s="21"/>
      <c r="BH1987" s="21"/>
      <c r="BI1987" s="130"/>
      <c r="BJ1987" s="131"/>
      <c r="BK1987" s="21"/>
      <c r="BL1987" s="132"/>
      <c r="BM1987" s="132"/>
      <c r="BN1987" s="132"/>
      <c r="BO1987" s="132"/>
      <c r="BP1987" s="133"/>
      <c r="BQ1987" s="133"/>
      <c r="BR1987" s="133"/>
    </row>
    <row r="1988" spans="18:70" x14ac:dyDescent="0.25"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  <c r="AK1988" s="24"/>
      <c r="AL1988" s="24"/>
      <c r="AM1988" s="24"/>
      <c r="AN1988" s="24"/>
      <c r="AP1988" s="21"/>
      <c r="AQ1988" s="21"/>
      <c r="AR1988" s="21"/>
      <c r="AS1988" s="21"/>
      <c r="AT1988" s="21"/>
      <c r="AU1988" s="21"/>
      <c r="AV1988" s="24"/>
      <c r="AW1988" s="24"/>
      <c r="AX1988" s="24"/>
      <c r="AY1988" s="24"/>
      <c r="BA1988" s="21"/>
      <c r="BB1988" s="21"/>
      <c r="BC1988" s="21"/>
      <c r="BD1988" s="21"/>
      <c r="BE1988" s="24"/>
      <c r="BF1988" s="24"/>
      <c r="BG1988" s="21"/>
      <c r="BH1988" s="21"/>
      <c r="BI1988" s="130"/>
      <c r="BJ1988" s="131"/>
      <c r="BK1988" s="21"/>
      <c r="BL1988" s="132"/>
      <c r="BM1988" s="132"/>
      <c r="BN1988" s="132"/>
      <c r="BO1988" s="132"/>
      <c r="BP1988" s="133"/>
      <c r="BQ1988" s="133"/>
      <c r="BR1988" s="133"/>
    </row>
    <row r="1989" spans="18:70" x14ac:dyDescent="0.25"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  <c r="AK1989" s="24"/>
      <c r="AL1989" s="24"/>
      <c r="AM1989" s="24"/>
      <c r="AN1989" s="24"/>
      <c r="AP1989" s="21"/>
      <c r="AQ1989" s="21"/>
      <c r="AR1989" s="21"/>
      <c r="AS1989" s="21"/>
      <c r="AT1989" s="21"/>
      <c r="AU1989" s="21"/>
      <c r="AV1989" s="24"/>
      <c r="AW1989" s="24"/>
      <c r="AX1989" s="24"/>
      <c r="AY1989" s="24"/>
      <c r="BA1989" s="21"/>
      <c r="BB1989" s="21"/>
      <c r="BC1989" s="21"/>
      <c r="BD1989" s="21"/>
      <c r="BE1989" s="24"/>
      <c r="BF1989" s="24"/>
      <c r="BG1989" s="21"/>
      <c r="BH1989" s="21"/>
      <c r="BI1989" s="130"/>
      <c r="BJ1989" s="131"/>
      <c r="BK1989" s="21"/>
      <c r="BL1989" s="132"/>
      <c r="BM1989" s="132"/>
      <c r="BN1989" s="132"/>
      <c r="BO1989" s="132"/>
      <c r="BP1989" s="133"/>
      <c r="BQ1989" s="133"/>
      <c r="BR1989" s="133"/>
    </row>
    <row r="1990" spans="18:70" x14ac:dyDescent="0.25"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  <c r="AK1990" s="24"/>
      <c r="AL1990" s="24"/>
      <c r="AM1990" s="24"/>
      <c r="AN1990" s="24"/>
      <c r="AP1990" s="21"/>
      <c r="AQ1990" s="21"/>
      <c r="AR1990" s="21"/>
      <c r="AS1990" s="21"/>
      <c r="AT1990" s="21"/>
      <c r="AU1990" s="21"/>
      <c r="AV1990" s="24"/>
      <c r="AW1990" s="24"/>
      <c r="AX1990" s="24"/>
      <c r="AY1990" s="24"/>
      <c r="BA1990" s="21"/>
      <c r="BB1990" s="21"/>
      <c r="BC1990" s="21"/>
      <c r="BD1990" s="21"/>
      <c r="BE1990" s="24"/>
      <c r="BF1990" s="24"/>
      <c r="BG1990" s="21"/>
      <c r="BH1990" s="21"/>
      <c r="BI1990" s="130"/>
      <c r="BJ1990" s="131"/>
      <c r="BK1990" s="21"/>
      <c r="BL1990" s="132"/>
      <c r="BM1990" s="132"/>
      <c r="BN1990" s="132"/>
      <c r="BO1990" s="132"/>
      <c r="BP1990" s="133"/>
      <c r="BQ1990" s="133"/>
      <c r="BR1990" s="133"/>
    </row>
    <row r="1991" spans="18:70" x14ac:dyDescent="0.25"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  <c r="AK1991" s="24"/>
      <c r="AL1991" s="24"/>
      <c r="AM1991" s="24"/>
      <c r="AN1991" s="24"/>
      <c r="AP1991" s="21"/>
      <c r="AQ1991" s="21"/>
      <c r="AR1991" s="21"/>
      <c r="AS1991" s="21"/>
      <c r="AT1991" s="21"/>
      <c r="AU1991" s="21"/>
      <c r="AV1991" s="24"/>
      <c r="AW1991" s="24"/>
      <c r="AX1991" s="24"/>
      <c r="AY1991" s="24"/>
      <c r="BA1991" s="21"/>
      <c r="BB1991" s="21"/>
      <c r="BC1991" s="21"/>
      <c r="BD1991" s="21"/>
      <c r="BE1991" s="24"/>
      <c r="BF1991" s="24"/>
      <c r="BG1991" s="21"/>
      <c r="BH1991" s="21"/>
      <c r="BI1991" s="130"/>
      <c r="BJ1991" s="131"/>
      <c r="BK1991" s="21"/>
      <c r="BL1991" s="132"/>
      <c r="BM1991" s="132"/>
      <c r="BN1991" s="132"/>
      <c r="BO1991" s="132"/>
      <c r="BP1991" s="133"/>
      <c r="BQ1991" s="133"/>
      <c r="BR1991" s="133"/>
    </row>
    <row r="1992" spans="18:70" x14ac:dyDescent="0.25"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  <c r="AK1992" s="24"/>
      <c r="AL1992" s="24"/>
      <c r="AM1992" s="24"/>
      <c r="AN1992" s="24"/>
      <c r="AP1992" s="21"/>
      <c r="AQ1992" s="21"/>
      <c r="AR1992" s="21"/>
      <c r="AS1992" s="21"/>
      <c r="AT1992" s="21"/>
      <c r="AU1992" s="21"/>
      <c r="AV1992" s="24"/>
      <c r="AW1992" s="24"/>
      <c r="AX1992" s="24"/>
      <c r="AY1992" s="24"/>
      <c r="BA1992" s="21"/>
      <c r="BB1992" s="21"/>
      <c r="BC1992" s="21"/>
      <c r="BD1992" s="21"/>
      <c r="BE1992" s="24"/>
      <c r="BF1992" s="24"/>
      <c r="BG1992" s="21"/>
      <c r="BH1992" s="21"/>
      <c r="BI1992" s="130"/>
      <c r="BJ1992" s="131"/>
      <c r="BK1992" s="21"/>
      <c r="BL1992" s="132"/>
      <c r="BM1992" s="132"/>
      <c r="BN1992" s="132"/>
      <c r="BO1992" s="132"/>
      <c r="BP1992" s="133"/>
      <c r="BQ1992" s="133"/>
      <c r="BR1992" s="133"/>
    </row>
    <row r="1993" spans="18:70" x14ac:dyDescent="0.25"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  <c r="AK1993" s="24"/>
      <c r="AL1993" s="24"/>
      <c r="AM1993" s="24"/>
      <c r="AN1993" s="24"/>
      <c r="AP1993" s="21"/>
      <c r="AQ1993" s="21"/>
      <c r="AR1993" s="21"/>
      <c r="AS1993" s="21"/>
      <c r="AT1993" s="21"/>
      <c r="AU1993" s="21"/>
      <c r="AV1993" s="24"/>
      <c r="AW1993" s="24"/>
      <c r="AX1993" s="24"/>
      <c r="AY1993" s="24"/>
      <c r="BA1993" s="21"/>
      <c r="BB1993" s="21"/>
      <c r="BC1993" s="21"/>
      <c r="BD1993" s="21"/>
      <c r="BE1993" s="24"/>
      <c r="BF1993" s="24"/>
      <c r="BG1993" s="21"/>
      <c r="BH1993" s="21"/>
      <c r="BI1993" s="130"/>
      <c r="BJ1993" s="131"/>
      <c r="BK1993" s="21"/>
      <c r="BL1993" s="132"/>
      <c r="BM1993" s="132"/>
      <c r="BN1993" s="132"/>
      <c r="BO1993" s="132"/>
      <c r="BP1993" s="133"/>
      <c r="BQ1993" s="133"/>
      <c r="BR1993" s="133"/>
    </row>
    <row r="1994" spans="18:70" x14ac:dyDescent="0.25"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  <c r="AK1994" s="24"/>
      <c r="AL1994" s="24"/>
      <c r="AM1994" s="24"/>
      <c r="AN1994" s="24"/>
      <c r="AP1994" s="21"/>
      <c r="AQ1994" s="21"/>
      <c r="AR1994" s="21"/>
      <c r="AS1994" s="21"/>
      <c r="AT1994" s="21"/>
      <c r="AU1994" s="21"/>
      <c r="AV1994" s="24"/>
      <c r="AW1994" s="24"/>
      <c r="AX1994" s="24"/>
      <c r="AY1994" s="24"/>
      <c r="BA1994" s="21"/>
      <c r="BB1994" s="21"/>
      <c r="BC1994" s="21"/>
      <c r="BD1994" s="21"/>
      <c r="BE1994" s="24"/>
      <c r="BF1994" s="24"/>
      <c r="BG1994" s="21"/>
      <c r="BH1994" s="21"/>
      <c r="BI1994" s="130"/>
      <c r="BJ1994" s="131"/>
      <c r="BK1994" s="21"/>
      <c r="BL1994" s="132"/>
      <c r="BM1994" s="132"/>
      <c r="BN1994" s="132"/>
      <c r="BO1994" s="132"/>
      <c r="BP1994" s="133"/>
      <c r="BQ1994" s="133"/>
      <c r="BR1994" s="133"/>
    </row>
    <row r="1995" spans="18:70" x14ac:dyDescent="0.25"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4"/>
      <c r="AK1995" s="24"/>
      <c r="AL1995" s="24"/>
      <c r="AM1995" s="24"/>
      <c r="AN1995" s="24"/>
      <c r="AP1995" s="21"/>
      <c r="AQ1995" s="21"/>
      <c r="AR1995" s="21"/>
      <c r="AS1995" s="21"/>
      <c r="AT1995" s="21"/>
      <c r="AU1995" s="21"/>
      <c r="AV1995" s="24"/>
      <c r="AW1995" s="24"/>
      <c r="AX1995" s="24"/>
      <c r="AY1995" s="24"/>
      <c r="BA1995" s="21"/>
      <c r="BB1995" s="21"/>
      <c r="BC1995" s="21"/>
      <c r="BD1995" s="21"/>
      <c r="BE1995" s="24"/>
      <c r="BF1995" s="24"/>
      <c r="BG1995" s="21"/>
      <c r="BH1995" s="21"/>
      <c r="BI1995" s="130"/>
      <c r="BJ1995" s="131"/>
      <c r="BK1995" s="21"/>
      <c r="BL1995" s="132"/>
      <c r="BM1995" s="132"/>
      <c r="BN1995" s="132"/>
      <c r="BO1995" s="132"/>
      <c r="BP1995" s="133"/>
      <c r="BQ1995" s="133"/>
      <c r="BR1995" s="133"/>
    </row>
    <row r="1996" spans="18:70" x14ac:dyDescent="0.25"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4"/>
      <c r="AK1996" s="24"/>
      <c r="AL1996" s="24"/>
      <c r="AM1996" s="24"/>
      <c r="AN1996" s="24"/>
      <c r="AP1996" s="21"/>
      <c r="AQ1996" s="21"/>
      <c r="AR1996" s="21"/>
      <c r="AS1996" s="21"/>
      <c r="AT1996" s="21"/>
      <c r="AU1996" s="21"/>
      <c r="AV1996" s="24"/>
      <c r="AW1996" s="24"/>
      <c r="AX1996" s="24"/>
      <c r="AY1996" s="24"/>
      <c r="BA1996" s="21"/>
      <c r="BB1996" s="21"/>
      <c r="BC1996" s="21"/>
      <c r="BD1996" s="21"/>
      <c r="BE1996" s="24"/>
      <c r="BF1996" s="24"/>
      <c r="BG1996" s="21"/>
      <c r="BH1996" s="21"/>
      <c r="BI1996" s="130"/>
      <c r="BJ1996" s="131"/>
      <c r="BK1996" s="21"/>
      <c r="BL1996" s="132"/>
      <c r="BM1996" s="132"/>
      <c r="BN1996" s="132"/>
      <c r="BO1996" s="132"/>
      <c r="BP1996" s="133"/>
      <c r="BQ1996" s="133"/>
      <c r="BR1996" s="133"/>
    </row>
    <row r="1997" spans="18:70" x14ac:dyDescent="0.25"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4"/>
      <c r="AK1997" s="24"/>
      <c r="AL1997" s="24"/>
      <c r="AM1997" s="24"/>
      <c r="AN1997" s="24"/>
      <c r="AP1997" s="21"/>
      <c r="AQ1997" s="21"/>
      <c r="AR1997" s="21"/>
      <c r="AS1997" s="21"/>
      <c r="AT1997" s="21"/>
      <c r="AU1997" s="21"/>
      <c r="AV1997" s="24"/>
      <c r="AW1997" s="24"/>
      <c r="AX1997" s="24"/>
      <c r="AY1997" s="24"/>
      <c r="BA1997" s="21"/>
      <c r="BB1997" s="21"/>
      <c r="BC1997" s="21"/>
      <c r="BD1997" s="21"/>
      <c r="BE1997" s="24"/>
      <c r="BF1997" s="24"/>
      <c r="BG1997" s="21"/>
      <c r="BH1997" s="21"/>
      <c r="BI1997" s="130"/>
      <c r="BJ1997" s="131"/>
      <c r="BK1997" s="21"/>
      <c r="BL1997" s="132"/>
      <c r="BM1997" s="132"/>
      <c r="BN1997" s="132"/>
      <c r="BO1997" s="132"/>
      <c r="BP1997" s="133"/>
      <c r="BQ1997" s="133"/>
      <c r="BR1997" s="133"/>
    </row>
    <row r="1998" spans="18:70" x14ac:dyDescent="0.25"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4"/>
      <c r="AK1998" s="24"/>
      <c r="AL1998" s="24"/>
      <c r="AM1998" s="24"/>
      <c r="AN1998" s="24"/>
      <c r="AP1998" s="21"/>
      <c r="AQ1998" s="21"/>
      <c r="AR1998" s="21"/>
      <c r="AS1998" s="21"/>
      <c r="AT1998" s="21"/>
      <c r="AU1998" s="21"/>
      <c r="AV1998" s="24"/>
      <c r="AW1998" s="24"/>
      <c r="AX1998" s="24"/>
      <c r="AY1998" s="24"/>
      <c r="BA1998" s="21"/>
      <c r="BB1998" s="21"/>
      <c r="BC1998" s="21"/>
      <c r="BD1998" s="21"/>
      <c r="BE1998" s="24"/>
      <c r="BF1998" s="24"/>
      <c r="BG1998" s="21"/>
      <c r="BH1998" s="21"/>
      <c r="BI1998" s="130"/>
      <c r="BJ1998" s="131"/>
      <c r="BK1998" s="21"/>
      <c r="BL1998" s="132"/>
      <c r="BM1998" s="132"/>
      <c r="BN1998" s="132"/>
      <c r="BO1998" s="132"/>
      <c r="BP1998" s="133"/>
      <c r="BQ1998" s="133"/>
      <c r="BR1998" s="133"/>
    </row>
    <row r="1999" spans="18:70" x14ac:dyDescent="0.25"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  <c r="AK1999" s="24"/>
      <c r="AL1999" s="24"/>
      <c r="AM1999" s="24"/>
      <c r="AN1999" s="24"/>
      <c r="AP1999" s="21"/>
      <c r="AQ1999" s="21"/>
      <c r="AR1999" s="21"/>
      <c r="AS1999" s="21"/>
      <c r="AT1999" s="21"/>
      <c r="AU1999" s="21"/>
      <c r="AV1999" s="24"/>
      <c r="AW1999" s="24"/>
      <c r="AX1999" s="24"/>
      <c r="AY1999" s="24"/>
      <c r="BA1999" s="21"/>
      <c r="BB1999" s="21"/>
      <c r="BC1999" s="21"/>
      <c r="BD1999" s="21"/>
      <c r="BE1999" s="24"/>
      <c r="BF1999" s="24"/>
      <c r="BG1999" s="21"/>
      <c r="BH1999" s="21"/>
      <c r="BI1999" s="130"/>
      <c r="BJ1999" s="131"/>
      <c r="BK1999" s="21"/>
      <c r="BL1999" s="132"/>
      <c r="BM1999" s="132"/>
      <c r="BN1999" s="132"/>
      <c r="BO1999" s="132"/>
      <c r="BP1999" s="133"/>
      <c r="BQ1999" s="133"/>
      <c r="BR1999" s="133"/>
    </row>
    <row r="2000" spans="18:70" x14ac:dyDescent="0.25"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4"/>
      <c r="AK2000" s="24"/>
      <c r="AL2000" s="24"/>
      <c r="AM2000" s="24"/>
      <c r="AN2000" s="24"/>
      <c r="AP2000" s="21"/>
      <c r="AQ2000" s="21"/>
      <c r="AR2000" s="21"/>
      <c r="AS2000" s="21"/>
      <c r="AT2000" s="21"/>
      <c r="AU2000" s="21"/>
      <c r="AV2000" s="24"/>
      <c r="AW2000" s="24"/>
      <c r="AX2000" s="24"/>
      <c r="AY2000" s="24"/>
      <c r="BA2000" s="21"/>
      <c r="BB2000" s="21"/>
      <c r="BC2000" s="21"/>
      <c r="BD2000" s="21"/>
      <c r="BE2000" s="24"/>
      <c r="BF2000" s="24"/>
      <c r="BG2000" s="21"/>
      <c r="BH2000" s="21"/>
      <c r="BI2000" s="130"/>
      <c r="BJ2000" s="131"/>
      <c r="BK2000" s="21"/>
      <c r="BL2000" s="132"/>
      <c r="BM2000" s="132"/>
      <c r="BN2000" s="132"/>
      <c r="BO2000" s="132"/>
      <c r="BP2000" s="133"/>
      <c r="BQ2000" s="133"/>
      <c r="BR2000" s="133"/>
    </row>
    <row r="2001" spans="18:70" x14ac:dyDescent="0.25"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  <c r="AK2001" s="24"/>
      <c r="AL2001" s="24"/>
      <c r="AM2001" s="24"/>
      <c r="AN2001" s="24"/>
      <c r="AP2001" s="21"/>
      <c r="AQ2001" s="21"/>
      <c r="AR2001" s="21"/>
      <c r="AS2001" s="21"/>
      <c r="AT2001" s="21"/>
      <c r="AU2001" s="21"/>
      <c r="AV2001" s="24"/>
      <c r="AW2001" s="24"/>
      <c r="AX2001" s="24"/>
      <c r="AY2001" s="24"/>
      <c r="BA2001" s="21"/>
      <c r="BB2001" s="21"/>
      <c r="BC2001" s="21"/>
      <c r="BD2001" s="21"/>
      <c r="BE2001" s="24"/>
      <c r="BF2001" s="24"/>
      <c r="BG2001" s="21"/>
      <c r="BH2001" s="21"/>
      <c r="BI2001" s="130"/>
      <c r="BJ2001" s="131"/>
      <c r="BK2001" s="21"/>
      <c r="BL2001" s="132"/>
      <c r="BM2001" s="132"/>
      <c r="BN2001" s="132"/>
      <c r="BO2001" s="132"/>
      <c r="BP2001" s="133"/>
      <c r="BQ2001" s="133"/>
      <c r="BR2001" s="133"/>
    </row>
    <row r="2002" spans="18:70" x14ac:dyDescent="0.25"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4"/>
      <c r="AK2002" s="24"/>
      <c r="AL2002" s="24"/>
      <c r="AM2002" s="24"/>
      <c r="AN2002" s="24"/>
      <c r="AP2002" s="21"/>
      <c r="AQ2002" s="21"/>
      <c r="AR2002" s="21"/>
      <c r="AS2002" s="21"/>
      <c r="AT2002" s="21"/>
      <c r="AU2002" s="21"/>
      <c r="AV2002" s="24"/>
      <c r="AW2002" s="24"/>
      <c r="AX2002" s="24"/>
      <c r="AY2002" s="24"/>
      <c r="BA2002" s="21"/>
      <c r="BB2002" s="21"/>
      <c r="BC2002" s="21"/>
      <c r="BD2002" s="21"/>
      <c r="BE2002" s="24"/>
      <c r="BF2002" s="24"/>
      <c r="BG2002" s="21"/>
      <c r="BH2002" s="21"/>
      <c r="BI2002" s="130"/>
      <c r="BJ2002" s="131"/>
      <c r="BK2002" s="21"/>
      <c r="BL2002" s="132"/>
      <c r="BM2002" s="132"/>
      <c r="BN2002" s="132"/>
      <c r="BO2002" s="132"/>
      <c r="BP2002" s="133"/>
      <c r="BQ2002" s="133"/>
      <c r="BR2002" s="133"/>
    </row>
    <row r="2003" spans="18:70" x14ac:dyDescent="0.25"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4"/>
      <c r="AK2003" s="24"/>
      <c r="AL2003" s="24"/>
      <c r="AM2003" s="24"/>
      <c r="AN2003" s="24"/>
      <c r="AP2003" s="21"/>
      <c r="AQ2003" s="21"/>
      <c r="AR2003" s="21"/>
      <c r="AS2003" s="21"/>
      <c r="AT2003" s="21"/>
      <c r="AU2003" s="21"/>
      <c r="AV2003" s="24"/>
      <c r="AW2003" s="24"/>
      <c r="AX2003" s="24"/>
      <c r="AY2003" s="24"/>
      <c r="BA2003" s="21"/>
      <c r="BB2003" s="21"/>
      <c r="BC2003" s="21"/>
      <c r="BD2003" s="21"/>
      <c r="BE2003" s="24"/>
      <c r="BF2003" s="24"/>
      <c r="BG2003" s="21"/>
      <c r="BH2003" s="21"/>
      <c r="BI2003" s="130"/>
      <c r="BJ2003" s="131"/>
      <c r="BK2003" s="21"/>
      <c r="BL2003" s="132"/>
      <c r="BM2003" s="132"/>
      <c r="BN2003" s="132"/>
      <c r="BO2003" s="132"/>
      <c r="BP2003" s="133"/>
      <c r="BQ2003" s="133"/>
      <c r="BR2003" s="133"/>
    </row>
    <row r="2004" spans="18:70" x14ac:dyDescent="0.25"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  <c r="AK2004" s="24"/>
      <c r="AL2004" s="24"/>
      <c r="AM2004" s="24"/>
      <c r="AN2004" s="24"/>
      <c r="AP2004" s="21"/>
      <c r="AQ2004" s="21"/>
      <c r="AR2004" s="21"/>
      <c r="AS2004" s="21"/>
      <c r="AT2004" s="21"/>
      <c r="AU2004" s="21"/>
      <c r="AV2004" s="24"/>
      <c r="AW2004" s="24"/>
      <c r="AX2004" s="24"/>
      <c r="AY2004" s="24"/>
      <c r="BA2004" s="21"/>
      <c r="BB2004" s="21"/>
      <c r="BC2004" s="21"/>
      <c r="BD2004" s="21"/>
      <c r="BE2004" s="24"/>
      <c r="BF2004" s="24"/>
      <c r="BG2004" s="21"/>
      <c r="BH2004" s="21"/>
      <c r="BI2004" s="130"/>
      <c r="BJ2004" s="131"/>
      <c r="BK2004" s="21"/>
      <c r="BL2004" s="132"/>
      <c r="BM2004" s="132"/>
      <c r="BN2004" s="132"/>
      <c r="BO2004" s="132"/>
      <c r="BP2004" s="133"/>
      <c r="BQ2004" s="133"/>
      <c r="BR2004" s="133"/>
    </row>
    <row r="2005" spans="18:70" x14ac:dyDescent="0.25"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4"/>
      <c r="AK2005" s="24"/>
      <c r="AL2005" s="24"/>
      <c r="AM2005" s="24"/>
      <c r="AN2005" s="24"/>
      <c r="AP2005" s="21"/>
      <c r="AQ2005" s="21"/>
      <c r="AR2005" s="21"/>
      <c r="AS2005" s="21"/>
      <c r="AT2005" s="21"/>
      <c r="AU2005" s="21"/>
      <c r="AV2005" s="24"/>
      <c r="AW2005" s="24"/>
      <c r="AX2005" s="24"/>
      <c r="AY2005" s="24"/>
      <c r="BA2005" s="21"/>
      <c r="BB2005" s="21"/>
      <c r="BC2005" s="21"/>
      <c r="BD2005" s="21"/>
      <c r="BE2005" s="24"/>
      <c r="BF2005" s="24"/>
      <c r="BG2005" s="21"/>
      <c r="BH2005" s="21"/>
      <c r="BI2005" s="130"/>
      <c r="BJ2005" s="131"/>
      <c r="BK2005" s="21"/>
      <c r="BL2005" s="132"/>
      <c r="BM2005" s="132"/>
      <c r="BN2005" s="132"/>
      <c r="BO2005" s="132"/>
      <c r="BP2005" s="133"/>
      <c r="BQ2005" s="133"/>
      <c r="BR2005" s="133"/>
    </row>
    <row r="2006" spans="18:70" x14ac:dyDescent="0.25"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  <c r="AK2006" s="24"/>
      <c r="AL2006" s="24"/>
      <c r="AM2006" s="24"/>
      <c r="AN2006" s="24"/>
      <c r="AP2006" s="21"/>
      <c r="AQ2006" s="21"/>
      <c r="AR2006" s="21"/>
      <c r="AS2006" s="21"/>
      <c r="AT2006" s="21"/>
      <c r="AU2006" s="21"/>
      <c r="AV2006" s="24"/>
      <c r="AW2006" s="24"/>
      <c r="AX2006" s="24"/>
      <c r="AY2006" s="24"/>
      <c r="BA2006" s="21"/>
      <c r="BB2006" s="21"/>
      <c r="BC2006" s="21"/>
      <c r="BD2006" s="21"/>
      <c r="BE2006" s="24"/>
      <c r="BF2006" s="24"/>
      <c r="BG2006" s="21"/>
      <c r="BH2006" s="21"/>
      <c r="BI2006" s="130"/>
      <c r="BJ2006" s="131"/>
      <c r="BK2006" s="21"/>
      <c r="BL2006" s="132"/>
      <c r="BM2006" s="132"/>
      <c r="BN2006" s="132"/>
      <c r="BO2006" s="132"/>
      <c r="BP2006" s="133"/>
      <c r="BQ2006" s="133"/>
      <c r="BR2006" s="133"/>
    </row>
    <row r="2007" spans="18:70" x14ac:dyDescent="0.25"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  <c r="AK2007" s="24"/>
      <c r="AL2007" s="24"/>
      <c r="AM2007" s="24"/>
      <c r="AN2007" s="24"/>
      <c r="AP2007" s="21"/>
      <c r="AQ2007" s="21"/>
      <c r="AR2007" s="21"/>
      <c r="AS2007" s="21"/>
      <c r="AT2007" s="21"/>
      <c r="AU2007" s="21"/>
      <c r="AV2007" s="24"/>
      <c r="AW2007" s="24"/>
      <c r="AX2007" s="24"/>
      <c r="AY2007" s="24"/>
      <c r="BA2007" s="21"/>
      <c r="BB2007" s="21"/>
      <c r="BC2007" s="21"/>
      <c r="BD2007" s="21"/>
      <c r="BE2007" s="24"/>
      <c r="BF2007" s="24"/>
      <c r="BG2007" s="21"/>
      <c r="BH2007" s="21"/>
      <c r="BI2007" s="130"/>
      <c r="BJ2007" s="131"/>
      <c r="BK2007" s="21"/>
      <c r="BL2007" s="132"/>
      <c r="BM2007" s="132"/>
      <c r="BN2007" s="132"/>
      <c r="BO2007" s="132"/>
      <c r="BP2007" s="133"/>
      <c r="BQ2007" s="133"/>
      <c r="BR2007" s="133"/>
    </row>
    <row r="2008" spans="18:70" x14ac:dyDescent="0.25"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  <c r="AK2008" s="24"/>
      <c r="AL2008" s="24"/>
      <c r="AM2008" s="24"/>
      <c r="AN2008" s="24"/>
      <c r="AP2008" s="21"/>
      <c r="AQ2008" s="21"/>
      <c r="AR2008" s="21"/>
      <c r="AS2008" s="21"/>
      <c r="AT2008" s="21"/>
      <c r="AU2008" s="21"/>
      <c r="AV2008" s="24"/>
      <c r="AW2008" s="24"/>
      <c r="AX2008" s="24"/>
      <c r="AY2008" s="24"/>
      <c r="BA2008" s="21"/>
      <c r="BB2008" s="21"/>
      <c r="BC2008" s="21"/>
      <c r="BD2008" s="21"/>
      <c r="BE2008" s="24"/>
      <c r="BF2008" s="24"/>
      <c r="BG2008" s="21"/>
      <c r="BH2008" s="21"/>
      <c r="BI2008" s="130"/>
      <c r="BJ2008" s="131"/>
      <c r="BK2008" s="21"/>
      <c r="BL2008" s="132"/>
      <c r="BM2008" s="132"/>
      <c r="BN2008" s="132"/>
      <c r="BO2008" s="132"/>
      <c r="BP2008" s="133"/>
      <c r="BQ2008" s="133"/>
      <c r="BR2008" s="133"/>
    </row>
    <row r="2009" spans="18:70" x14ac:dyDescent="0.25"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  <c r="AK2009" s="24"/>
      <c r="AL2009" s="24"/>
      <c r="AM2009" s="24"/>
      <c r="AN2009" s="24"/>
      <c r="AP2009" s="21"/>
      <c r="AQ2009" s="21"/>
      <c r="AR2009" s="21"/>
      <c r="AS2009" s="21"/>
      <c r="AT2009" s="21"/>
      <c r="AU2009" s="21"/>
      <c r="AV2009" s="24"/>
      <c r="AW2009" s="24"/>
      <c r="AX2009" s="24"/>
      <c r="AY2009" s="24"/>
      <c r="BA2009" s="21"/>
      <c r="BB2009" s="21"/>
      <c r="BC2009" s="21"/>
      <c r="BD2009" s="21"/>
      <c r="BE2009" s="24"/>
      <c r="BF2009" s="24"/>
      <c r="BG2009" s="21"/>
      <c r="BH2009" s="21"/>
      <c r="BI2009" s="130"/>
      <c r="BJ2009" s="131"/>
      <c r="BK2009" s="21"/>
      <c r="BL2009" s="132"/>
      <c r="BM2009" s="132"/>
      <c r="BN2009" s="132"/>
      <c r="BO2009" s="132"/>
      <c r="BP2009" s="133"/>
      <c r="BQ2009" s="133"/>
      <c r="BR2009" s="133"/>
    </row>
    <row r="2010" spans="18:70" x14ac:dyDescent="0.25"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  <c r="AK2010" s="24"/>
      <c r="AL2010" s="24"/>
      <c r="AM2010" s="24"/>
      <c r="AN2010" s="24"/>
      <c r="AP2010" s="21"/>
      <c r="AQ2010" s="21"/>
      <c r="AR2010" s="21"/>
      <c r="AS2010" s="21"/>
      <c r="AT2010" s="21"/>
      <c r="AU2010" s="21"/>
      <c r="AV2010" s="24"/>
      <c r="AW2010" s="24"/>
      <c r="AX2010" s="24"/>
      <c r="AY2010" s="24"/>
      <c r="BA2010" s="21"/>
      <c r="BB2010" s="21"/>
      <c r="BC2010" s="21"/>
      <c r="BD2010" s="21"/>
      <c r="BE2010" s="24"/>
      <c r="BF2010" s="24"/>
      <c r="BG2010" s="21"/>
      <c r="BH2010" s="21"/>
      <c r="BI2010" s="130"/>
      <c r="BJ2010" s="131"/>
      <c r="BK2010" s="21"/>
      <c r="BL2010" s="132"/>
      <c r="BM2010" s="132"/>
      <c r="BN2010" s="132"/>
      <c r="BO2010" s="132"/>
      <c r="BP2010" s="133"/>
      <c r="BQ2010" s="133"/>
      <c r="BR2010" s="133"/>
    </row>
    <row r="2011" spans="18:70" x14ac:dyDescent="0.25"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  <c r="AK2011" s="24"/>
      <c r="AL2011" s="24"/>
      <c r="AM2011" s="24"/>
      <c r="AN2011" s="24"/>
      <c r="AP2011" s="21"/>
      <c r="AQ2011" s="21"/>
      <c r="AR2011" s="21"/>
      <c r="AS2011" s="21"/>
      <c r="AT2011" s="21"/>
      <c r="AU2011" s="21"/>
      <c r="AV2011" s="24"/>
      <c r="AW2011" s="24"/>
      <c r="AX2011" s="24"/>
      <c r="AY2011" s="24"/>
      <c r="BA2011" s="21"/>
      <c r="BB2011" s="21"/>
      <c r="BC2011" s="21"/>
      <c r="BD2011" s="21"/>
      <c r="BE2011" s="24"/>
      <c r="BF2011" s="24"/>
      <c r="BG2011" s="21"/>
      <c r="BH2011" s="21"/>
      <c r="BI2011" s="130"/>
      <c r="BJ2011" s="131"/>
      <c r="BK2011" s="21"/>
      <c r="BL2011" s="132"/>
      <c r="BM2011" s="132"/>
      <c r="BN2011" s="132"/>
      <c r="BO2011" s="132"/>
      <c r="BP2011" s="133"/>
      <c r="BQ2011" s="133"/>
      <c r="BR2011" s="133"/>
    </row>
    <row r="2012" spans="18:70" x14ac:dyDescent="0.25"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  <c r="AK2012" s="24"/>
      <c r="AL2012" s="24"/>
      <c r="AM2012" s="24"/>
      <c r="AN2012" s="24"/>
      <c r="AP2012" s="21"/>
      <c r="AQ2012" s="21"/>
      <c r="AR2012" s="21"/>
      <c r="AS2012" s="21"/>
      <c r="AT2012" s="21"/>
      <c r="AU2012" s="21"/>
      <c r="AV2012" s="24"/>
      <c r="AW2012" s="24"/>
      <c r="AX2012" s="24"/>
      <c r="AY2012" s="24"/>
      <c r="BA2012" s="21"/>
      <c r="BB2012" s="21"/>
      <c r="BC2012" s="21"/>
      <c r="BD2012" s="21"/>
      <c r="BE2012" s="24"/>
      <c r="BF2012" s="24"/>
      <c r="BG2012" s="21"/>
      <c r="BH2012" s="21"/>
      <c r="BI2012" s="130"/>
      <c r="BJ2012" s="131"/>
      <c r="BK2012" s="21"/>
      <c r="BL2012" s="132"/>
      <c r="BM2012" s="132"/>
      <c r="BN2012" s="132"/>
      <c r="BO2012" s="132"/>
      <c r="BP2012" s="133"/>
      <c r="BQ2012" s="133"/>
      <c r="BR2012" s="133"/>
    </row>
    <row r="2013" spans="18:70" x14ac:dyDescent="0.25"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  <c r="AK2013" s="24"/>
      <c r="AL2013" s="24"/>
      <c r="AM2013" s="24"/>
      <c r="AN2013" s="24"/>
      <c r="AP2013" s="21"/>
      <c r="AQ2013" s="21"/>
      <c r="AR2013" s="21"/>
      <c r="AS2013" s="21"/>
      <c r="AT2013" s="21"/>
      <c r="AU2013" s="21"/>
      <c r="AV2013" s="24"/>
      <c r="AW2013" s="24"/>
      <c r="AX2013" s="24"/>
      <c r="AY2013" s="24"/>
      <c r="BA2013" s="21"/>
      <c r="BB2013" s="21"/>
      <c r="BC2013" s="21"/>
      <c r="BD2013" s="21"/>
      <c r="BE2013" s="24"/>
      <c r="BF2013" s="24"/>
      <c r="BG2013" s="21"/>
      <c r="BH2013" s="21"/>
      <c r="BI2013" s="130"/>
      <c r="BJ2013" s="131"/>
      <c r="BK2013" s="21"/>
      <c r="BL2013" s="132"/>
      <c r="BM2013" s="132"/>
      <c r="BN2013" s="132"/>
      <c r="BO2013" s="132"/>
      <c r="BP2013" s="133"/>
      <c r="BQ2013" s="133"/>
      <c r="BR2013" s="133"/>
    </row>
    <row r="2014" spans="18:70" x14ac:dyDescent="0.25"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4"/>
      <c r="AK2014" s="24"/>
      <c r="AL2014" s="24"/>
      <c r="AM2014" s="24"/>
      <c r="AN2014" s="24"/>
      <c r="AP2014" s="21"/>
      <c r="AQ2014" s="21"/>
      <c r="AR2014" s="21"/>
      <c r="AS2014" s="21"/>
      <c r="AT2014" s="21"/>
      <c r="AU2014" s="21"/>
      <c r="AV2014" s="24"/>
      <c r="AW2014" s="24"/>
      <c r="AX2014" s="24"/>
      <c r="AY2014" s="24"/>
      <c r="BA2014" s="21"/>
      <c r="BB2014" s="21"/>
      <c r="BC2014" s="21"/>
      <c r="BD2014" s="21"/>
      <c r="BE2014" s="24"/>
      <c r="BF2014" s="24"/>
      <c r="BG2014" s="21"/>
      <c r="BH2014" s="21"/>
      <c r="BI2014" s="130"/>
      <c r="BJ2014" s="131"/>
      <c r="BK2014" s="21"/>
      <c r="BL2014" s="132"/>
      <c r="BM2014" s="132"/>
      <c r="BN2014" s="132"/>
      <c r="BO2014" s="132"/>
      <c r="BP2014" s="133"/>
      <c r="BQ2014" s="133"/>
      <c r="BR2014" s="133"/>
    </row>
    <row r="2015" spans="18:70" x14ac:dyDescent="0.25"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  <c r="AK2015" s="24"/>
      <c r="AL2015" s="24"/>
      <c r="AM2015" s="24"/>
      <c r="AN2015" s="24"/>
      <c r="AP2015" s="21"/>
      <c r="AQ2015" s="21"/>
      <c r="AR2015" s="21"/>
      <c r="AS2015" s="21"/>
      <c r="AT2015" s="21"/>
      <c r="AU2015" s="21"/>
      <c r="AV2015" s="24"/>
      <c r="AW2015" s="24"/>
      <c r="AX2015" s="24"/>
      <c r="AY2015" s="24"/>
      <c r="BA2015" s="21"/>
      <c r="BB2015" s="21"/>
      <c r="BC2015" s="21"/>
      <c r="BD2015" s="21"/>
      <c r="BE2015" s="24"/>
      <c r="BF2015" s="24"/>
      <c r="BG2015" s="21"/>
      <c r="BH2015" s="21"/>
      <c r="BI2015" s="130"/>
      <c r="BJ2015" s="131"/>
      <c r="BK2015" s="21"/>
      <c r="BL2015" s="132"/>
      <c r="BM2015" s="132"/>
      <c r="BN2015" s="132"/>
      <c r="BO2015" s="132"/>
      <c r="BP2015" s="133"/>
      <c r="BQ2015" s="133"/>
      <c r="BR2015" s="133"/>
    </row>
    <row r="2016" spans="18:70" x14ac:dyDescent="0.25"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  <c r="AK2016" s="24"/>
      <c r="AL2016" s="24"/>
      <c r="AM2016" s="24"/>
      <c r="AN2016" s="24"/>
      <c r="AP2016" s="21"/>
      <c r="AQ2016" s="21"/>
      <c r="AR2016" s="21"/>
      <c r="AS2016" s="21"/>
      <c r="AT2016" s="21"/>
      <c r="AU2016" s="21"/>
      <c r="AV2016" s="24"/>
      <c r="AW2016" s="24"/>
      <c r="AX2016" s="24"/>
      <c r="AY2016" s="24"/>
      <c r="BA2016" s="21"/>
      <c r="BB2016" s="21"/>
      <c r="BC2016" s="21"/>
      <c r="BD2016" s="21"/>
      <c r="BE2016" s="24"/>
      <c r="BF2016" s="24"/>
      <c r="BG2016" s="21"/>
      <c r="BH2016" s="21"/>
      <c r="BI2016" s="130"/>
      <c r="BJ2016" s="131"/>
      <c r="BK2016" s="21"/>
      <c r="BL2016" s="132"/>
      <c r="BM2016" s="132"/>
      <c r="BN2016" s="132"/>
      <c r="BO2016" s="132"/>
      <c r="BP2016" s="133"/>
      <c r="BQ2016" s="133"/>
      <c r="BR2016" s="133"/>
    </row>
    <row r="2017" spans="18:70" x14ac:dyDescent="0.25"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  <c r="AK2017" s="24"/>
      <c r="AL2017" s="24"/>
      <c r="AM2017" s="24"/>
      <c r="AN2017" s="24"/>
      <c r="AP2017" s="21"/>
      <c r="AQ2017" s="21"/>
      <c r="AR2017" s="21"/>
      <c r="AS2017" s="21"/>
      <c r="AT2017" s="21"/>
      <c r="AU2017" s="21"/>
      <c r="AV2017" s="24"/>
      <c r="AW2017" s="24"/>
      <c r="AX2017" s="24"/>
      <c r="AY2017" s="24"/>
      <c r="BA2017" s="21"/>
      <c r="BB2017" s="21"/>
      <c r="BC2017" s="21"/>
      <c r="BD2017" s="21"/>
      <c r="BE2017" s="24"/>
      <c r="BF2017" s="24"/>
      <c r="BG2017" s="21"/>
      <c r="BH2017" s="21"/>
      <c r="BI2017" s="130"/>
      <c r="BJ2017" s="131"/>
      <c r="BK2017" s="21"/>
      <c r="BL2017" s="132"/>
      <c r="BM2017" s="132"/>
      <c r="BN2017" s="132"/>
      <c r="BO2017" s="132"/>
      <c r="BP2017" s="133"/>
      <c r="BQ2017" s="133"/>
      <c r="BR2017" s="133"/>
    </row>
    <row r="2018" spans="18:70" x14ac:dyDescent="0.25"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  <c r="AK2018" s="24"/>
      <c r="AL2018" s="24"/>
      <c r="AM2018" s="24"/>
      <c r="AN2018" s="24"/>
      <c r="AP2018" s="21"/>
      <c r="AQ2018" s="21"/>
      <c r="AR2018" s="21"/>
      <c r="AS2018" s="21"/>
      <c r="AT2018" s="21"/>
      <c r="AU2018" s="21"/>
      <c r="AV2018" s="24"/>
      <c r="AW2018" s="24"/>
      <c r="AX2018" s="24"/>
      <c r="AY2018" s="24"/>
      <c r="BA2018" s="21"/>
      <c r="BB2018" s="21"/>
      <c r="BC2018" s="21"/>
      <c r="BD2018" s="21"/>
      <c r="BE2018" s="24"/>
      <c r="BF2018" s="24"/>
      <c r="BG2018" s="21"/>
      <c r="BH2018" s="21"/>
      <c r="BI2018" s="130"/>
      <c r="BJ2018" s="131"/>
      <c r="BK2018" s="21"/>
      <c r="BL2018" s="132"/>
      <c r="BM2018" s="132"/>
      <c r="BN2018" s="132"/>
      <c r="BO2018" s="132"/>
      <c r="BP2018" s="133"/>
      <c r="BQ2018" s="133"/>
      <c r="BR2018" s="133"/>
    </row>
    <row r="2019" spans="18:70" x14ac:dyDescent="0.25"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  <c r="AK2019" s="24"/>
      <c r="AL2019" s="24"/>
      <c r="AM2019" s="24"/>
      <c r="AN2019" s="24"/>
      <c r="AP2019" s="21"/>
      <c r="AQ2019" s="21"/>
      <c r="AR2019" s="21"/>
      <c r="AS2019" s="21"/>
      <c r="AT2019" s="21"/>
      <c r="AU2019" s="21"/>
      <c r="AV2019" s="24"/>
      <c r="AW2019" s="24"/>
      <c r="AX2019" s="24"/>
      <c r="AY2019" s="24"/>
      <c r="BA2019" s="21"/>
      <c r="BB2019" s="21"/>
      <c r="BC2019" s="21"/>
      <c r="BD2019" s="21"/>
      <c r="BE2019" s="24"/>
      <c r="BF2019" s="24"/>
      <c r="BG2019" s="21"/>
      <c r="BH2019" s="21"/>
      <c r="BI2019" s="130"/>
      <c r="BJ2019" s="131"/>
      <c r="BK2019" s="21"/>
      <c r="BL2019" s="132"/>
      <c r="BM2019" s="132"/>
      <c r="BN2019" s="132"/>
      <c r="BO2019" s="132"/>
      <c r="BP2019" s="133"/>
      <c r="BQ2019" s="133"/>
      <c r="BR2019" s="133"/>
    </row>
    <row r="2020" spans="18:70" x14ac:dyDescent="0.25"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P2020" s="21"/>
      <c r="AQ2020" s="21"/>
      <c r="AR2020" s="21"/>
      <c r="AS2020" s="21"/>
      <c r="AT2020" s="21"/>
      <c r="AU2020" s="21"/>
      <c r="AV2020" s="24"/>
      <c r="AW2020" s="24"/>
      <c r="AX2020" s="24"/>
      <c r="AY2020" s="24"/>
      <c r="BA2020" s="21"/>
      <c r="BB2020" s="21"/>
      <c r="BC2020" s="21"/>
      <c r="BD2020" s="21"/>
      <c r="BE2020" s="24"/>
      <c r="BF2020" s="24"/>
      <c r="BG2020" s="21"/>
      <c r="BH2020" s="21"/>
      <c r="BI2020" s="130"/>
      <c r="BJ2020" s="131"/>
      <c r="BK2020" s="21"/>
      <c r="BL2020" s="132"/>
      <c r="BM2020" s="132"/>
      <c r="BN2020" s="132"/>
      <c r="BO2020" s="132"/>
      <c r="BP2020" s="133"/>
      <c r="BQ2020" s="133"/>
      <c r="BR2020" s="133"/>
    </row>
    <row r="2021" spans="18:70" x14ac:dyDescent="0.25"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P2021" s="21"/>
      <c r="AQ2021" s="21"/>
      <c r="AR2021" s="21"/>
      <c r="AS2021" s="21"/>
      <c r="AT2021" s="21"/>
      <c r="AU2021" s="21"/>
      <c r="AV2021" s="24"/>
      <c r="AW2021" s="24"/>
      <c r="AX2021" s="24"/>
      <c r="AY2021" s="24"/>
      <c r="BA2021" s="21"/>
      <c r="BB2021" s="21"/>
      <c r="BC2021" s="21"/>
      <c r="BD2021" s="21"/>
      <c r="BE2021" s="24"/>
      <c r="BF2021" s="24"/>
      <c r="BG2021" s="21"/>
      <c r="BH2021" s="21"/>
      <c r="BI2021" s="130"/>
      <c r="BJ2021" s="131"/>
      <c r="BK2021" s="21"/>
      <c r="BL2021" s="132"/>
      <c r="BM2021" s="132"/>
      <c r="BN2021" s="132"/>
      <c r="BO2021" s="132"/>
      <c r="BP2021" s="133"/>
      <c r="BQ2021" s="133"/>
      <c r="BR2021" s="133"/>
    </row>
    <row r="2022" spans="18:70" x14ac:dyDescent="0.25"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  <c r="AK2022" s="24"/>
      <c r="AL2022" s="24"/>
      <c r="AM2022" s="24"/>
      <c r="AN2022" s="24"/>
      <c r="AP2022" s="21"/>
      <c r="AQ2022" s="21"/>
      <c r="AR2022" s="21"/>
      <c r="AS2022" s="21"/>
      <c r="AT2022" s="21"/>
      <c r="AU2022" s="21"/>
      <c r="AV2022" s="24"/>
      <c r="AW2022" s="24"/>
      <c r="AX2022" s="24"/>
      <c r="AY2022" s="24"/>
      <c r="BA2022" s="21"/>
      <c r="BB2022" s="21"/>
      <c r="BC2022" s="21"/>
      <c r="BD2022" s="21"/>
      <c r="BE2022" s="24"/>
      <c r="BF2022" s="24"/>
      <c r="BG2022" s="21"/>
      <c r="BH2022" s="21"/>
      <c r="BI2022" s="130"/>
      <c r="BJ2022" s="131"/>
      <c r="BK2022" s="21"/>
      <c r="BL2022" s="132"/>
      <c r="BM2022" s="132"/>
      <c r="BN2022" s="132"/>
      <c r="BO2022" s="132"/>
      <c r="BP2022" s="133"/>
      <c r="BQ2022" s="133"/>
      <c r="BR2022" s="133"/>
    </row>
    <row r="2023" spans="18:70" x14ac:dyDescent="0.25"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  <c r="AK2023" s="24"/>
      <c r="AL2023" s="24"/>
      <c r="AM2023" s="24"/>
      <c r="AN2023" s="24"/>
      <c r="AP2023" s="21"/>
      <c r="AQ2023" s="21"/>
      <c r="AR2023" s="21"/>
      <c r="AS2023" s="21"/>
      <c r="AT2023" s="21"/>
      <c r="AU2023" s="21"/>
      <c r="AV2023" s="24"/>
      <c r="AW2023" s="24"/>
      <c r="AX2023" s="24"/>
      <c r="AY2023" s="24"/>
      <c r="BA2023" s="21"/>
      <c r="BB2023" s="21"/>
      <c r="BC2023" s="21"/>
      <c r="BD2023" s="21"/>
      <c r="BE2023" s="24"/>
      <c r="BF2023" s="24"/>
      <c r="BG2023" s="21"/>
      <c r="BH2023" s="21"/>
      <c r="BI2023" s="130"/>
      <c r="BJ2023" s="131"/>
      <c r="BK2023" s="21"/>
      <c r="BL2023" s="132"/>
      <c r="BM2023" s="132"/>
      <c r="BN2023" s="132"/>
      <c r="BO2023" s="132"/>
      <c r="BP2023" s="133"/>
      <c r="BQ2023" s="133"/>
      <c r="BR2023" s="133"/>
    </row>
    <row r="2024" spans="18:70" x14ac:dyDescent="0.25"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  <c r="AK2024" s="24"/>
      <c r="AL2024" s="24"/>
      <c r="AM2024" s="24"/>
      <c r="AN2024" s="24"/>
      <c r="AP2024" s="21"/>
      <c r="AQ2024" s="21"/>
      <c r="AR2024" s="21"/>
      <c r="AS2024" s="21"/>
      <c r="AT2024" s="21"/>
      <c r="AU2024" s="21"/>
      <c r="AV2024" s="24"/>
      <c r="AW2024" s="24"/>
      <c r="AX2024" s="24"/>
      <c r="AY2024" s="24"/>
      <c r="BA2024" s="21"/>
      <c r="BB2024" s="21"/>
      <c r="BC2024" s="21"/>
      <c r="BD2024" s="21"/>
      <c r="BE2024" s="24"/>
      <c r="BF2024" s="24"/>
      <c r="BG2024" s="21"/>
      <c r="BH2024" s="21"/>
      <c r="BI2024" s="130"/>
      <c r="BJ2024" s="131"/>
      <c r="BK2024" s="21"/>
      <c r="BL2024" s="132"/>
      <c r="BM2024" s="132"/>
      <c r="BN2024" s="132"/>
      <c r="BO2024" s="132"/>
      <c r="BP2024" s="133"/>
      <c r="BQ2024" s="133"/>
      <c r="BR2024" s="133"/>
    </row>
    <row r="2025" spans="18:70" x14ac:dyDescent="0.25"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  <c r="AK2025" s="24"/>
      <c r="AL2025" s="24"/>
      <c r="AM2025" s="24"/>
      <c r="AN2025" s="24"/>
      <c r="AP2025" s="21"/>
      <c r="AQ2025" s="21"/>
      <c r="AR2025" s="21"/>
      <c r="AS2025" s="21"/>
      <c r="AT2025" s="21"/>
      <c r="AU2025" s="21"/>
      <c r="AV2025" s="24"/>
      <c r="AW2025" s="24"/>
      <c r="AX2025" s="24"/>
      <c r="AY2025" s="24"/>
      <c r="BA2025" s="21"/>
      <c r="BB2025" s="21"/>
      <c r="BC2025" s="21"/>
      <c r="BD2025" s="21"/>
      <c r="BE2025" s="24"/>
      <c r="BF2025" s="24"/>
      <c r="BG2025" s="21"/>
      <c r="BH2025" s="21"/>
      <c r="BI2025" s="130"/>
      <c r="BJ2025" s="131"/>
      <c r="BK2025" s="21"/>
      <c r="BL2025" s="132"/>
      <c r="BM2025" s="132"/>
      <c r="BN2025" s="132"/>
      <c r="BO2025" s="132"/>
      <c r="BP2025" s="133"/>
      <c r="BQ2025" s="133"/>
      <c r="BR2025" s="133"/>
    </row>
    <row r="2026" spans="18:70" x14ac:dyDescent="0.25"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  <c r="AK2026" s="24"/>
      <c r="AL2026" s="24"/>
      <c r="AM2026" s="24"/>
      <c r="AN2026" s="24"/>
      <c r="AP2026" s="21"/>
      <c r="AQ2026" s="21"/>
      <c r="AR2026" s="21"/>
      <c r="AS2026" s="21"/>
      <c r="AT2026" s="21"/>
      <c r="AU2026" s="21"/>
      <c r="AV2026" s="24"/>
      <c r="AW2026" s="24"/>
      <c r="AX2026" s="24"/>
      <c r="AY2026" s="24"/>
      <c r="BA2026" s="21"/>
      <c r="BB2026" s="21"/>
      <c r="BC2026" s="21"/>
      <c r="BD2026" s="21"/>
      <c r="BE2026" s="24"/>
      <c r="BF2026" s="24"/>
      <c r="BG2026" s="21"/>
      <c r="BH2026" s="21"/>
      <c r="BI2026" s="130"/>
      <c r="BJ2026" s="131"/>
      <c r="BK2026" s="21"/>
      <c r="BL2026" s="132"/>
      <c r="BM2026" s="132"/>
      <c r="BN2026" s="132"/>
      <c r="BO2026" s="132"/>
      <c r="BP2026" s="133"/>
      <c r="BQ2026" s="133"/>
      <c r="BR2026" s="133"/>
    </row>
    <row r="2027" spans="18:70" x14ac:dyDescent="0.25"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  <c r="AK2027" s="24"/>
      <c r="AL2027" s="24"/>
      <c r="AM2027" s="24"/>
      <c r="AN2027" s="24"/>
      <c r="AP2027" s="21"/>
      <c r="AQ2027" s="21"/>
      <c r="AR2027" s="21"/>
      <c r="AS2027" s="21"/>
      <c r="AT2027" s="21"/>
      <c r="AU2027" s="21"/>
      <c r="AV2027" s="24"/>
      <c r="AW2027" s="24"/>
      <c r="AX2027" s="24"/>
      <c r="AY2027" s="24"/>
      <c r="BA2027" s="21"/>
      <c r="BB2027" s="21"/>
      <c r="BC2027" s="21"/>
      <c r="BD2027" s="21"/>
      <c r="BE2027" s="24"/>
      <c r="BF2027" s="24"/>
      <c r="BG2027" s="21"/>
      <c r="BH2027" s="21"/>
      <c r="BI2027" s="130"/>
      <c r="BJ2027" s="131"/>
      <c r="BK2027" s="21"/>
      <c r="BL2027" s="132"/>
      <c r="BM2027" s="132"/>
      <c r="BN2027" s="132"/>
      <c r="BO2027" s="132"/>
      <c r="BP2027" s="133"/>
      <c r="BQ2027" s="133"/>
      <c r="BR2027" s="133"/>
    </row>
    <row r="2028" spans="18:70" x14ac:dyDescent="0.25"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4"/>
      <c r="AK2028" s="24"/>
      <c r="AL2028" s="24"/>
      <c r="AM2028" s="24"/>
      <c r="AN2028" s="24"/>
      <c r="AP2028" s="21"/>
      <c r="AQ2028" s="21"/>
      <c r="AR2028" s="21"/>
      <c r="AS2028" s="21"/>
      <c r="AT2028" s="21"/>
      <c r="AU2028" s="21"/>
      <c r="AV2028" s="24"/>
      <c r="AW2028" s="24"/>
      <c r="AX2028" s="24"/>
      <c r="AY2028" s="24"/>
      <c r="BA2028" s="21"/>
      <c r="BB2028" s="21"/>
      <c r="BC2028" s="21"/>
      <c r="BD2028" s="21"/>
      <c r="BE2028" s="24"/>
      <c r="BF2028" s="24"/>
      <c r="BG2028" s="21"/>
      <c r="BH2028" s="21"/>
      <c r="BI2028" s="130"/>
      <c r="BJ2028" s="131"/>
      <c r="BK2028" s="21"/>
      <c r="BL2028" s="132"/>
      <c r="BM2028" s="132"/>
      <c r="BN2028" s="132"/>
      <c r="BO2028" s="132"/>
      <c r="BP2028" s="133"/>
      <c r="BQ2028" s="133"/>
      <c r="BR2028" s="133"/>
    </row>
    <row r="2029" spans="18:70" x14ac:dyDescent="0.25"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4"/>
      <c r="AK2029" s="24"/>
      <c r="AL2029" s="24"/>
      <c r="AM2029" s="24"/>
      <c r="AN2029" s="24"/>
      <c r="AP2029" s="21"/>
      <c r="AQ2029" s="21"/>
      <c r="AR2029" s="21"/>
      <c r="AS2029" s="21"/>
      <c r="AT2029" s="21"/>
      <c r="AU2029" s="21"/>
      <c r="AV2029" s="24"/>
      <c r="AW2029" s="24"/>
      <c r="AX2029" s="24"/>
      <c r="AY2029" s="24"/>
      <c r="BA2029" s="21"/>
      <c r="BB2029" s="21"/>
      <c r="BC2029" s="21"/>
      <c r="BD2029" s="21"/>
      <c r="BE2029" s="24"/>
      <c r="BF2029" s="24"/>
      <c r="BG2029" s="21"/>
      <c r="BH2029" s="21"/>
      <c r="BI2029" s="130"/>
      <c r="BJ2029" s="131"/>
      <c r="BK2029" s="21"/>
      <c r="BL2029" s="132"/>
      <c r="BM2029" s="132"/>
      <c r="BN2029" s="132"/>
      <c r="BO2029" s="132"/>
      <c r="BP2029" s="133"/>
      <c r="BQ2029" s="133"/>
      <c r="BR2029" s="133"/>
    </row>
    <row r="2030" spans="18:70" x14ac:dyDescent="0.25"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  <c r="AK2030" s="24"/>
      <c r="AL2030" s="24"/>
      <c r="AM2030" s="24"/>
      <c r="AN2030" s="24"/>
      <c r="AP2030" s="21"/>
      <c r="AQ2030" s="21"/>
      <c r="AR2030" s="21"/>
      <c r="AS2030" s="21"/>
      <c r="AT2030" s="21"/>
      <c r="AU2030" s="21"/>
      <c r="AV2030" s="24"/>
      <c r="AW2030" s="24"/>
      <c r="AX2030" s="24"/>
      <c r="AY2030" s="24"/>
      <c r="BA2030" s="21"/>
      <c r="BB2030" s="21"/>
      <c r="BC2030" s="21"/>
      <c r="BD2030" s="21"/>
      <c r="BE2030" s="24"/>
      <c r="BF2030" s="24"/>
      <c r="BG2030" s="21"/>
      <c r="BH2030" s="21"/>
      <c r="BI2030" s="130"/>
      <c r="BJ2030" s="131"/>
      <c r="BK2030" s="21"/>
      <c r="BL2030" s="132"/>
      <c r="BM2030" s="132"/>
      <c r="BN2030" s="132"/>
      <c r="BO2030" s="132"/>
      <c r="BP2030" s="133"/>
      <c r="BQ2030" s="133"/>
      <c r="BR2030" s="133"/>
    </row>
    <row r="2031" spans="18:70" x14ac:dyDescent="0.25"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4"/>
      <c r="AK2031" s="24"/>
      <c r="AL2031" s="24"/>
      <c r="AM2031" s="24"/>
      <c r="AN2031" s="24"/>
      <c r="AP2031" s="21"/>
      <c r="AQ2031" s="21"/>
      <c r="AR2031" s="21"/>
      <c r="AS2031" s="21"/>
      <c r="AT2031" s="21"/>
      <c r="AU2031" s="21"/>
      <c r="AV2031" s="24"/>
      <c r="AW2031" s="24"/>
      <c r="AX2031" s="24"/>
      <c r="AY2031" s="24"/>
      <c r="BA2031" s="21"/>
      <c r="BB2031" s="21"/>
      <c r="BC2031" s="21"/>
      <c r="BD2031" s="21"/>
      <c r="BE2031" s="24"/>
      <c r="BF2031" s="24"/>
      <c r="BG2031" s="21"/>
      <c r="BH2031" s="21"/>
      <c r="BI2031" s="130"/>
      <c r="BJ2031" s="131"/>
      <c r="BK2031" s="21"/>
      <c r="BL2031" s="132"/>
      <c r="BM2031" s="132"/>
      <c r="BN2031" s="132"/>
      <c r="BO2031" s="132"/>
      <c r="BP2031" s="133"/>
      <c r="BQ2031" s="133"/>
      <c r="BR2031" s="133"/>
    </row>
    <row r="2032" spans="18:70" x14ac:dyDescent="0.25"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  <c r="AK2032" s="24"/>
      <c r="AL2032" s="24"/>
      <c r="AM2032" s="24"/>
      <c r="AN2032" s="24"/>
      <c r="AP2032" s="21"/>
      <c r="AQ2032" s="21"/>
      <c r="AR2032" s="21"/>
      <c r="AS2032" s="21"/>
      <c r="AT2032" s="21"/>
      <c r="AU2032" s="21"/>
      <c r="AV2032" s="24"/>
      <c r="AW2032" s="24"/>
      <c r="AX2032" s="24"/>
      <c r="AY2032" s="24"/>
      <c r="BA2032" s="21"/>
      <c r="BB2032" s="21"/>
      <c r="BC2032" s="21"/>
      <c r="BD2032" s="21"/>
      <c r="BE2032" s="24"/>
      <c r="BF2032" s="24"/>
      <c r="BG2032" s="21"/>
      <c r="BH2032" s="21"/>
      <c r="BI2032" s="130"/>
      <c r="BJ2032" s="131"/>
      <c r="BK2032" s="21"/>
      <c r="BL2032" s="132"/>
      <c r="BM2032" s="132"/>
      <c r="BN2032" s="132"/>
      <c r="BO2032" s="132"/>
      <c r="BP2032" s="133"/>
      <c r="BQ2032" s="133"/>
      <c r="BR2032" s="133"/>
    </row>
    <row r="2033" spans="18:70" x14ac:dyDescent="0.25"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4"/>
      <c r="AK2033" s="24"/>
      <c r="AL2033" s="24"/>
      <c r="AM2033" s="24"/>
      <c r="AN2033" s="24"/>
      <c r="AP2033" s="21"/>
      <c r="AQ2033" s="21"/>
      <c r="AR2033" s="21"/>
      <c r="AS2033" s="21"/>
      <c r="AT2033" s="21"/>
      <c r="AU2033" s="21"/>
      <c r="AV2033" s="24"/>
      <c r="AW2033" s="24"/>
      <c r="AX2033" s="24"/>
      <c r="AY2033" s="24"/>
      <c r="BA2033" s="21"/>
      <c r="BB2033" s="21"/>
      <c r="BC2033" s="21"/>
      <c r="BD2033" s="21"/>
      <c r="BE2033" s="24"/>
      <c r="BF2033" s="24"/>
      <c r="BG2033" s="21"/>
      <c r="BH2033" s="21"/>
      <c r="BI2033" s="130"/>
      <c r="BJ2033" s="131"/>
      <c r="BK2033" s="21"/>
      <c r="BL2033" s="132"/>
      <c r="BM2033" s="132"/>
      <c r="BN2033" s="132"/>
      <c r="BO2033" s="132"/>
      <c r="BP2033" s="133"/>
      <c r="BQ2033" s="133"/>
      <c r="BR2033" s="133"/>
    </row>
    <row r="2034" spans="18:70" x14ac:dyDescent="0.25"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4"/>
      <c r="AK2034" s="24"/>
      <c r="AL2034" s="24"/>
      <c r="AM2034" s="24"/>
      <c r="AN2034" s="24"/>
      <c r="AP2034" s="21"/>
      <c r="AQ2034" s="21"/>
      <c r="AR2034" s="21"/>
      <c r="AS2034" s="21"/>
      <c r="AT2034" s="21"/>
      <c r="AU2034" s="21"/>
      <c r="AV2034" s="24"/>
      <c r="AW2034" s="24"/>
      <c r="AX2034" s="24"/>
      <c r="AY2034" s="24"/>
      <c r="BA2034" s="21"/>
      <c r="BB2034" s="21"/>
      <c r="BC2034" s="21"/>
      <c r="BD2034" s="21"/>
      <c r="BE2034" s="24"/>
      <c r="BF2034" s="24"/>
      <c r="BG2034" s="21"/>
      <c r="BH2034" s="21"/>
      <c r="BI2034" s="130"/>
      <c r="BJ2034" s="131"/>
      <c r="BK2034" s="21"/>
      <c r="BL2034" s="132"/>
      <c r="BM2034" s="132"/>
      <c r="BN2034" s="132"/>
      <c r="BO2034" s="132"/>
      <c r="BP2034" s="133"/>
      <c r="BQ2034" s="133"/>
      <c r="BR2034" s="133"/>
    </row>
    <row r="2035" spans="18:70" x14ac:dyDescent="0.25"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  <c r="AK2035" s="24"/>
      <c r="AL2035" s="24"/>
      <c r="AM2035" s="24"/>
      <c r="AN2035" s="24"/>
      <c r="AP2035" s="21"/>
      <c r="AQ2035" s="21"/>
      <c r="AR2035" s="21"/>
      <c r="AS2035" s="21"/>
      <c r="AT2035" s="21"/>
      <c r="AU2035" s="21"/>
      <c r="AV2035" s="24"/>
      <c r="AW2035" s="24"/>
      <c r="AX2035" s="24"/>
      <c r="AY2035" s="24"/>
      <c r="BA2035" s="21"/>
      <c r="BB2035" s="21"/>
      <c r="BC2035" s="21"/>
      <c r="BD2035" s="21"/>
      <c r="BE2035" s="24"/>
      <c r="BF2035" s="24"/>
      <c r="BG2035" s="21"/>
      <c r="BH2035" s="21"/>
      <c r="BI2035" s="130"/>
      <c r="BJ2035" s="131"/>
      <c r="BK2035" s="21"/>
      <c r="BL2035" s="132"/>
      <c r="BM2035" s="132"/>
      <c r="BN2035" s="132"/>
      <c r="BO2035" s="132"/>
      <c r="BP2035" s="133"/>
      <c r="BQ2035" s="133"/>
      <c r="BR2035" s="133"/>
    </row>
    <row r="2036" spans="18:70" x14ac:dyDescent="0.25"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4"/>
      <c r="AK2036" s="24"/>
      <c r="AL2036" s="24"/>
      <c r="AM2036" s="24"/>
      <c r="AN2036" s="24"/>
      <c r="AP2036" s="21"/>
      <c r="AQ2036" s="21"/>
      <c r="AR2036" s="21"/>
      <c r="AS2036" s="21"/>
      <c r="AT2036" s="21"/>
      <c r="AU2036" s="21"/>
      <c r="AV2036" s="24"/>
      <c r="AW2036" s="24"/>
      <c r="AX2036" s="24"/>
      <c r="AY2036" s="24"/>
      <c r="BA2036" s="21"/>
      <c r="BB2036" s="21"/>
      <c r="BC2036" s="21"/>
      <c r="BD2036" s="21"/>
      <c r="BE2036" s="24"/>
      <c r="BF2036" s="24"/>
      <c r="BG2036" s="21"/>
      <c r="BH2036" s="21"/>
      <c r="BI2036" s="130"/>
      <c r="BJ2036" s="131"/>
      <c r="BK2036" s="21"/>
      <c r="BL2036" s="132"/>
      <c r="BM2036" s="132"/>
      <c r="BN2036" s="132"/>
      <c r="BO2036" s="132"/>
      <c r="BP2036" s="133"/>
      <c r="BQ2036" s="133"/>
      <c r="BR2036" s="133"/>
    </row>
    <row r="2037" spans="18:70" x14ac:dyDescent="0.25"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/>
      <c r="AK2037" s="24"/>
      <c r="AL2037" s="24"/>
      <c r="AM2037" s="24"/>
      <c r="AN2037" s="24"/>
      <c r="AP2037" s="21"/>
      <c r="AQ2037" s="21"/>
      <c r="AR2037" s="21"/>
      <c r="AS2037" s="21"/>
      <c r="AT2037" s="21"/>
      <c r="AU2037" s="21"/>
      <c r="AV2037" s="24"/>
      <c r="AW2037" s="24"/>
      <c r="AX2037" s="24"/>
      <c r="AY2037" s="24"/>
      <c r="BA2037" s="21"/>
      <c r="BB2037" s="21"/>
      <c r="BC2037" s="21"/>
      <c r="BD2037" s="21"/>
      <c r="BE2037" s="24"/>
      <c r="BF2037" s="24"/>
      <c r="BG2037" s="21"/>
      <c r="BH2037" s="21"/>
      <c r="BI2037" s="130"/>
      <c r="BJ2037" s="131"/>
      <c r="BK2037" s="21"/>
      <c r="BL2037" s="132"/>
      <c r="BM2037" s="132"/>
      <c r="BN2037" s="132"/>
      <c r="BO2037" s="132"/>
      <c r="BP2037" s="133"/>
      <c r="BQ2037" s="133"/>
      <c r="BR2037" s="133"/>
    </row>
    <row r="2038" spans="18:70" x14ac:dyDescent="0.25"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4"/>
      <c r="AK2038" s="24"/>
      <c r="AL2038" s="24"/>
      <c r="AM2038" s="24"/>
      <c r="AN2038" s="24"/>
      <c r="AP2038" s="21"/>
      <c r="AQ2038" s="21"/>
      <c r="AR2038" s="21"/>
      <c r="AS2038" s="21"/>
      <c r="AT2038" s="21"/>
      <c r="AU2038" s="21"/>
      <c r="AV2038" s="24"/>
      <c r="AW2038" s="24"/>
      <c r="AX2038" s="24"/>
      <c r="AY2038" s="24"/>
      <c r="BA2038" s="21"/>
      <c r="BB2038" s="21"/>
      <c r="BC2038" s="21"/>
      <c r="BD2038" s="21"/>
      <c r="BE2038" s="24"/>
      <c r="BF2038" s="24"/>
      <c r="BG2038" s="21"/>
      <c r="BH2038" s="21"/>
      <c r="BI2038" s="130"/>
      <c r="BJ2038" s="131"/>
      <c r="BK2038" s="21"/>
      <c r="BL2038" s="132"/>
      <c r="BM2038" s="132"/>
      <c r="BN2038" s="132"/>
      <c r="BO2038" s="132"/>
      <c r="BP2038" s="133"/>
      <c r="BQ2038" s="133"/>
      <c r="BR2038" s="133"/>
    </row>
    <row r="2039" spans="18:70" x14ac:dyDescent="0.25"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  <c r="AK2039" s="24"/>
      <c r="AL2039" s="24"/>
      <c r="AM2039" s="24"/>
      <c r="AN2039" s="24"/>
      <c r="AP2039" s="21"/>
      <c r="AQ2039" s="21"/>
      <c r="AR2039" s="21"/>
      <c r="AS2039" s="21"/>
      <c r="AT2039" s="21"/>
      <c r="AU2039" s="21"/>
      <c r="AV2039" s="24"/>
      <c r="AW2039" s="24"/>
      <c r="AX2039" s="24"/>
      <c r="AY2039" s="24"/>
      <c r="BA2039" s="21"/>
      <c r="BB2039" s="21"/>
      <c r="BC2039" s="21"/>
      <c r="BD2039" s="21"/>
      <c r="BE2039" s="24"/>
      <c r="BF2039" s="24"/>
      <c r="BG2039" s="21"/>
      <c r="BH2039" s="21"/>
      <c r="BI2039" s="130"/>
      <c r="BJ2039" s="131"/>
      <c r="BK2039" s="21"/>
      <c r="BL2039" s="132"/>
      <c r="BM2039" s="132"/>
      <c r="BN2039" s="132"/>
      <c r="BO2039" s="132"/>
      <c r="BP2039" s="133"/>
      <c r="BQ2039" s="133"/>
      <c r="BR2039" s="133"/>
    </row>
    <row r="2040" spans="18:70" x14ac:dyDescent="0.25"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  <c r="AK2040" s="24"/>
      <c r="AL2040" s="24"/>
      <c r="AM2040" s="24"/>
      <c r="AN2040" s="24"/>
      <c r="AP2040" s="21"/>
      <c r="AQ2040" s="21"/>
      <c r="AR2040" s="21"/>
      <c r="AS2040" s="21"/>
      <c r="AT2040" s="21"/>
      <c r="AU2040" s="21"/>
      <c r="AV2040" s="24"/>
      <c r="AW2040" s="24"/>
      <c r="AX2040" s="24"/>
      <c r="AY2040" s="24"/>
      <c r="BA2040" s="21"/>
      <c r="BB2040" s="21"/>
      <c r="BC2040" s="21"/>
      <c r="BD2040" s="21"/>
      <c r="BE2040" s="24"/>
      <c r="BF2040" s="24"/>
      <c r="BG2040" s="21"/>
      <c r="BH2040" s="21"/>
      <c r="BI2040" s="130"/>
      <c r="BJ2040" s="131"/>
      <c r="BK2040" s="21"/>
      <c r="BL2040" s="132"/>
      <c r="BM2040" s="132"/>
      <c r="BN2040" s="132"/>
      <c r="BO2040" s="132"/>
      <c r="BP2040" s="133"/>
      <c r="BQ2040" s="133"/>
      <c r="BR2040" s="133"/>
    </row>
    <row r="2041" spans="18:70" x14ac:dyDescent="0.25"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4"/>
      <c r="AK2041" s="24"/>
      <c r="AL2041" s="24"/>
      <c r="AM2041" s="24"/>
      <c r="AN2041" s="24"/>
      <c r="AP2041" s="21"/>
      <c r="AQ2041" s="21"/>
      <c r="AR2041" s="21"/>
      <c r="AS2041" s="21"/>
      <c r="AT2041" s="21"/>
      <c r="AU2041" s="21"/>
      <c r="AV2041" s="24"/>
      <c r="AW2041" s="24"/>
      <c r="AX2041" s="24"/>
      <c r="AY2041" s="24"/>
      <c r="BA2041" s="21"/>
      <c r="BB2041" s="21"/>
      <c r="BC2041" s="21"/>
      <c r="BD2041" s="21"/>
      <c r="BE2041" s="24"/>
      <c r="BF2041" s="24"/>
      <c r="BG2041" s="21"/>
      <c r="BH2041" s="21"/>
      <c r="BI2041" s="130"/>
      <c r="BJ2041" s="131"/>
      <c r="BK2041" s="21"/>
      <c r="BL2041" s="132"/>
      <c r="BM2041" s="132"/>
      <c r="BN2041" s="132"/>
      <c r="BO2041" s="132"/>
      <c r="BP2041" s="133"/>
      <c r="BQ2041" s="133"/>
      <c r="BR2041" s="133"/>
    </row>
    <row r="2042" spans="18:70" x14ac:dyDescent="0.25"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  <c r="AK2042" s="24"/>
      <c r="AL2042" s="24"/>
      <c r="AM2042" s="24"/>
      <c r="AN2042" s="24"/>
      <c r="AP2042" s="21"/>
      <c r="AQ2042" s="21"/>
      <c r="AR2042" s="21"/>
      <c r="AS2042" s="21"/>
      <c r="AT2042" s="21"/>
      <c r="AU2042" s="21"/>
      <c r="AV2042" s="24"/>
      <c r="AW2042" s="24"/>
      <c r="AX2042" s="24"/>
      <c r="AY2042" s="24"/>
      <c r="BA2042" s="21"/>
      <c r="BB2042" s="21"/>
      <c r="BC2042" s="21"/>
      <c r="BD2042" s="21"/>
      <c r="BE2042" s="24"/>
      <c r="BF2042" s="24"/>
      <c r="BG2042" s="21"/>
      <c r="BH2042" s="21"/>
      <c r="BI2042" s="130"/>
      <c r="BJ2042" s="131"/>
      <c r="BK2042" s="21"/>
      <c r="BL2042" s="132"/>
      <c r="BM2042" s="132"/>
      <c r="BN2042" s="132"/>
      <c r="BO2042" s="132"/>
      <c r="BP2042" s="133"/>
      <c r="BQ2042" s="133"/>
      <c r="BR2042" s="133"/>
    </row>
    <row r="2043" spans="18:70" x14ac:dyDescent="0.25"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  <c r="AK2043" s="24"/>
      <c r="AL2043" s="24"/>
      <c r="AM2043" s="24"/>
      <c r="AN2043" s="24"/>
      <c r="AP2043" s="21"/>
      <c r="AQ2043" s="21"/>
      <c r="AR2043" s="21"/>
      <c r="AS2043" s="21"/>
      <c r="AT2043" s="21"/>
      <c r="AU2043" s="21"/>
      <c r="AV2043" s="24"/>
      <c r="AW2043" s="24"/>
      <c r="AX2043" s="24"/>
      <c r="AY2043" s="24"/>
      <c r="BA2043" s="21"/>
      <c r="BB2043" s="21"/>
      <c r="BC2043" s="21"/>
      <c r="BD2043" s="21"/>
      <c r="BE2043" s="24"/>
      <c r="BF2043" s="24"/>
      <c r="BG2043" s="21"/>
      <c r="BH2043" s="21"/>
      <c r="BI2043" s="130"/>
      <c r="BJ2043" s="131"/>
      <c r="BK2043" s="21"/>
      <c r="BL2043" s="132"/>
      <c r="BM2043" s="132"/>
      <c r="BN2043" s="132"/>
      <c r="BO2043" s="132"/>
      <c r="BP2043" s="133"/>
      <c r="BQ2043" s="133"/>
      <c r="BR2043" s="133"/>
    </row>
    <row r="2044" spans="18:70" x14ac:dyDescent="0.25"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  <c r="AK2044" s="24"/>
      <c r="AL2044" s="24"/>
      <c r="AM2044" s="24"/>
      <c r="AN2044" s="24"/>
      <c r="AP2044" s="21"/>
      <c r="AQ2044" s="21"/>
      <c r="AR2044" s="21"/>
      <c r="AS2044" s="21"/>
      <c r="AT2044" s="21"/>
      <c r="AU2044" s="21"/>
      <c r="AV2044" s="24"/>
      <c r="AW2044" s="24"/>
      <c r="AX2044" s="24"/>
      <c r="AY2044" s="24"/>
      <c r="BA2044" s="21"/>
      <c r="BB2044" s="21"/>
      <c r="BC2044" s="21"/>
      <c r="BD2044" s="21"/>
      <c r="BE2044" s="24"/>
      <c r="BF2044" s="24"/>
      <c r="BG2044" s="21"/>
      <c r="BH2044" s="21"/>
      <c r="BI2044" s="130"/>
      <c r="BJ2044" s="131"/>
      <c r="BK2044" s="21"/>
      <c r="BL2044" s="132"/>
      <c r="BM2044" s="132"/>
      <c r="BN2044" s="132"/>
      <c r="BO2044" s="132"/>
      <c r="BP2044" s="133"/>
      <c r="BQ2044" s="133"/>
      <c r="BR2044" s="133"/>
    </row>
    <row r="2045" spans="18:70" x14ac:dyDescent="0.25"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  <c r="AK2045" s="24"/>
      <c r="AL2045" s="24"/>
      <c r="AM2045" s="24"/>
      <c r="AN2045" s="24"/>
      <c r="AP2045" s="21"/>
      <c r="AQ2045" s="21"/>
      <c r="AR2045" s="21"/>
      <c r="AS2045" s="21"/>
      <c r="AT2045" s="21"/>
      <c r="AU2045" s="21"/>
      <c r="AV2045" s="24"/>
      <c r="AW2045" s="24"/>
      <c r="AX2045" s="24"/>
      <c r="AY2045" s="24"/>
      <c r="BA2045" s="21"/>
      <c r="BB2045" s="21"/>
      <c r="BC2045" s="21"/>
      <c r="BD2045" s="21"/>
      <c r="BE2045" s="24"/>
      <c r="BF2045" s="24"/>
      <c r="BG2045" s="21"/>
      <c r="BH2045" s="21"/>
      <c r="BI2045" s="130"/>
      <c r="BJ2045" s="131"/>
      <c r="BK2045" s="21"/>
      <c r="BL2045" s="132"/>
      <c r="BM2045" s="132"/>
      <c r="BN2045" s="132"/>
      <c r="BO2045" s="132"/>
      <c r="BP2045" s="133"/>
      <c r="BQ2045" s="133"/>
      <c r="BR2045" s="133"/>
    </row>
    <row r="2046" spans="18:70" x14ac:dyDescent="0.25"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4"/>
      <c r="AK2046" s="24"/>
      <c r="AL2046" s="24"/>
      <c r="AM2046" s="24"/>
      <c r="AN2046" s="24"/>
      <c r="AP2046" s="21"/>
      <c r="AQ2046" s="21"/>
      <c r="AR2046" s="21"/>
      <c r="AS2046" s="21"/>
      <c r="AT2046" s="21"/>
      <c r="AU2046" s="21"/>
      <c r="AV2046" s="24"/>
      <c r="AW2046" s="24"/>
      <c r="AX2046" s="24"/>
      <c r="AY2046" s="24"/>
      <c r="BA2046" s="21"/>
      <c r="BB2046" s="21"/>
      <c r="BC2046" s="21"/>
      <c r="BD2046" s="21"/>
      <c r="BE2046" s="24"/>
      <c r="BF2046" s="24"/>
      <c r="BG2046" s="21"/>
      <c r="BH2046" s="21"/>
      <c r="BI2046" s="130"/>
      <c r="BJ2046" s="131"/>
      <c r="BK2046" s="21"/>
      <c r="BL2046" s="132"/>
      <c r="BM2046" s="132"/>
      <c r="BN2046" s="132"/>
      <c r="BO2046" s="132"/>
      <c r="BP2046" s="133"/>
      <c r="BQ2046" s="133"/>
      <c r="BR2046" s="133"/>
    </row>
    <row r="2047" spans="18:70" x14ac:dyDescent="0.25"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4"/>
      <c r="AK2047" s="24"/>
      <c r="AL2047" s="24"/>
      <c r="AM2047" s="24"/>
      <c r="AN2047" s="24"/>
      <c r="AP2047" s="21"/>
      <c r="AQ2047" s="21"/>
      <c r="AR2047" s="21"/>
      <c r="AS2047" s="21"/>
      <c r="AT2047" s="21"/>
      <c r="AU2047" s="21"/>
      <c r="AV2047" s="24"/>
      <c r="AW2047" s="24"/>
      <c r="AX2047" s="24"/>
      <c r="AY2047" s="24"/>
      <c r="BA2047" s="21"/>
      <c r="BB2047" s="21"/>
      <c r="BC2047" s="21"/>
      <c r="BD2047" s="21"/>
      <c r="BE2047" s="24"/>
      <c r="BF2047" s="24"/>
      <c r="BG2047" s="21"/>
      <c r="BH2047" s="21"/>
      <c r="BI2047" s="130"/>
      <c r="BJ2047" s="131"/>
      <c r="BK2047" s="21"/>
      <c r="BL2047" s="132"/>
      <c r="BM2047" s="132"/>
      <c r="BN2047" s="132"/>
      <c r="BO2047" s="132"/>
      <c r="BP2047" s="133"/>
      <c r="BQ2047" s="133"/>
      <c r="BR2047" s="133"/>
    </row>
    <row r="2048" spans="18:70" x14ac:dyDescent="0.25"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4"/>
      <c r="AK2048" s="24"/>
      <c r="AL2048" s="24"/>
      <c r="AM2048" s="24"/>
      <c r="AN2048" s="24"/>
      <c r="AP2048" s="21"/>
      <c r="AQ2048" s="21"/>
      <c r="AR2048" s="21"/>
      <c r="AS2048" s="21"/>
      <c r="AT2048" s="21"/>
      <c r="AU2048" s="21"/>
      <c r="AV2048" s="24"/>
      <c r="AW2048" s="24"/>
      <c r="AX2048" s="24"/>
      <c r="AY2048" s="24"/>
      <c r="BA2048" s="21"/>
      <c r="BB2048" s="21"/>
      <c r="BC2048" s="21"/>
      <c r="BD2048" s="21"/>
      <c r="BE2048" s="24"/>
      <c r="BF2048" s="24"/>
      <c r="BG2048" s="21"/>
      <c r="BH2048" s="21"/>
      <c r="BI2048" s="130"/>
      <c r="BJ2048" s="131"/>
      <c r="BK2048" s="21"/>
      <c r="BL2048" s="132"/>
      <c r="BM2048" s="132"/>
      <c r="BN2048" s="132"/>
      <c r="BO2048" s="132"/>
      <c r="BP2048" s="133"/>
      <c r="BQ2048" s="133"/>
      <c r="BR2048" s="133"/>
    </row>
    <row r="2049" spans="18:70" x14ac:dyDescent="0.25"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4"/>
      <c r="AK2049" s="24"/>
      <c r="AL2049" s="24"/>
      <c r="AM2049" s="24"/>
      <c r="AN2049" s="24"/>
      <c r="AP2049" s="21"/>
      <c r="AQ2049" s="21"/>
      <c r="AR2049" s="21"/>
      <c r="AS2049" s="21"/>
      <c r="AT2049" s="21"/>
      <c r="AU2049" s="21"/>
      <c r="AV2049" s="24"/>
      <c r="AW2049" s="24"/>
      <c r="AX2049" s="24"/>
      <c r="AY2049" s="24"/>
      <c r="BA2049" s="21"/>
      <c r="BB2049" s="21"/>
      <c r="BC2049" s="21"/>
      <c r="BD2049" s="21"/>
      <c r="BE2049" s="24"/>
      <c r="BF2049" s="24"/>
      <c r="BG2049" s="21"/>
      <c r="BH2049" s="21"/>
      <c r="BI2049" s="130"/>
      <c r="BJ2049" s="131"/>
      <c r="BK2049" s="21"/>
      <c r="BL2049" s="132"/>
      <c r="BM2049" s="132"/>
      <c r="BN2049" s="132"/>
      <c r="BO2049" s="132"/>
      <c r="BP2049" s="133"/>
      <c r="BQ2049" s="133"/>
      <c r="BR2049" s="133"/>
    </row>
    <row r="2050" spans="18:70" x14ac:dyDescent="0.25"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  <c r="AK2050" s="24"/>
      <c r="AL2050" s="24"/>
      <c r="AM2050" s="24"/>
      <c r="AN2050" s="24"/>
      <c r="AP2050" s="21"/>
      <c r="AQ2050" s="21"/>
      <c r="AR2050" s="21"/>
      <c r="AS2050" s="21"/>
      <c r="AT2050" s="21"/>
      <c r="AU2050" s="21"/>
      <c r="AV2050" s="24"/>
      <c r="AW2050" s="24"/>
      <c r="AX2050" s="24"/>
      <c r="AY2050" s="24"/>
      <c r="BA2050" s="21"/>
      <c r="BB2050" s="21"/>
      <c r="BC2050" s="21"/>
      <c r="BD2050" s="21"/>
      <c r="BE2050" s="24"/>
      <c r="BF2050" s="24"/>
      <c r="BG2050" s="21"/>
      <c r="BH2050" s="21"/>
      <c r="BI2050" s="130"/>
      <c r="BJ2050" s="131"/>
      <c r="BK2050" s="21"/>
      <c r="BL2050" s="132"/>
      <c r="BM2050" s="132"/>
      <c r="BN2050" s="132"/>
      <c r="BO2050" s="132"/>
      <c r="BP2050" s="133"/>
      <c r="BQ2050" s="133"/>
      <c r="BR2050" s="133"/>
    </row>
    <row r="2051" spans="18:70" x14ac:dyDescent="0.25"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4"/>
      <c r="AK2051" s="24"/>
      <c r="AL2051" s="24"/>
      <c r="AM2051" s="24"/>
      <c r="AN2051" s="24"/>
      <c r="AP2051" s="21"/>
      <c r="AQ2051" s="21"/>
      <c r="AR2051" s="21"/>
      <c r="AS2051" s="21"/>
      <c r="AT2051" s="21"/>
      <c r="AU2051" s="21"/>
      <c r="AV2051" s="24"/>
      <c r="AW2051" s="24"/>
      <c r="AX2051" s="24"/>
      <c r="AY2051" s="24"/>
      <c r="BA2051" s="21"/>
      <c r="BB2051" s="21"/>
      <c r="BC2051" s="21"/>
      <c r="BD2051" s="21"/>
      <c r="BE2051" s="24"/>
      <c r="BF2051" s="24"/>
      <c r="BG2051" s="21"/>
      <c r="BH2051" s="21"/>
      <c r="BI2051" s="130"/>
      <c r="BJ2051" s="131"/>
      <c r="BK2051" s="21"/>
      <c r="BL2051" s="132"/>
      <c r="BM2051" s="132"/>
      <c r="BN2051" s="132"/>
      <c r="BO2051" s="132"/>
      <c r="BP2051" s="133"/>
      <c r="BQ2051" s="133"/>
      <c r="BR2051" s="133"/>
    </row>
    <row r="2052" spans="18:70" x14ac:dyDescent="0.25"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4"/>
      <c r="AK2052" s="24"/>
      <c r="AL2052" s="24"/>
      <c r="AM2052" s="24"/>
      <c r="AN2052" s="24"/>
      <c r="AP2052" s="21"/>
      <c r="AQ2052" s="21"/>
      <c r="AR2052" s="21"/>
      <c r="AS2052" s="21"/>
      <c r="AT2052" s="21"/>
      <c r="AU2052" s="21"/>
      <c r="AV2052" s="24"/>
      <c r="AW2052" s="24"/>
      <c r="AX2052" s="24"/>
      <c r="AY2052" s="24"/>
      <c r="BA2052" s="21"/>
      <c r="BB2052" s="21"/>
      <c r="BC2052" s="21"/>
      <c r="BD2052" s="21"/>
      <c r="BE2052" s="24"/>
      <c r="BF2052" s="24"/>
      <c r="BG2052" s="21"/>
      <c r="BH2052" s="21"/>
      <c r="BI2052" s="130"/>
      <c r="BJ2052" s="131"/>
      <c r="BK2052" s="21"/>
      <c r="BL2052" s="132"/>
      <c r="BM2052" s="132"/>
      <c r="BN2052" s="132"/>
      <c r="BO2052" s="132"/>
      <c r="BP2052" s="133"/>
      <c r="BQ2052" s="133"/>
      <c r="BR2052" s="133"/>
    </row>
    <row r="2053" spans="18:70" x14ac:dyDescent="0.25"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4"/>
      <c r="AK2053" s="24"/>
      <c r="AL2053" s="24"/>
      <c r="AM2053" s="24"/>
      <c r="AN2053" s="24"/>
      <c r="AP2053" s="21"/>
      <c r="AQ2053" s="21"/>
      <c r="AR2053" s="21"/>
      <c r="AS2053" s="21"/>
      <c r="AT2053" s="21"/>
      <c r="AU2053" s="21"/>
      <c r="AV2053" s="24"/>
      <c r="AW2053" s="24"/>
      <c r="AX2053" s="24"/>
      <c r="AY2053" s="24"/>
      <c r="BA2053" s="21"/>
      <c r="BB2053" s="21"/>
      <c r="BC2053" s="21"/>
      <c r="BD2053" s="21"/>
      <c r="BE2053" s="24"/>
      <c r="BF2053" s="24"/>
      <c r="BG2053" s="21"/>
      <c r="BH2053" s="21"/>
      <c r="BI2053" s="130"/>
      <c r="BJ2053" s="131"/>
      <c r="BK2053" s="21"/>
      <c r="BL2053" s="132"/>
      <c r="BM2053" s="132"/>
      <c r="BN2053" s="132"/>
      <c r="BO2053" s="132"/>
      <c r="BP2053" s="133"/>
      <c r="BQ2053" s="133"/>
      <c r="BR2053" s="133"/>
    </row>
    <row r="2054" spans="18:70" x14ac:dyDescent="0.25"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  <c r="AK2054" s="24"/>
      <c r="AL2054" s="24"/>
      <c r="AM2054" s="24"/>
      <c r="AN2054" s="24"/>
      <c r="AP2054" s="21"/>
      <c r="AQ2054" s="21"/>
      <c r="AR2054" s="21"/>
      <c r="AS2054" s="21"/>
      <c r="AT2054" s="21"/>
      <c r="AU2054" s="21"/>
      <c r="AV2054" s="24"/>
      <c r="AW2054" s="24"/>
      <c r="AX2054" s="24"/>
      <c r="AY2054" s="24"/>
      <c r="BA2054" s="21"/>
      <c r="BB2054" s="21"/>
      <c r="BC2054" s="21"/>
      <c r="BD2054" s="21"/>
      <c r="BE2054" s="24"/>
      <c r="BF2054" s="24"/>
      <c r="BG2054" s="21"/>
      <c r="BH2054" s="21"/>
      <c r="BI2054" s="130"/>
      <c r="BJ2054" s="131"/>
      <c r="BK2054" s="21"/>
      <c r="BL2054" s="132"/>
      <c r="BM2054" s="132"/>
      <c r="BN2054" s="132"/>
      <c r="BO2054" s="132"/>
      <c r="BP2054" s="133"/>
      <c r="BQ2054" s="133"/>
      <c r="BR2054" s="133"/>
    </row>
    <row r="2055" spans="18:70" x14ac:dyDescent="0.25"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  <c r="AK2055" s="24"/>
      <c r="AL2055" s="24"/>
      <c r="AM2055" s="24"/>
      <c r="AN2055" s="24"/>
      <c r="AP2055" s="21"/>
      <c r="AQ2055" s="21"/>
      <c r="AR2055" s="21"/>
      <c r="AS2055" s="21"/>
      <c r="AT2055" s="21"/>
      <c r="AU2055" s="21"/>
      <c r="AV2055" s="24"/>
      <c r="AW2055" s="24"/>
      <c r="AX2055" s="24"/>
      <c r="AY2055" s="24"/>
      <c r="BA2055" s="21"/>
      <c r="BB2055" s="21"/>
      <c r="BC2055" s="21"/>
      <c r="BD2055" s="21"/>
      <c r="BE2055" s="24"/>
      <c r="BF2055" s="24"/>
      <c r="BG2055" s="21"/>
      <c r="BH2055" s="21"/>
      <c r="BI2055" s="130"/>
      <c r="BJ2055" s="131"/>
      <c r="BK2055" s="21"/>
      <c r="BL2055" s="132"/>
      <c r="BM2055" s="132"/>
      <c r="BN2055" s="132"/>
      <c r="BO2055" s="132"/>
      <c r="BP2055" s="133"/>
      <c r="BQ2055" s="133"/>
      <c r="BR2055" s="133"/>
    </row>
    <row r="2056" spans="18:70" x14ac:dyDescent="0.25"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  <c r="AK2056" s="24"/>
      <c r="AL2056" s="24"/>
      <c r="AM2056" s="24"/>
      <c r="AN2056" s="24"/>
      <c r="AP2056" s="21"/>
      <c r="AQ2056" s="21"/>
      <c r="AR2056" s="21"/>
      <c r="AS2056" s="21"/>
      <c r="AT2056" s="21"/>
      <c r="AU2056" s="21"/>
      <c r="AV2056" s="24"/>
      <c r="AW2056" s="24"/>
      <c r="AX2056" s="24"/>
      <c r="AY2056" s="24"/>
      <c r="BA2056" s="21"/>
      <c r="BB2056" s="21"/>
      <c r="BC2056" s="21"/>
      <c r="BD2056" s="21"/>
      <c r="BE2056" s="24"/>
      <c r="BF2056" s="24"/>
      <c r="BG2056" s="21"/>
      <c r="BH2056" s="21"/>
      <c r="BI2056" s="130"/>
      <c r="BJ2056" s="131"/>
      <c r="BK2056" s="21"/>
      <c r="BL2056" s="132"/>
      <c r="BM2056" s="132"/>
      <c r="BN2056" s="132"/>
      <c r="BO2056" s="132"/>
      <c r="BP2056" s="133"/>
      <c r="BQ2056" s="133"/>
      <c r="BR2056" s="133"/>
    </row>
    <row r="2057" spans="18:70" x14ac:dyDescent="0.25"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  <c r="AK2057" s="24"/>
      <c r="AL2057" s="24"/>
      <c r="AM2057" s="24"/>
      <c r="AN2057" s="24"/>
      <c r="AP2057" s="21"/>
      <c r="AQ2057" s="21"/>
      <c r="AR2057" s="21"/>
      <c r="AS2057" s="21"/>
      <c r="AT2057" s="21"/>
      <c r="AU2057" s="21"/>
      <c r="AV2057" s="24"/>
      <c r="AW2057" s="24"/>
      <c r="AX2057" s="24"/>
      <c r="AY2057" s="24"/>
      <c r="BA2057" s="21"/>
      <c r="BB2057" s="21"/>
      <c r="BC2057" s="21"/>
      <c r="BD2057" s="21"/>
      <c r="BE2057" s="24"/>
      <c r="BF2057" s="24"/>
      <c r="BG2057" s="21"/>
      <c r="BH2057" s="21"/>
      <c r="BI2057" s="130"/>
      <c r="BJ2057" s="131"/>
      <c r="BK2057" s="21"/>
      <c r="BL2057" s="132"/>
      <c r="BM2057" s="132"/>
      <c r="BN2057" s="132"/>
      <c r="BO2057" s="132"/>
      <c r="BP2057" s="133"/>
      <c r="BQ2057" s="133"/>
      <c r="BR2057" s="133"/>
    </row>
    <row r="2058" spans="18:70" x14ac:dyDescent="0.25"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  <c r="AK2058" s="24"/>
      <c r="AL2058" s="24"/>
      <c r="AM2058" s="24"/>
      <c r="AN2058" s="24"/>
      <c r="AP2058" s="21"/>
      <c r="AQ2058" s="21"/>
      <c r="AR2058" s="21"/>
      <c r="AS2058" s="21"/>
      <c r="AT2058" s="21"/>
      <c r="AU2058" s="21"/>
      <c r="AV2058" s="24"/>
      <c r="AW2058" s="24"/>
      <c r="AX2058" s="24"/>
      <c r="AY2058" s="24"/>
      <c r="BA2058" s="21"/>
      <c r="BB2058" s="21"/>
      <c r="BC2058" s="21"/>
      <c r="BD2058" s="21"/>
      <c r="BE2058" s="24"/>
      <c r="BF2058" s="24"/>
      <c r="BG2058" s="21"/>
      <c r="BH2058" s="21"/>
      <c r="BI2058" s="130"/>
      <c r="BJ2058" s="131"/>
      <c r="BK2058" s="21"/>
      <c r="BL2058" s="132"/>
      <c r="BM2058" s="132"/>
      <c r="BN2058" s="132"/>
      <c r="BO2058" s="132"/>
      <c r="BP2058" s="133"/>
      <c r="BQ2058" s="133"/>
      <c r="BR2058" s="133"/>
    </row>
    <row r="2059" spans="18:70" x14ac:dyDescent="0.25"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  <c r="AK2059" s="24"/>
      <c r="AL2059" s="24"/>
      <c r="AM2059" s="24"/>
      <c r="AN2059" s="24"/>
      <c r="AP2059" s="21"/>
      <c r="AQ2059" s="21"/>
      <c r="AR2059" s="21"/>
      <c r="AS2059" s="21"/>
      <c r="AT2059" s="21"/>
      <c r="AU2059" s="21"/>
      <c r="AV2059" s="24"/>
      <c r="AW2059" s="24"/>
      <c r="AX2059" s="24"/>
      <c r="AY2059" s="24"/>
      <c r="BA2059" s="21"/>
      <c r="BB2059" s="21"/>
      <c r="BC2059" s="21"/>
      <c r="BD2059" s="21"/>
      <c r="BE2059" s="24"/>
      <c r="BF2059" s="24"/>
      <c r="BG2059" s="21"/>
      <c r="BH2059" s="21"/>
      <c r="BI2059" s="130"/>
      <c r="BJ2059" s="131"/>
      <c r="BK2059" s="21"/>
      <c r="BL2059" s="132"/>
      <c r="BM2059" s="132"/>
      <c r="BN2059" s="132"/>
      <c r="BO2059" s="132"/>
      <c r="BP2059" s="133"/>
      <c r="BQ2059" s="133"/>
      <c r="BR2059" s="133"/>
    </row>
    <row r="2060" spans="18:70" x14ac:dyDescent="0.25"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  <c r="AK2060" s="24"/>
      <c r="AL2060" s="24"/>
      <c r="AM2060" s="24"/>
      <c r="AN2060" s="24"/>
      <c r="AP2060" s="21"/>
      <c r="AQ2060" s="21"/>
      <c r="AR2060" s="21"/>
      <c r="AS2060" s="21"/>
      <c r="AT2060" s="21"/>
      <c r="AU2060" s="21"/>
      <c r="AV2060" s="24"/>
      <c r="AW2060" s="24"/>
      <c r="AX2060" s="24"/>
      <c r="AY2060" s="24"/>
      <c r="BA2060" s="21"/>
      <c r="BB2060" s="21"/>
      <c r="BC2060" s="21"/>
      <c r="BD2060" s="21"/>
      <c r="BE2060" s="24"/>
      <c r="BF2060" s="24"/>
      <c r="BG2060" s="21"/>
      <c r="BH2060" s="21"/>
      <c r="BI2060" s="130"/>
      <c r="BJ2060" s="131"/>
      <c r="BK2060" s="21"/>
      <c r="BL2060" s="132"/>
      <c r="BM2060" s="132"/>
      <c r="BN2060" s="132"/>
      <c r="BO2060" s="132"/>
      <c r="BP2060" s="133"/>
      <c r="BQ2060" s="133"/>
      <c r="BR2060" s="133"/>
    </row>
    <row r="2061" spans="18:70" x14ac:dyDescent="0.25"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  <c r="AK2061" s="24"/>
      <c r="AL2061" s="24"/>
      <c r="AM2061" s="24"/>
      <c r="AN2061" s="24"/>
      <c r="AP2061" s="21"/>
      <c r="AQ2061" s="21"/>
      <c r="AR2061" s="21"/>
      <c r="AS2061" s="21"/>
      <c r="AT2061" s="21"/>
      <c r="AU2061" s="21"/>
      <c r="AV2061" s="24"/>
      <c r="AW2061" s="24"/>
      <c r="AX2061" s="24"/>
      <c r="AY2061" s="24"/>
      <c r="BA2061" s="21"/>
      <c r="BB2061" s="21"/>
      <c r="BC2061" s="21"/>
      <c r="BD2061" s="21"/>
      <c r="BE2061" s="24"/>
      <c r="BF2061" s="24"/>
      <c r="BG2061" s="21"/>
      <c r="BH2061" s="21"/>
      <c r="BI2061" s="130"/>
      <c r="BJ2061" s="131"/>
      <c r="BK2061" s="21"/>
      <c r="BL2061" s="132"/>
      <c r="BM2061" s="132"/>
      <c r="BN2061" s="132"/>
      <c r="BO2061" s="132"/>
      <c r="BP2061" s="133"/>
      <c r="BQ2061" s="133"/>
      <c r="BR2061" s="133"/>
    </row>
    <row r="2062" spans="18:70" x14ac:dyDescent="0.25"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  <c r="AK2062" s="24"/>
      <c r="AL2062" s="24"/>
      <c r="AM2062" s="24"/>
      <c r="AN2062" s="24"/>
      <c r="AP2062" s="21"/>
      <c r="AQ2062" s="21"/>
      <c r="AR2062" s="21"/>
      <c r="AS2062" s="21"/>
      <c r="AT2062" s="21"/>
      <c r="AU2062" s="21"/>
      <c r="AV2062" s="24"/>
      <c r="AW2062" s="24"/>
      <c r="AX2062" s="24"/>
      <c r="AY2062" s="24"/>
      <c r="BA2062" s="21"/>
      <c r="BB2062" s="21"/>
      <c r="BC2062" s="21"/>
      <c r="BD2062" s="21"/>
      <c r="BE2062" s="24"/>
      <c r="BF2062" s="24"/>
      <c r="BG2062" s="21"/>
      <c r="BH2062" s="21"/>
      <c r="BI2062" s="130"/>
      <c r="BJ2062" s="131"/>
      <c r="BK2062" s="21"/>
      <c r="BL2062" s="132"/>
      <c r="BM2062" s="132"/>
      <c r="BN2062" s="132"/>
      <c r="BO2062" s="132"/>
      <c r="BP2062" s="133"/>
      <c r="BQ2062" s="133"/>
      <c r="BR2062" s="133"/>
    </row>
    <row r="2063" spans="18:70" x14ac:dyDescent="0.25"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  <c r="AK2063" s="24"/>
      <c r="AL2063" s="24"/>
      <c r="AM2063" s="24"/>
      <c r="AN2063" s="24"/>
      <c r="AP2063" s="21"/>
      <c r="AQ2063" s="21"/>
      <c r="AR2063" s="21"/>
      <c r="AS2063" s="21"/>
      <c r="AT2063" s="21"/>
      <c r="AU2063" s="21"/>
      <c r="AV2063" s="24"/>
      <c r="AW2063" s="24"/>
      <c r="AX2063" s="24"/>
      <c r="AY2063" s="24"/>
      <c r="BA2063" s="21"/>
      <c r="BB2063" s="21"/>
      <c r="BC2063" s="21"/>
      <c r="BD2063" s="21"/>
      <c r="BE2063" s="24"/>
      <c r="BF2063" s="24"/>
      <c r="BG2063" s="21"/>
      <c r="BH2063" s="21"/>
      <c r="BI2063" s="130"/>
      <c r="BJ2063" s="131"/>
      <c r="BK2063" s="21"/>
      <c r="BL2063" s="132"/>
      <c r="BM2063" s="132"/>
      <c r="BN2063" s="132"/>
      <c r="BO2063" s="132"/>
      <c r="BP2063" s="133"/>
      <c r="BQ2063" s="133"/>
      <c r="BR2063" s="133"/>
    </row>
    <row r="2064" spans="18:70" x14ac:dyDescent="0.25"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  <c r="AK2064" s="24"/>
      <c r="AL2064" s="24"/>
      <c r="AM2064" s="24"/>
      <c r="AN2064" s="24"/>
      <c r="AP2064" s="21"/>
      <c r="AQ2064" s="21"/>
      <c r="AR2064" s="21"/>
      <c r="AS2064" s="21"/>
      <c r="AT2064" s="21"/>
      <c r="AU2064" s="21"/>
      <c r="AV2064" s="24"/>
      <c r="AW2064" s="24"/>
      <c r="AX2064" s="24"/>
      <c r="AY2064" s="24"/>
      <c r="BA2064" s="21"/>
      <c r="BB2064" s="21"/>
      <c r="BC2064" s="21"/>
      <c r="BD2064" s="21"/>
      <c r="BE2064" s="24"/>
      <c r="BF2064" s="24"/>
      <c r="BG2064" s="21"/>
      <c r="BH2064" s="21"/>
      <c r="BI2064" s="130"/>
      <c r="BJ2064" s="131"/>
      <c r="BK2064" s="21"/>
      <c r="BL2064" s="132"/>
      <c r="BM2064" s="132"/>
      <c r="BN2064" s="132"/>
      <c r="BO2064" s="132"/>
      <c r="BP2064" s="133"/>
      <c r="BQ2064" s="133"/>
      <c r="BR2064" s="133"/>
    </row>
    <row r="2065" spans="18:70" x14ac:dyDescent="0.25"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4"/>
      <c r="AK2065" s="24"/>
      <c r="AL2065" s="24"/>
      <c r="AM2065" s="24"/>
      <c r="AN2065" s="24"/>
      <c r="AP2065" s="21"/>
      <c r="AQ2065" s="21"/>
      <c r="AR2065" s="21"/>
      <c r="AS2065" s="21"/>
      <c r="AT2065" s="21"/>
      <c r="AU2065" s="21"/>
      <c r="AV2065" s="24"/>
      <c r="AW2065" s="24"/>
      <c r="AX2065" s="24"/>
      <c r="AY2065" s="24"/>
      <c r="BA2065" s="21"/>
      <c r="BB2065" s="21"/>
      <c r="BC2065" s="21"/>
      <c r="BD2065" s="21"/>
      <c r="BE2065" s="24"/>
      <c r="BF2065" s="24"/>
      <c r="BG2065" s="21"/>
      <c r="BH2065" s="21"/>
      <c r="BI2065" s="130"/>
      <c r="BJ2065" s="131"/>
      <c r="BK2065" s="21"/>
      <c r="BL2065" s="132"/>
      <c r="BM2065" s="132"/>
      <c r="BN2065" s="132"/>
      <c r="BO2065" s="132"/>
      <c r="BP2065" s="133"/>
      <c r="BQ2065" s="133"/>
      <c r="BR2065" s="133"/>
    </row>
    <row r="2066" spans="18:70" x14ac:dyDescent="0.25"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  <c r="AK2066" s="24"/>
      <c r="AL2066" s="24"/>
      <c r="AM2066" s="24"/>
      <c r="AN2066" s="24"/>
      <c r="AP2066" s="21"/>
      <c r="AQ2066" s="21"/>
      <c r="AR2066" s="21"/>
      <c r="AS2066" s="21"/>
      <c r="AT2066" s="21"/>
      <c r="AU2066" s="21"/>
      <c r="AV2066" s="24"/>
      <c r="AW2066" s="24"/>
      <c r="AX2066" s="24"/>
      <c r="AY2066" s="24"/>
      <c r="BA2066" s="21"/>
      <c r="BB2066" s="21"/>
      <c r="BC2066" s="21"/>
      <c r="BD2066" s="21"/>
      <c r="BE2066" s="24"/>
      <c r="BF2066" s="24"/>
      <c r="BG2066" s="21"/>
      <c r="BH2066" s="21"/>
      <c r="BI2066" s="130"/>
      <c r="BJ2066" s="131"/>
      <c r="BK2066" s="21"/>
      <c r="BL2066" s="132"/>
      <c r="BM2066" s="132"/>
      <c r="BN2066" s="132"/>
      <c r="BO2066" s="132"/>
      <c r="BP2066" s="133"/>
      <c r="BQ2066" s="133"/>
      <c r="BR2066" s="133"/>
    </row>
    <row r="2067" spans="18:70" x14ac:dyDescent="0.25"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  <c r="AK2067" s="24"/>
      <c r="AL2067" s="24"/>
      <c r="AM2067" s="24"/>
      <c r="AN2067" s="24"/>
      <c r="AP2067" s="21"/>
      <c r="AQ2067" s="21"/>
      <c r="AR2067" s="21"/>
      <c r="AS2067" s="21"/>
      <c r="AT2067" s="21"/>
      <c r="AU2067" s="21"/>
      <c r="AV2067" s="24"/>
      <c r="AW2067" s="24"/>
      <c r="AX2067" s="24"/>
      <c r="AY2067" s="24"/>
      <c r="BA2067" s="21"/>
      <c r="BB2067" s="21"/>
      <c r="BC2067" s="21"/>
      <c r="BD2067" s="21"/>
      <c r="BE2067" s="24"/>
      <c r="BF2067" s="24"/>
      <c r="BG2067" s="21"/>
      <c r="BH2067" s="21"/>
      <c r="BI2067" s="130"/>
      <c r="BJ2067" s="131"/>
      <c r="BK2067" s="21"/>
      <c r="BL2067" s="132"/>
      <c r="BM2067" s="132"/>
      <c r="BN2067" s="132"/>
      <c r="BO2067" s="132"/>
      <c r="BP2067" s="133"/>
      <c r="BQ2067" s="133"/>
      <c r="BR2067" s="133"/>
    </row>
    <row r="2068" spans="18:70" x14ac:dyDescent="0.25"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  <c r="AK2068" s="24"/>
      <c r="AL2068" s="24"/>
      <c r="AM2068" s="24"/>
      <c r="AN2068" s="24"/>
      <c r="AP2068" s="21"/>
      <c r="AQ2068" s="21"/>
      <c r="AR2068" s="21"/>
      <c r="AS2068" s="21"/>
      <c r="AT2068" s="21"/>
      <c r="AU2068" s="21"/>
      <c r="AV2068" s="24"/>
      <c r="AW2068" s="24"/>
      <c r="AX2068" s="24"/>
      <c r="AY2068" s="24"/>
      <c r="BA2068" s="21"/>
      <c r="BB2068" s="21"/>
      <c r="BC2068" s="21"/>
      <c r="BD2068" s="21"/>
      <c r="BE2068" s="24"/>
      <c r="BF2068" s="24"/>
      <c r="BG2068" s="21"/>
      <c r="BH2068" s="21"/>
      <c r="BI2068" s="130"/>
      <c r="BJ2068" s="131"/>
      <c r="BK2068" s="21"/>
      <c r="BL2068" s="132"/>
      <c r="BM2068" s="132"/>
      <c r="BN2068" s="132"/>
      <c r="BO2068" s="132"/>
      <c r="BP2068" s="133"/>
      <c r="BQ2068" s="133"/>
      <c r="BR2068" s="133"/>
    </row>
    <row r="2069" spans="18:70" x14ac:dyDescent="0.25"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4"/>
      <c r="AK2069" s="24"/>
      <c r="AL2069" s="24"/>
      <c r="AM2069" s="24"/>
      <c r="AN2069" s="24"/>
      <c r="AP2069" s="21"/>
      <c r="AQ2069" s="21"/>
      <c r="AR2069" s="21"/>
      <c r="AS2069" s="21"/>
      <c r="AT2069" s="21"/>
      <c r="AU2069" s="21"/>
      <c r="AV2069" s="24"/>
      <c r="AW2069" s="24"/>
      <c r="AX2069" s="24"/>
      <c r="AY2069" s="24"/>
      <c r="BA2069" s="21"/>
      <c r="BB2069" s="21"/>
      <c r="BC2069" s="21"/>
      <c r="BD2069" s="21"/>
      <c r="BE2069" s="24"/>
      <c r="BF2069" s="24"/>
      <c r="BG2069" s="21"/>
      <c r="BH2069" s="21"/>
      <c r="BI2069" s="130"/>
      <c r="BJ2069" s="131"/>
      <c r="BK2069" s="21"/>
      <c r="BL2069" s="132"/>
      <c r="BM2069" s="132"/>
      <c r="BN2069" s="132"/>
      <c r="BO2069" s="132"/>
      <c r="BP2069" s="133"/>
      <c r="BQ2069" s="133"/>
      <c r="BR2069" s="133"/>
    </row>
    <row r="2070" spans="18:70" x14ac:dyDescent="0.25"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  <c r="AK2070" s="24"/>
      <c r="AL2070" s="24"/>
      <c r="AM2070" s="24"/>
      <c r="AN2070" s="24"/>
      <c r="AP2070" s="21"/>
      <c r="AQ2070" s="21"/>
      <c r="AR2070" s="21"/>
      <c r="AS2070" s="21"/>
      <c r="AT2070" s="21"/>
      <c r="AU2070" s="21"/>
      <c r="AV2070" s="24"/>
      <c r="AW2070" s="24"/>
      <c r="AX2070" s="24"/>
      <c r="AY2070" s="24"/>
      <c r="BA2070" s="21"/>
      <c r="BB2070" s="21"/>
      <c r="BC2070" s="21"/>
      <c r="BD2070" s="21"/>
      <c r="BE2070" s="24"/>
      <c r="BF2070" s="24"/>
      <c r="BG2070" s="21"/>
      <c r="BH2070" s="21"/>
      <c r="BI2070" s="130"/>
      <c r="BJ2070" s="131"/>
      <c r="BK2070" s="21"/>
      <c r="BL2070" s="132"/>
      <c r="BM2070" s="132"/>
      <c r="BN2070" s="132"/>
      <c r="BO2070" s="132"/>
      <c r="BP2070" s="133"/>
      <c r="BQ2070" s="133"/>
      <c r="BR2070" s="133"/>
    </row>
    <row r="2071" spans="18:70" x14ac:dyDescent="0.25"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  <c r="AK2071" s="24"/>
      <c r="AL2071" s="24"/>
      <c r="AM2071" s="24"/>
      <c r="AN2071" s="24"/>
      <c r="AP2071" s="21"/>
      <c r="AQ2071" s="21"/>
      <c r="AR2071" s="21"/>
      <c r="AS2071" s="21"/>
      <c r="AT2071" s="21"/>
      <c r="AU2071" s="21"/>
      <c r="AV2071" s="24"/>
      <c r="AW2071" s="24"/>
      <c r="AX2071" s="24"/>
      <c r="AY2071" s="24"/>
      <c r="BA2071" s="21"/>
      <c r="BB2071" s="21"/>
      <c r="BC2071" s="21"/>
      <c r="BD2071" s="21"/>
      <c r="BE2071" s="24"/>
      <c r="BF2071" s="24"/>
      <c r="BG2071" s="21"/>
      <c r="BH2071" s="21"/>
      <c r="BI2071" s="130"/>
      <c r="BJ2071" s="131"/>
      <c r="BK2071" s="21"/>
      <c r="BL2071" s="132"/>
      <c r="BM2071" s="132"/>
      <c r="BN2071" s="132"/>
      <c r="BO2071" s="132"/>
      <c r="BP2071" s="133"/>
      <c r="BQ2071" s="133"/>
      <c r="BR2071" s="133"/>
    </row>
    <row r="2072" spans="18:70" x14ac:dyDescent="0.25"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  <c r="AK2072" s="24"/>
      <c r="AL2072" s="24"/>
      <c r="AM2072" s="24"/>
      <c r="AN2072" s="24"/>
      <c r="AP2072" s="21"/>
      <c r="AQ2072" s="21"/>
      <c r="AR2072" s="21"/>
      <c r="AS2072" s="21"/>
      <c r="AT2072" s="21"/>
      <c r="AU2072" s="21"/>
      <c r="AV2072" s="24"/>
      <c r="AW2072" s="24"/>
      <c r="AX2072" s="24"/>
      <c r="AY2072" s="24"/>
      <c r="BA2072" s="21"/>
      <c r="BB2072" s="21"/>
      <c r="BC2072" s="21"/>
      <c r="BD2072" s="21"/>
      <c r="BE2072" s="24"/>
      <c r="BF2072" s="24"/>
      <c r="BG2072" s="21"/>
      <c r="BH2072" s="21"/>
      <c r="BI2072" s="130"/>
      <c r="BJ2072" s="131"/>
      <c r="BK2072" s="21"/>
      <c r="BL2072" s="132"/>
      <c r="BM2072" s="132"/>
      <c r="BN2072" s="132"/>
      <c r="BO2072" s="132"/>
      <c r="BP2072" s="133"/>
      <c r="BQ2072" s="133"/>
      <c r="BR2072" s="133"/>
    </row>
    <row r="2073" spans="18:70" x14ac:dyDescent="0.25"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  <c r="AK2073" s="24"/>
      <c r="AL2073" s="24"/>
      <c r="AM2073" s="24"/>
      <c r="AN2073" s="24"/>
      <c r="AP2073" s="21"/>
      <c r="AQ2073" s="21"/>
      <c r="AR2073" s="21"/>
      <c r="AS2073" s="21"/>
      <c r="AT2073" s="21"/>
      <c r="AU2073" s="21"/>
      <c r="AV2073" s="24"/>
      <c r="AW2073" s="24"/>
      <c r="AX2073" s="24"/>
      <c r="AY2073" s="24"/>
      <c r="BA2073" s="21"/>
      <c r="BB2073" s="21"/>
      <c r="BC2073" s="21"/>
      <c r="BD2073" s="21"/>
      <c r="BE2073" s="24"/>
      <c r="BF2073" s="24"/>
      <c r="BG2073" s="21"/>
      <c r="BH2073" s="21"/>
      <c r="BI2073" s="130"/>
      <c r="BJ2073" s="131"/>
      <c r="BK2073" s="21"/>
      <c r="BL2073" s="132"/>
      <c r="BM2073" s="132"/>
      <c r="BN2073" s="132"/>
      <c r="BO2073" s="132"/>
      <c r="BP2073" s="133"/>
      <c r="BQ2073" s="133"/>
      <c r="BR2073" s="133"/>
    </row>
    <row r="2074" spans="18:70" x14ac:dyDescent="0.25"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  <c r="AK2074" s="24"/>
      <c r="AL2074" s="24"/>
      <c r="AM2074" s="24"/>
      <c r="AN2074" s="24"/>
      <c r="AP2074" s="21"/>
      <c r="AQ2074" s="21"/>
      <c r="AR2074" s="21"/>
      <c r="AS2074" s="21"/>
      <c r="AT2074" s="21"/>
      <c r="AU2074" s="21"/>
      <c r="AV2074" s="24"/>
      <c r="AW2074" s="24"/>
      <c r="AX2074" s="24"/>
      <c r="AY2074" s="24"/>
      <c r="BA2074" s="21"/>
      <c r="BB2074" s="21"/>
      <c r="BC2074" s="21"/>
      <c r="BD2074" s="21"/>
      <c r="BE2074" s="24"/>
      <c r="BF2074" s="24"/>
      <c r="BG2074" s="21"/>
      <c r="BH2074" s="21"/>
      <c r="BI2074" s="130"/>
      <c r="BJ2074" s="131"/>
      <c r="BK2074" s="21"/>
      <c r="BL2074" s="132"/>
      <c r="BM2074" s="132"/>
      <c r="BN2074" s="132"/>
      <c r="BO2074" s="132"/>
      <c r="BP2074" s="133"/>
      <c r="BQ2074" s="133"/>
      <c r="BR2074" s="133"/>
    </row>
    <row r="2075" spans="18:70" x14ac:dyDescent="0.25"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4"/>
      <c r="AK2075" s="24"/>
      <c r="AL2075" s="24"/>
      <c r="AM2075" s="24"/>
      <c r="AN2075" s="24"/>
      <c r="AP2075" s="21"/>
      <c r="AQ2075" s="21"/>
      <c r="AR2075" s="21"/>
      <c r="AS2075" s="21"/>
      <c r="AT2075" s="21"/>
      <c r="AU2075" s="21"/>
      <c r="AV2075" s="24"/>
      <c r="AW2075" s="24"/>
      <c r="AX2075" s="24"/>
      <c r="AY2075" s="24"/>
      <c r="BA2075" s="21"/>
      <c r="BB2075" s="21"/>
      <c r="BC2075" s="21"/>
      <c r="BD2075" s="21"/>
      <c r="BE2075" s="24"/>
      <c r="BF2075" s="24"/>
      <c r="BG2075" s="21"/>
      <c r="BH2075" s="21"/>
      <c r="BI2075" s="130"/>
      <c r="BJ2075" s="131"/>
      <c r="BK2075" s="21"/>
      <c r="BL2075" s="132"/>
      <c r="BM2075" s="132"/>
      <c r="BN2075" s="132"/>
      <c r="BO2075" s="132"/>
      <c r="BP2075" s="133"/>
      <c r="BQ2075" s="133"/>
      <c r="BR2075" s="133"/>
    </row>
    <row r="2076" spans="18:70" x14ac:dyDescent="0.25"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4"/>
      <c r="AK2076" s="24"/>
      <c r="AL2076" s="24"/>
      <c r="AM2076" s="24"/>
      <c r="AN2076" s="24"/>
      <c r="AP2076" s="21"/>
      <c r="AQ2076" s="21"/>
      <c r="AR2076" s="21"/>
      <c r="AS2076" s="21"/>
      <c r="AT2076" s="21"/>
      <c r="AU2076" s="21"/>
      <c r="AV2076" s="24"/>
      <c r="AW2076" s="24"/>
      <c r="AX2076" s="24"/>
      <c r="AY2076" s="24"/>
      <c r="BA2076" s="21"/>
      <c r="BB2076" s="21"/>
      <c r="BC2076" s="21"/>
      <c r="BD2076" s="21"/>
      <c r="BE2076" s="24"/>
      <c r="BF2076" s="24"/>
      <c r="BG2076" s="21"/>
      <c r="BH2076" s="21"/>
      <c r="BI2076" s="130"/>
      <c r="BJ2076" s="131"/>
      <c r="BK2076" s="21"/>
      <c r="BL2076" s="132"/>
      <c r="BM2076" s="132"/>
      <c r="BN2076" s="132"/>
      <c r="BO2076" s="132"/>
      <c r="BP2076" s="133"/>
      <c r="BQ2076" s="133"/>
      <c r="BR2076" s="133"/>
    </row>
    <row r="2077" spans="18:70" x14ac:dyDescent="0.25"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4"/>
      <c r="AK2077" s="24"/>
      <c r="AL2077" s="24"/>
      <c r="AM2077" s="24"/>
      <c r="AN2077" s="24"/>
      <c r="AP2077" s="21"/>
      <c r="AQ2077" s="21"/>
      <c r="AR2077" s="21"/>
      <c r="AS2077" s="21"/>
      <c r="AT2077" s="21"/>
      <c r="AU2077" s="21"/>
      <c r="AV2077" s="24"/>
      <c r="AW2077" s="24"/>
      <c r="AX2077" s="24"/>
      <c r="AY2077" s="24"/>
      <c r="BA2077" s="21"/>
      <c r="BB2077" s="21"/>
      <c r="BC2077" s="21"/>
      <c r="BD2077" s="21"/>
      <c r="BE2077" s="24"/>
      <c r="BF2077" s="24"/>
      <c r="BG2077" s="21"/>
      <c r="BH2077" s="21"/>
      <c r="BI2077" s="130"/>
      <c r="BJ2077" s="131"/>
      <c r="BK2077" s="21"/>
      <c r="BL2077" s="132"/>
      <c r="BM2077" s="132"/>
      <c r="BN2077" s="132"/>
      <c r="BO2077" s="132"/>
      <c r="BP2077" s="133"/>
      <c r="BQ2077" s="133"/>
      <c r="BR2077" s="133"/>
    </row>
    <row r="2078" spans="18:70" x14ac:dyDescent="0.25"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4"/>
      <c r="AK2078" s="24"/>
      <c r="AL2078" s="24"/>
      <c r="AM2078" s="24"/>
      <c r="AN2078" s="24"/>
      <c r="AP2078" s="21"/>
      <c r="AQ2078" s="21"/>
      <c r="AR2078" s="21"/>
      <c r="AS2078" s="21"/>
      <c r="AT2078" s="21"/>
      <c r="AU2078" s="21"/>
      <c r="AV2078" s="24"/>
      <c r="AW2078" s="24"/>
      <c r="AX2078" s="24"/>
      <c r="AY2078" s="24"/>
      <c r="BA2078" s="21"/>
      <c r="BB2078" s="21"/>
      <c r="BC2078" s="21"/>
      <c r="BD2078" s="21"/>
      <c r="BE2078" s="24"/>
      <c r="BF2078" s="24"/>
      <c r="BG2078" s="21"/>
      <c r="BH2078" s="21"/>
      <c r="BI2078" s="130"/>
      <c r="BJ2078" s="131"/>
      <c r="BK2078" s="21"/>
      <c r="BL2078" s="132"/>
      <c r="BM2078" s="132"/>
      <c r="BN2078" s="132"/>
      <c r="BO2078" s="132"/>
      <c r="BP2078" s="133"/>
      <c r="BQ2078" s="133"/>
      <c r="BR2078" s="133"/>
    </row>
    <row r="2079" spans="18:70" x14ac:dyDescent="0.25"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  <c r="AK2079" s="24"/>
      <c r="AL2079" s="24"/>
      <c r="AM2079" s="24"/>
      <c r="AN2079" s="24"/>
      <c r="AP2079" s="21"/>
      <c r="AQ2079" s="21"/>
      <c r="AR2079" s="21"/>
      <c r="AS2079" s="21"/>
      <c r="AT2079" s="21"/>
      <c r="AU2079" s="21"/>
      <c r="AV2079" s="24"/>
      <c r="AW2079" s="24"/>
      <c r="AX2079" s="24"/>
      <c r="AY2079" s="24"/>
      <c r="BA2079" s="21"/>
      <c r="BB2079" s="21"/>
      <c r="BC2079" s="21"/>
      <c r="BD2079" s="21"/>
      <c r="BE2079" s="24"/>
      <c r="BF2079" s="24"/>
      <c r="BG2079" s="21"/>
      <c r="BH2079" s="21"/>
      <c r="BI2079" s="130"/>
      <c r="BJ2079" s="131"/>
      <c r="BK2079" s="21"/>
      <c r="BL2079" s="132"/>
      <c r="BM2079" s="132"/>
      <c r="BN2079" s="132"/>
      <c r="BO2079" s="132"/>
      <c r="BP2079" s="133"/>
      <c r="BQ2079" s="133"/>
      <c r="BR2079" s="133"/>
    </row>
    <row r="2080" spans="18:70" x14ac:dyDescent="0.25"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4"/>
      <c r="AK2080" s="24"/>
      <c r="AL2080" s="24"/>
      <c r="AM2080" s="24"/>
      <c r="AN2080" s="24"/>
      <c r="AP2080" s="21"/>
      <c r="AQ2080" s="21"/>
      <c r="AR2080" s="21"/>
      <c r="AS2080" s="21"/>
      <c r="AT2080" s="21"/>
      <c r="AU2080" s="21"/>
      <c r="AV2080" s="24"/>
      <c r="AW2080" s="24"/>
      <c r="AX2080" s="24"/>
      <c r="AY2080" s="24"/>
      <c r="BA2080" s="21"/>
      <c r="BB2080" s="21"/>
      <c r="BC2080" s="21"/>
      <c r="BD2080" s="21"/>
      <c r="BE2080" s="24"/>
      <c r="BF2080" s="24"/>
      <c r="BG2080" s="21"/>
      <c r="BH2080" s="21"/>
      <c r="BI2080" s="130"/>
      <c r="BJ2080" s="131"/>
      <c r="BK2080" s="21"/>
      <c r="BL2080" s="132"/>
      <c r="BM2080" s="132"/>
      <c r="BN2080" s="132"/>
      <c r="BO2080" s="132"/>
      <c r="BP2080" s="133"/>
      <c r="BQ2080" s="133"/>
      <c r="BR2080" s="133"/>
    </row>
    <row r="2081" spans="18:70" x14ac:dyDescent="0.25"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  <c r="AK2081" s="24"/>
      <c r="AL2081" s="24"/>
      <c r="AM2081" s="24"/>
      <c r="AN2081" s="24"/>
      <c r="AP2081" s="21"/>
      <c r="AQ2081" s="21"/>
      <c r="AR2081" s="21"/>
      <c r="AS2081" s="21"/>
      <c r="AT2081" s="21"/>
      <c r="AU2081" s="21"/>
      <c r="AV2081" s="24"/>
      <c r="AW2081" s="24"/>
      <c r="AX2081" s="24"/>
      <c r="AY2081" s="24"/>
      <c r="BA2081" s="21"/>
      <c r="BB2081" s="21"/>
      <c r="BC2081" s="21"/>
      <c r="BD2081" s="21"/>
      <c r="BE2081" s="24"/>
      <c r="BF2081" s="24"/>
      <c r="BG2081" s="21"/>
      <c r="BH2081" s="21"/>
      <c r="BI2081" s="130"/>
      <c r="BJ2081" s="131"/>
      <c r="BK2081" s="21"/>
      <c r="BL2081" s="132"/>
      <c r="BM2081" s="132"/>
      <c r="BN2081" s="132"/>
      <c r="BO2081" s="132"/>
      <c r="BP2081" s="133"/>
      <c r="BQ2081" s="133"/>
      <c r="BR2081" s="133"/>
    </row>
    <row r="2082" spans="18:70" x14ac:dyDescent="0.25"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4"/>
      <c r="AK2082" s="24"/>
      <c r="AL2082" s="24"/>
      <c r="AM2082" s="24"/>
      <c r="AN2082" s="24"/>
      <c r="AP2082" s="21"/>
      <c r="AQ2082" s="21"/>
      <c r="AR2082" s="21"/>
      <c r="AS2082" s="21"/>
      <c r="AT2082" s="21"/>
      <c r="AU2082" s="21"/>
      <c r="AV2082" s="24"/>
      <c r="AW2082" s="24"/>
      <c r="AX2082" s="24"/>
      <c r="AY2082" s="24"/>
      <c r="BA2082" s="21"/>
      <c r="BB2082" s="21"/>
      <c r="BC2082" s="21"/>
      <c r="BD2082" s="21"/>
      <c r="BE2082" s="24"/>
      <c r="BF2082" s="24"/>
      <c r="BG2082" s="21"/>
      <c r="BH2082" s="21"/>
      <c r="BI2082" s="130"/>
      <c r="BJ2082" s="131"/>
      <c r="BK2082" s="21"/>
      <c r="BL2082" s="132"/>
      <c r="BM2082" s="132"/>
      <c r="BN2082" s="132"/>
      <c r="BO2082" s="132"/>
      <c r="BP2082" s="133"/>
      <c r="BQ2082" s="133"/>
      <c r="BR2082" s="133"/>
    </row>
    <row r="2083" spans="18:70" x14ac:dyDescent="0.25"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4"/>
      <c r="AK2083" s="24"/>
      <c r="AL2083" s="24"/>
      <c r="AM2083" s="24"/>
      <c r="AN2083" s="24"/>
      <c r="AP2083" s="21"/>
      <c r="AQ2083" s="21"/>
      <c r="AR2083" s="21"/>
      <c r="AS2083" s="21"/>
      <c r="AT2083" s="21"/>
      <c r="AU2083" s="21"/>
      <c r="AV2083" s="24"/>
      <c r="AW2083" s="24"/>
      <c r="AX2083" s="24"/>
      <c r="AY2083" s="24"/>
      <c r="BA2083" s="21"/>
      <c r="BB2083" s="21"/>
      <c r="BC2083" s="21"/>
      <c r="BD2083" s="21"/>
      <c r="BE2083" s="24"/>
      <c r="BF2083" s="24"/>
      <c r="BG2083" s="21"/>
      <c r="BH2083" s="21"/>
      <c r="BI2083" s="130"/>
      <c r="BJ2083" s="131"/>
      <c r="BK2083" s="21"/>
      <c r="BL2083" s="132"/>
      <c r="BM2083" s="132"/>
      <c r="BN2083" s="132"/>
      <c r="BO2083" s="132"/>
      <c r="BP2083" s="133"/>
      <c r="BQ2083" s="133"/>
      <c r="BR2083" s="133"/>
    </row>
    <row r="2084" spans="18:70" x14ac:dyDescent="0.25"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  <c r="AK2084" s="24"/>
      <c r="AL2084" s="24"/>
      <c r="AM2084" s="24"/>
      <c r="AN2084" s="24"/>
      <c r="AP2084" s="21"/>
      <c r="AQ2084" s="21"/>
      <c r="AR2084" s="21"/>
      <c r="AS2084" s="21"/>
      <c r="AT2084" s="21"/>
      <c r="AU2084" s="21"/>
      <c r="AV2084" s="24"/>
      <c r="AW2084" s="24"/>
      <c r="AX2084" s="24"/>
      <c r="AY2084" s="24"/>
      <c r="BA2084" s="21"/>
      <c r="BB2084" s="21"/>
      <c r="BC2084" s="21"/>
      <c r="BD2084" s="21"/>
      <c r="BE2084" s="24"/>
      <c r="BF2084" s="24"/>
      <c r="BG2084" s="21"/>
      <c r="BH2084" s="21"/>
      <c r="BI2084" s="130"/>
      <c r="BJ2084" s="131"/>
      <c r="BK2084" s="21"/>
      <c r="BL2084" s="132"/>
      <c r="BM2084" s="132"/>
      <c r="BN2084" s="132"/>
      <c r="BO2084" s="132"/>
      <c r="BP2084" s="133"/>
      <c r="BQ2084" s="133"/>
      <c r="BR2084" s="133"/>
    </row>
    <row r="2085" spans="18:70" x14ac:dyDescent="0.25"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/>
      <c r="AI2085" s="24"/>
      <c r="AJ2085" s="24"/>
      <c r="AK2085" s="24"/>
      <c r="AL2085" s="24"/>
      <c r="AM2085" s="24"/>
      <c r="AN2085" s="24"/>
      <c r="AP2085" s="21"/>
      <c r="AQ2085" s="21"/>
      <c r="AR2085" s="21"/>
      <c r="AS2085" s="21"/>
      <c r="AT2085" s="21"/>
      <c r="AU2085" s="21"/>
      <c r="AV2085" s="24"/>
      <c r="AW2085" s="24"/>
      <c r="AX2085" s="24"/>
      <c r="AY2085" s="24"/>
      <c r="BA2085" s="21"/>
      <c r="BB2085" s="21"/>
      <c r="BC2085" s="21"/>
      <c r="BD2085" s="21"/>
      <c r="BE2085" s="24"/>
      <c r="BF2085" s="24"/>
      <c r="BG2085" s="21"/>
      <c r="BH2085" s="21"/>
      <c r="BI2085" s="130"/>
      <c r="BJ2085" s="131"/>
      <c r="BK2085" s="21"/>
      <c r="BL2085" s="132"/>
      <c r="BM2085" s="132"/>
      <c r="BN2085" s="132"/>
      <c r="BO2085" s="132"/>
      <c r="BP2085" s="133"/>
      <c r="BQ2085" s="133"/>
      <c r="BR2085" s="133"/>
    </row>
    <row r="2086" spans="18:70" x14ac:dyDescent="0.25">
      <c r="R2086" s="24"/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24"/>
      <c r="AE2086" s="24"/>
      <c r="AF2086" s="24"/>
      <c r="AG2086" s="24"/>
      <c r="AH2086" s="24"/>
      <c r="AI2086" s="24"/>
      <c r="AJ2086" s="24"/>
      <c r="AK2086" s="24"/>
      <c r="AL2086" s="24"/>
      <c r="AM2086" s="24"/>
      <c r="AN2086" s="24"/>
      <c r="AP2086" s="21"/>
      <c r="AQ2086" s="21"/>
      <c r="AR2086" s="21"/>
      <c r="AS2086" s="21"/>
      <c r="AT2086" s="21"/>
      <c r="AU2086" s="21"/>
      <c r="AV2086" s="24"/>
      <c r="AW2086" s="24"/>
      <c r="AX2086" s="24"/>
      <c r="AY2086" s="24"/>
      <c r="BA2086" s="21"/>
      <c r="BB2086" s="21"/>
      <c r="BC2086" s="21"/>
      <c r="BD2086" s="21"/>
      <c r="BE2086" s="24"/>
      <c r="BF2086" s="24"/>
      <c r="BG2086" s="21"/>
      <c r="BH2086" s="21"/>
      <c r="BI2086" s="130"/>
      <c r="BJ2086" s="131"/>
      <c r="BK2086" s="21"/>
      <c r="BL2086" s="132"/>
      <c r="BM2086" s="132"/>
      <c r="BN2086" s="132"/>
      <c r="BO2086" s="132"/>
      <c r="BP2086" s="133"/>
      <c r="BQ2086" s="133"/>
      <c r="BR2086" s="133"/>
    </row>
    <row r="2087" spans="18:70" x14ac:dyDescent="0.25"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/>
      <c r="AE2087" s="24"/>
      <c r="AF2087" s="24"/>
      <c r="AG2087" s="24"/>
      <c r="AH2087" s="24"/>
      <c r="AI2087" s="24"/>
      <c r="AJ2087" s="24"/>
      <c r="AK2087" s="24"/>
      <c r="AL2087" s="24"/>
      <c r="AM2087" s="24"/>
      <c r="AN2087" s="24"/>
      <c r="AP2087" s="21"/>
      <c r="AQ2087" s="21"/>
      <c r="AR2087" s="21"/>
      <c r="AS2087" s="21"/>
      <c r="AT2087" s="21"/>
      <c r="AU2087" s="21"/>
      <c r="AV2087" s="24"/>
      <c r="AW2087" s="24"/>
      <c r="AX2087" s="24"/>
      <c r="AY2087" s="24"/>
      <c r="BA2087" s="21"/>
      <c r="BB2087" s="21"/>
      <c r="BC2087" s="21"/>
      <c r="BD2087" s="21"/>
      <c r="BE2087" s="24"/>
      <c r="BF2087" s="24"/>
      <c r="BG2087" s="21"/>
      <c r="BH2087" s="21"/>
      <c r="BI2087" s="130"/>
      <c r="BJ2087" s="131"/>
      <c r="BK2087" s="21"/>
      <c r="BL2087" s="132"/>
      <c r="BM2087" s="132"/>
      <c r="BN2087" s="132"/>
      <c r="BO2087" s="132"/>
      <c r="BP2087" s="133"/>
      <c r="BQ2087" s="133"/>
      <c r="BR2087" s="133"/>
    </row>
    <row r="2088" spans="18:70" x14ac:dyDescent="0.25"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4"/>
      <c r="AK2088" s="24"/>
      <c r="AL2088" s="24"/>
      <c r="AM2088" s="24"/>
      <c r="AN2088" s="24"/>
      <c r="AP2088" s="21"/>
      <c r="AQ2088" s="21"/>
      <c r="AR2088" s="21"/>
      <c r="AS2088" s="21"/>
      <c r="AT2088" s="21"/>
      <c r="AU2088" s="21"/>
      <c r="AV2088" s="24"/>
      <c r="AW2088" s="24"/>
      <c r="AX2088" s="24"/>
      <c r="AY2088" s="24"/>
      <c r="BA2088" s="21"/>
      <c r="BB2088" s="21"/>
      <c r="BC2088" s="21"/>
      <c r="BD2088" s="21"/>
      <c r="BE2088" s="24"/>
      <c r="BF2088" s="24"/>
      <c r="BG2088" s="21"/>
      <c r="BH2088" s="21"/>
      <c r="BI2088" s="130"/>
      <c r="BJ2088" s="131"/>
      <c r="BK2088" s="21"/>
      <c r="BL2088" s="132"/>
      <c r="BM2088" s="132"/>
      <c r="BN2088" s="132"/>
      <c r="BO2088" s="132"/>
      <c r="BP2088" s="133"/>
      <c r="BQ2088" s="133"/>
      <c r="BR2088" s="133"/>
    </row>
    <row r="2089" spans="18:70" x14ac:dyDescent="0.25"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/>
      <c r="AC2089" s="24"/>
      <c r="AD2089" s="24"/>
      <c r="AE2089" s="24"/>
      <c r="AF2089" s="24"/>
      <c r="AG2089" s="24"/>
      <c r="AH2089" s="24"/>
      <c r="AI2089" s="24"/>
      <c r="AJ2089" s="24"/>
      <c r="AK2089" s="24"/>
      <c r="AL2089" s="24"/>
      <c r="AM2089" s="24"/>
      <c r="AN2089" s="24"/>
      <c r="AP2089" s="21"/>
      <c r="AQ2089" s="21"/>
      <c r="AR2089" s="21"/>
      <c r="AS2089" s="21"/>
      <c r="AT2089" s="21"/>
      <c r="AU2089" s="21"/>
      <c r="AV2089" s="24"/>
      <c r="AW2089" s="24"/>
      <c r="AX2089" s="24"/>
      <c r="AY2089" s="24"/>
      <c r="BA2089" s="21"/>
      <c r="BB2089" s="21"/>
      <c r="BC2089" s="21"/>
      <c r="BD2089" s="21"/>
      <c r="BE2089" s="24"/>
      <c r="BF2089" s="24"/>
      <c r="BG2089" s="21"/>
      <c r="BH2089" s="21"/>
      <c r="BI2089" s="130"/>
      <c r="BJ2089" s="131"/>
      <c r="BK2089" s="21"/>
      <c r="BL2089" s="132"/>
      <c r="BM2089" s="132"/>
      <c r="BN2089" s="132"/>
      <c r="BO2089" s="132"/>
      <c r="BP2089" s="133"/>
      <c r="BQ2089" s="133"/>
      <c r="BR2089" s="133"/>
    </row>
    <row r="2090" spans="18:70" x14ac:dyDescent="0.25"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4"/>
      <c r="AK2090" s="24"/>
      <c r="AL2090" s="24"/>
      <c r="AM2090" s="24"/>
      <c r="AN2090" s="24"/>
      <c r="AP2090" s="21"/>
      <c r="AQ2090" s="21"/>
      <c r="AR2090" s="21"/>
      <c r="AS2090" s="21"/>
      <c r="AT2090" s="21"/>
      <c r="AU2090" s="21"/>
      <c r="AV2090" s="24"/>
      <c r="AW2090" s="24"/>
      <c r="AX2090" s="24"/>
      <c r="AY2090" s="24"/>
      <c r="BA2090" s="21"/>
      <c r="BB2090" s="21"/>
      <c r="BC2090" s="21"/>
      <c r="BD2090" s="21"/>
      <c r="BE2090" s="24"/>
      <c r="BF2090" s="24"/>
      <c r="BG2090" s="21"/>
      <c r="BH2090" s="21"/>
      <c r="BI2090" s="130"/>
      <c r="BJ2090" s="131"/>
      <c r="BK2090" s="21"/>
      <c r="BL2090" s="132"/>
      <c r="BM2090" s="132"/>
      <c r="BN2090" s="132"/>
      <c r="BO2090" s="132"/>
      <c r="BP2090" s="133"/>
      <c r="BQ2090" s="133"/>
      <c r="BR2090" s="133"/>
    </row>
    <row r="2091" spans="18:70" x14ac:dyDescent="0.25">
      <c r="R2091" s="24"/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4"/>
      <c r="AK2091" s="24"/>
      <c r="AL2091" s="24"/>
      <c r="AM2091" s="24"/>
      <c r="AN2091" s="24"/>
      <c r="AP2091" s="21"/>
      <c r="AQ2091" s="21"/>
      <c r="AR2091" s="21"/>
      <c r="AS2091" s="21"/>
      <c r="AT2091" s="21"/>
      <c r="AU2091" s="21"/>
      <c r="AV2091" s="24"/>
      <c r="AW2091" s="24"/>
      <c r="AX2091" s="24"/>
      <c r="AY2091" s="24"/>
      <c r="BA2091" s="21"/>
      <c r="BB2091" s="21"/>
      <c r="BC2091" s="21"/>
      <c r="BD2091" s="21"/>
      <c r="BE2091" s="24"/>
      <c r="BF2091" s="24"/>
      <c r="BG2091" s="21"/>
      <c r="BH2091" s="21"/>
      <c r="BI2091" s="130"/>
      <c r="BJ2091" s="131"/>
      <c r="BK2091" s="21"/>
      <c r="BL2091" s="132"/>
      <c r="BM2091" s="132"/>
      <c r="BN2091" s="132"/>
      <c r="BO2091" s="132"/>
      <c r="BP2091" s="133"/>
      <c r="BQ2091" s="133"/>
      <c r="BR2091" s="133"/>
    </row>
    <row r="2092" spans="18:70" x14ac:dyDescent="0.25">
      <c r="R2092" s="24"/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/>
      <c r="AE2092" s="24"/>
      <c r="AF2092" s="24"/>
      <c r="AG2092" s="24"/>
      <c r="AH2092" s="24"/>
      <c r="AI2092" s="24"/>
      <c r="AJ2092" s="24"/>
      <c r="AK2092" s="24"/>
      <c r="AL2092" s="24"/>
      <c r="AM2092" s="24"/>
      <c r="AN2092" s="24"/>
      <c r="AP2092" s="21"/>
      <c r="AQ2092" s="21"/>
      <c r="AR2092" s="21"/>
      <c r="AS2092" s="21"/>
      <c r="AT2092" s="21"/>
      <c r="AU2092" s="21"/>
      <c r="AV2092" s="24"/>
      <c r="AW2092" s="24"/>
      <c r="AX2092" s="24"/>
      <c r="AY2092" s="24"/>
      <c r="BA2092" s="21"/>
      <c r="BB2092" s="21"/>
      <c r="BC2092" s="21"/>
      <c r="BD2092" s="21"/>
      <c r="BE2092" s="24"/>
      <c r="BF2092" s="24"/>
      <c r="BG2092" s="21"/>
      <c r="BH2092" s="21"/>
      <c r="BI2092" s="130"/>
      <c r="BJ2092" s="131"/>
      <c r="BK2092" s="21"/>
      <c r="BL2092" s="132"/>
      <c r="BM2092" s="132"/>
      <c r="BN2092" s="132"/>
      <c r="BO2092" s="132"/>
      <c r="BP2092" s="133"/>
      <c r="BQ2092" s="133"/>
      <c r="BR2092" s="133"/>
    </row>
    <row r="2093" spans="18:70" x14ac:dyDescent="0.25">
      <c r="R2093" s="24"/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P2093" s="21"/>
      <c r="AQ2093" s="21"/>
      <c r="AR2093" s="21"/>
      <c r="AS2093" s="21"/>
      <c r="AT2093" s="21"/>
      <c r="AU2093" s="21"/>
      <c r="AV2093" s="24"/>
      <c r="AW2093" s="24"/>
      <c r="AX2093" s="24"/>
      <c r="AY2093" s="24"/>
      <c r="BA2093" s="21"/>
      <c r="BB2093" s="21"/>
      <c r="BC2093" s="21"/>
      <c r="BD2093" s="21"/>
      <c r="BE2093" s="24"/>
      <c r="BF2093" s="24"/>
      <c r="BG2093" s="21"/>
      <c r="BH2093" s="21"/>
      <c r="BI2093" s="130"/>
      <c r="BJ2093" s="131"/>
      <c r="BK2093" s="21"/>
      <c r="BL2093" s="132"/>
      <c r="BM2093" s="132"/>
      <c r="BN2093" s="132"/>
      <c r="BO2093" s="132"/>
      <c r="BP2093" s="133"/>
      <c r="BQ2093" s="133"/>
      <c r="BR2093" s="133"/>
    </row>
    <row r="2094" spans="18:70" x14ac:dyDescent="0.25"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4"/>
      <c r="AK2094" s="24"/>
      <c r="AL2094" s="24"/>
      <c r="AM2094" s="24"/>
      <c r="AN2094" s="24"/>
      <c r="AP2094" s="21"/>
      <c r="AQ2094" s="21"/>
      <c r="AR2094" s="21"/>
      <c r="AS2094" s="21"/>
      <c r="AT2094" s="21"/>
      <c r="AU2094" s="21"/>
      <c r="AV2094" s="24"/>
      <c r="AW2094" s="24"/>
      <c r="AX2094" s="24"/>
      <c r="AY2094" s="24"/>
      <c r="BA2094" s="21"/>
      <c r="BB2094" s="21"/>
      <c r="BC2094" s="21"/>
      <c r="BD2094" s="21"/>
      <c r="BE2094" s="24"/>
      <c r="BF2094" s="24"/>
      <c r="BG2094" s="21"/>
      <c r="BH2094" s="21"/>
      <c r="BI2094" s="130"/>
      <c r="BJ2094" s="131"/>
      <c r="BK2094" s="21"/>
      <c r="BL2094" s="132"/>
      <c r="BM2094" s="132"/>
      <c r="BN2094" s="132"/>
      <c r="BO2094" s="132"/>
      <c r="BP2094" s="133"/>
      <c r="BQ2094" s="133"/>
      <c r="BR2094" s="133"/>
    </row>
    <row r="2095" spans="18:70" x14ac:dyDescent="0.25"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4"/>
      <c r="AK2095" s="24"/>
      <c r="AL2095" s="24"/>
      <c r="AM2095" s="24"/>
      <c r="AN2095" s="24"/>
      <c r="AP2095" s="21"/>
      <c r="AQ2095" s="21"/>
      <c r="AR2095" s="21"/>
      <c r="AS2095" s="21"/>
      <c r="AT2095" s="21"/>
      <c r="AU2095" s="21"/>
      <c r="AV2095" s="24"/>
      <c r="AW2095" s="24"/>
      <c r="AX2095" s="24"/>
      <c r="AY2095" s="24"/>
      <c r="BA2095" s="21"/>
      <c r="BB2095" s="21"/>
      <c r="BC2095" s="21"/>
      <c r="BD2095" s="21"/>
      <c r="BE2095" s="24"/>
      <c r="BF2095" s="24"/>
      <c r="BG2095" s="21"/>
      <c r="BH2095" s="21"/>
      <c r="BI2095" s="130"/>
      <c r="BJ2095" s="131"/>
      <c r="BK2095" s="21"/>
      <c r="BL2095" s="132"/>
      <c r="BM2095" s="132"/>
      <c r="BN2095" s="132"/>
      <c r="BO2095" s="132"/>
      <c r="BP2095" s="133"/>
      <c r="BQ2095" s="133"/>
      <c r="BR2095" s="133"/>
    </row>
    <row r="2096" spans="18:70" x14ac:dyDescent="0.25"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4"/>
      <c r="AK2096" s="24"/>
      <c r="AL2096" s="24"/>
      <c r="AM2096" s="24"/>
      <c r="AN2096" s="24"/>
      <c r="AP2096" s="21"/>
      <c r="AQ2096" s="21"/>
      <c r="AR2096" s="21"/>
      <c r="AS2096" s="21"/>
      <c r="AT2096" s="21"/>
      <c r="AU2096" s="21"/>
      <c r="AV2096" s="24"/>
      <c r="AW2096" s="24"/>
      <c r="AX2096" s="24"/>
      <c r="AY2096" s="24"/>
      <c r="BA2096" s="21"/>
      <c r="BB2096" s="21"/>
      <c r="BC2096" s="21"/>
      <c r="BD2096" s="21"/>
      <c r="BE2096" s="24"/>
      <c r="BF2096" s="24"/>
      <c r="BG2096" s="21"/>
      <c r="BH2096" s="21"/>
      <c r="BI2096" s="130"/>
      <c r="BJ2096" s="131"/>
      <c r="BK2096" s="21"/>
      <c r="BL2096" s="132"/>
      <c r="BM2096" s="132"/>
      <c r="BN2096" s="132"/>
      <c r="BO2096" s="132"/>
      <c r="BP2096" s="133"/>
      <c r="BQ2096" s="133"/>
      <c r="BR2096" s="133"/>
    </row>
    <row r="2097" spans="18:70" x14ac:dyDescent="0.25"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4"/>
      <c r="AK2097" s="24"/>
      <c r="AL2097" s="24"/>
      <c r="AM2097" s="24"/>
      <c r="AN2097" s="24"/>
      <c r="AP2097" s="21"/>
      <c r="AQ2097" s="21"/>
      <c r="AR2097" s="21"/>
      <c r="AS2097" s="21"/>
      <c r="AT2097" s="21"/>
      <c r="AU2097" s="21"/>
      <c r="AV2097" s="24"/>
      <c r="AW2097" s="24"/>
      <c r="AX2097" s="24"/>
      <c r="AY2097" s="24"/>
      <c r="BA2097" s="21"/>
      <c r="BB2097" s="21"/>
      <c r="BC2097" s="21"/>
      <c r="BD2097" s="21"/>
      <c r="BE2097" s="24"/>
      <c r="BF2097" s="24"/>
      <c r="BG2097" s="21"/>
      <c r="BH2097" s="21"/>
      <c r="BI2097" s="130"/>
      <c r="BJ2097" s="131"/>
      <c r="BK2097" s="21"/>
      <c r="BL2097" s="132"/>
      <c r="BM2097" s="132"/>
      <c r="BN2097" s="132"/>
      <c r="BO2097" s="132"/>
      <c r="BP2097" s="133"/>
      <c r="BQ2097" s="133"/>
      <c r="BR2097" s="133"/>
    </row>
    <row r="2098" spans="18:70" x14ac:dyDescent="0.25"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4"/>
      <c r="AK2098" s="24"/>
      <c r="AL2098" s="24"/>
      <c r="AM2098" s="24"/>
      <c r="AN2098" s="24"/>
      <c r="AP2098" s="21"/>
      <c r="AQ2098" s="21"/>
      <c r="AR2098" s="21"/>
      <c r="AS2098" s="21"/>
      <c r="AT2098" s="21"/>
      <c r="AU2098" s="21"/>
      <c r="AV2098" s="24"/>
      <c r="AW2098" s="24"/>
      <c r="AX2098" s="24"/>
      <c r="AY2098" s="24"/>
      <c r="BA2098" s="21"/>
      <c r="BB2098" s="21"/>
      <c r="BC2098" s="21"/>
      <c r="BD2098" s="21"/>
      <c r="BE2098" s="24"/>
      <c r="BF2098" s="24"/>
      <c r="BG2098" s="21"/>
      <c r="BH2098" s="21"/>
      <c r="BI2098" s="130"/>
      <c r="BJ2098" s="131"/>
      <c r="BK2098" s="21"/>
      <c r="BL2098" s="132"/>
      <c r="BM2098" s="132"/>
      <c r="BN2098" s="132"/>
      <c r="BO2098" s="132"/>
      <c r="BP2098" s="133"/>
      <c r="BQ2098" s="133"/>
      <c r="BR2098" s="133"/>
    </row>
    <row r="2099" spans="18:70" x14ac:dyDescent="0.25">
      <c r="R2099" s="24"/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/>
      <c r="AC2099" s="24"/>
      <c r="AD2099" s="24"/>
      <c r="AE2099" s="24"/>
      <c r="AF2099" s="24"/>
      <c r="AG2099" s="24"/>
      <c r="AH2099" s="24"/>
      <c r="AI2099" s="24"/>
      <c r="AJ2099" s="24"/>
      <c r="AK2099" s="24"/>
      <c r="AL2099" s="24"/>
      <c r="AM2099" s="24"/>
      <c r="AN2099" s="24"/>
      <c r="AP2099" s="21"/>
      <c r="AQ2099" s="21"/>
      <c r="AR2099" s="21"/>
      <c r="AS2099" s="21"/>
      <c r="AT2099" s="21"/>
      <c r="AU2099" s="21"/>
      <c r="AV2099" s="24"/>
      <c r="AW2099" s="24"/>
      <c r="AX2099" s="24"/>
      <c r="AY2099" s="24"/>
      <c r="BA2099" s="21"/>
      <c r="BB2099" s="21"/>
      <c r="BC2099" s="21"/>
      <c r="BD2099" s="21"/>
      <c r="BE2099" s="24"/>
      <c r="BF2099" s="24"/>
      <c r="BG2099" s="21"/>
      <c r="BH2099" s="21"/>
      <c r="BI2099" s="130"/>
      <c r="BJ2099" s="131"/>
      <c r="BK2099" s="21"/>
      <c r="BL2099" s="132"/>
      <c r="BM2099" s="132"/>
      <c r="BN2099" s="132"/>
      <c r="BO2099" s="132"/>
      <c r="BP2099" s="133"/>
      <c r="BQ2099" s="133"/>
      <c r="BR2099" s="133"/>
    </row>
    <row r="2100" spans="18:70" x14ac:dyDescent="0.25">
      <c r="R2100" s="24"/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/>
      <c r="AC2100" s="24"/>
      <c r="AD2100" s="24"/>
      <c r="AE2100" s="24"/>
      <c r="AF2100" s="24"/>
      <c r="AG2100" s="24"/>
      <c r="AH2100" s="24"/>
      <c r="AI2100" s="24"/>
      <c r="AJ2100" s="24"/>
      <c r="AK2100" s="24"/>
      <c r="AL2100" s="24"/>
      <c r="AM2100" s="24"/>
      <c r="AN2100" s="24"/>
      <c r="AP2100" s="21"/>
      <c r="AQ2100" s="21"/>
      <c r="AR2100" s="21"/>
      <c r="AS2100" s="21"/>
      <c r="AT2100" s="21"/>
      <c r="AU2100" s="21"/>
      <c r="AV2100" s="24"/>
      <c r="AW2100" s="24"/>
      <c r="AX2100" s="24"/>
      <c r="AY2100" s="24"/>
      <c r="BA2100" s="21"/>
      <c r="BB2100" s="21"/>
      <c r="BC2100" s="21"/>
      <c r="BD2100" s="21"/>
      <c r="BE2100" s="24"/>
      <c r="BF2100" s="24"/>
      <c r="BG2100" s="21"/>
      <c r="BH2100" s="21"/>
      <c r="BI2100" s="130"/>
      <c r="BJ2100" s="131"/>
      <c r="BK2100" s="21"/>
      <c r="BL2100" s="132"/>
      <c r="BM2100" s="132"/>
      <c r="BN2100" s="132"/>
      <c r="BO2100" s="132"/>
      <c r="BP2100" s="133"/>
      <c r="BQ2100" s="133"/>
      <c r="BR2100" s="133"/>
    </row>
    <row r="2101" spans="18:70" x14ac:dyDescent="0.25"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24"/>
      <c r="AG2101" s="24"/>
      <c r="AH2101" s="24"/>
      <c r="AI2101" s="24"/>
      <c r="AJ2101" s="24"/>
      <c r="AK2101" s="24"/>
      <c r="AL2101" s="24"/>
      <c r="AM2101" s="24"/>
      <c r="AN2101" s="24"/>
      <c r="AP2101" s="21"/>
      <c r="AQ2101" s="21"/>
      <c r="AR2101" s="21"/>
      <c r="AS2101" s="21"/>
      <c r="AT2101" s="21"/>
      <c r="AU2101" s="21"/>
      <c r="AV2101" s="24"/>
      <c r="AW2101" s="24"/>
      <c r="AX2101" s="24"/>
      <c r="AY2101" s="24"/>
      <c r="BA2101" s="21"/>
      <c r="BB2101" s="21"/>
      <c r="BC2101" s="21"/>
      <c r="BD2101" s="21"/>
      <c r="BE2101" s="24"/>
      <c r="BF2101" s="24"/>
      <c r="BG2101" s="21"/>
      <c r="BH2101" s="21"/>
      <c r="BI2101" s="130"/>
      <c r="BJ2101" s="131"/>
      <c r="BK2101" s="21"/>
      <c r="BL2101" s="132"/>
      <c r="BM2101" s="132"/>
      <c r="BN2101" s="132"/>
      <c r="BO2101" s="132"/>
      <c r="BP2101" s="133"/>
      <c r="BQ2101" s="133"/>
      <c r="BR2101" s="133"/>
    </row>
    <row r="2102" spans="18:70" x14ac:dyDescent="0.25"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4"/>
      <c r="AK2102" s="24"/>
      <c r="AL2102" s="24"/>
      <c r="AM2102" s="24"/>
      <c r="AN2102" s="24"/>
      <c r="AP2102" s="21"/>
      <c r="AQ2102" s="21"/>
      <c r="AR2102" s="21"/>
      <c r="AS2102" s="21"/>
      <c r="AT2102" s="21"/>
      <c r="AU2102" s="21"/>
      <c r="AV2102" s="24"/>
      <c r="AW2102" s="24"/>
      <c r="AX2102" s="24"/>
      <c r="AY2102" s="24"/>
      <c r="BA2102" s="21"/>
      <c r="BB2102" s="21"/>
      <c r="BC2102" s="21"/>
      <c r="BD2102" s="21"/>
      <c r="BE2102" s="24"/>
      <c r="BF2102" s="24"/>
      <c r="BG2102" s="21"/>
      <c r="BH2102" s="21"/>
      <c r="BI2102" s="130"/>
      <c r="BJ2102" s="131"/>
      <c r="BK2102" s="21"/>
      <c r="BL2102" s="132"/>
      <c r="BM2102" s="132"/>
      <c r="BN2102" s="132"/>
      <c r="BO2102" s="132"/>
      <c r="BP2102" s="133"/>
      <c r="BQ2102" s="133"/>
      <c r="BR2102" s="133"/>
    </row>
    <row r="2103" spans="18:70" x14ac:dyDescent="0.25">
      <c r="R2103" s="24"/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/>
      <c r="AC2103" s="24"/>
      <c r="AD2103" s="24"/>
      <c r="AE2103" s="24"/>
      <c r="AF2103" s="24"/>
      <c r="AG2103" s="24"/>
      <c r="AH2103" s="24"/>
      <c r="AI2103" s="24"/>
      <c r="AJ2103" s="24"/>
      <c r="AK2103" s="24"/>
      <c r="AL2103" s="24"/>
      <c r="AM2103" s="24"/>
      <c r="AN2103" s="24"/>
      <c r="AP2103" s="21"/>
      <c r="AQ2103" s="21"/>
      <c r="AR2103" s="21"/>
      <c r="AS2103" s="21"/>
      <c r="AT2103" s="21"/>
      <c r="AU2103" s="21"/>
      <c r="AV2103" s="24"/>
      <c r="AW2103" s="24"/>
      <c r="AX2103" s="24"/>
      <c r="AY2103" s="24"/>
      <c r="BA2103" s="21"/>
      <c r="BB2103" s="21"/>
      <c r="BC2103" s="21"/>
      <c r="BD2103" s="21"/>
      <c r="BE2103" s="24"/>
      <c r="BF2103" s="24"/>
      <c r="BG2103" s="21"/>
      <c r="BH2103" s="21"/>
      <c r="BI2103" s="130"/>
      <c r="BJ2103" s="131"/>
      <c r="BK2103" s="21"/>
      <c r="BL2103" s="132"/>
      <c r="BM2103" s="132"/>
      <c r="BN2103" s="132"/>
      <c r="BO2103" s="132"/>
      <c r="BP2103" s="133"/>
      <c r="BQ2103" s="133"/>
      <c r="BR2103" s="133"/>
    </row>
    <row r="2104" spans="18:70" x14ac:dyDescent="0.25">
      <c r="R2104" s="24"/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/>
      <c r="AC2104" s="24"/>
      <c r="AD2104" s="24"/>
      <c r="AE2104" s="24"/>
      <c r="AF2104" s="24"/>
      <c r="AG2104" s="24"/>
      <c r="AH2104" s="24"/>
      <c r="AI2104" s="24"/>
      <c r="AJ2104" s="24"/>
      <c r="AK2104" s="24"/>
      <c r="AL2104" s="24"/>
      <c r="AM2104" s="24"/>
      <c r="AN2104" s="24"/>
      <c r="AP2104" s="21"/>
      <c r="AQ2104" s="21"/>
      <c r="AR2104" s="21"/>
      <c r="AS2104" s="21"/>
      <c r="AT2104" s="21"/>
      <c r="AU2104" s="21"/>
      <c r="AV2104" s="24"/>
      <c r="AW2104" s="24"/>
      <c r="AX2104" s="24"/>
      <c r="AY2104" s="24"/>
      <c r="BA2104" s="21"/>
      <c r="BB2104" s="21"/>
      <c r="BC2104" s="21"/>
      <c r="BD2104" s="21"/>
      <c r="BE2104" s="24"/>
      <c r="BF2104" s="24"/>
      <c r="BG2104" s="21"/>
      <c r="BH2104" s="21"/>
      <c r="BI2104" s="130"/>
      <c r="BJ2104" s="131"/>
      <c r="BK2104" s="21"/>
      <c r="BL2104" s="132"/>
      <c r="BM2104" s="132"/>
      <c r="BN2104" s="132"/>
      <c r="BO2104" s="132"/>
      <c r="BP2104" s="133"/>
      <c r="BQ2104" s="133"/>
      <c r="BR2104" s="133"/>
    </row>
    <row r="2105" spans="18:70" x14ac:dyDescent="0.25"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/>
      <c r="AI2105" s="24"/>
      <c r="AJ2105" s="24"/>
      <c r="AK2105" s="24"/>
      <c r="AL2105" s="24"/>
      <c r="AM2105" s="24"/>
      <c r="AN2105" s="24"/>
      <c r="AP2105" s="21"/>
      <c r="AQ2105" s="21"/>
      <c r="AR2105" s="21"/>
      <c r="AS2105" s="21"/>
      <c r="AT2105" s="21"/>
      <c r="AU2105" s="21"/>
      <c r="AV2105" s="24"/>
      <c r="AW2105" s="24"/>
      <c r="AX2105" s="24"/>
      <c r="AY2105" s="24"/>
      <c r="BA2105" s="21"/>
      <c r="BB2105" s="21"/>
      <c r="BC2105" s="21"/>
      <c r="BD2105" s="21"/>
      <c r="BE2105" s="24"/>
      <c r="BF2105" s="24"/>
      <c r="BG2105" s="21"/>
      <c r="BH2105" s="21"/>
      <c r="BI2105" s="130"/>
      <c r="BJ2105" s="131"/>
      <c r="BK2105" s="21"/>
      <c r="BL2105" s="132"/>
      <c r="BM2105" s="132"/>
      <c r="BN2105" s="132"/>
      <c r="BO2105" s="132"/>
      <c r="BP2105" s="133"/>
      <c r="BQ2105" s="133"/>
      <c r="BR2105" s="133"/>
    </row>
    <row r="2106" spans="18:70" x14ac:dyDescent="0.25"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4"/>
      <c r="AK2106" s="24"/>
      <c r="AL2106" s="24"/>
      <c r="AM2106" s="24"/>
      <c r="AN2106" s="24"/>
      <c r="AP2106" s="21"/>
      <c r="AQ2106" s="21"/>
      <c r="AR2106" s="21"/>
      <c r="AS2106" s="21"/>
      <c r="AT2106" s="21"/>
      <c r="AU2106" s="21"/>
      <c r="AV2106" s="24"/>
      <c r="AW2106" s="24"/>
      <c r="AX2106" s="24"/>
      <c r="AY2106" s="24"/>
      <c r="BA2106" s="21"/>
      <c r="BB2106" s="21"/>
      <c r="BC2106" s="21"/>
      <c r="BD2106" s="21"/>
      <c r="BE2106" s="24"/>
      <c r="BF2106" s="24"/>
      <c r="BG2106" s="21"/>
      <c r="BH2106" s="21"/>
      <c r="BI2106" s="130"/>
      <c r="BJ2106" s="131"/>
      <c r="BK2106" s="21"/>
      <c r="BL2106" s="132"/>
      <c r="BM2106" s="132"/>
      <c r="BN2106" s="132"/>
      <c r="BO2106" s="132"/>
      <c r="BP2106" s="133"/>
      <c r="BQ2106" s="133"/>
      <c r="BR2106" s="133"/>
    </row>
    <row r="2107" spans="18:70" x14ac:dyDescent="0.25"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4"/>
      <c r="AK2107" s="24"/>
      <c r="AL2107" s="24"/>
      <c r="AM2107" s="24"/>
      <c r="AN2107" s="24"/>
      <c r="AP2107" s="21"/>
      <c r="AQ2107" s="21"/>
      <c r="AR2107" s="21"/>
      <c r="AS2107" s="21"/>
      <c r="AT2107" s="21"/>
      <c r="AU2107" s="21"/>
      <c r="AV2107" s="24"/>
      <c r="AW2107" s="24"/>
      <c r="AX2107" s="24"/>
      <c r="AY2107" s="24"/>
      <c r="BA2107" s="21"/>
      <c r="BB2107" s="21"/>
      <c r="BC2107" s="21"/>
      <c r="BD2107" s="21"/>
      <c r="BE2107" s="24"/>
      <c r="BF2107" s="24"/>
      <c r="BG2107" s="21"/>
      <c r="BH2107" s="21"/>
      <c r="BI2107" s="130"/>
      <c r="BJ2107" s="131"/>
      <c r="BK2107" s="21"/>
      <c r="BL2107" s="132"/>
      <c r="BM2107" s="132"/>
      <c r="BN2107" s="132"/>
      <c r="BO2107" s="132"/>
      <c r="BP2107" s="133"/>
      <c r="BQ2107" s="133"/>
      <c r="BR2107" s="133"/>
    </row>
    <row r="2108" spans="18:70" x14ac:dyDescent="0.25"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4"/>
      <c r="AK2108" s="24"/>
      <c r="AL2108" s="24"/>
      <c r="AM2108" s="24"/>
      <c r="AN2108" s="24"/>
      <c r="AP2108" s="21"/>
      <c r="AQ2108" s="21"/>
      <c r="AR2108" s="21"/>
      <c r="AS2108" s="21"/>
      <c r="AT2108" s="21"/>
      <c r="AU2108" s="21"/>
      <c r="AV2108" s="24"/>
      <c r="AW2108" s="24"/>
      <c r="AX2108" s="24"/>
      <c r="AY2108" s="24"/>
      <c r="BA2108" s="21"/>
      <c r="BB2108" s="21"/>
      <c r="BC2108" s="21"/>
      <c r="BD2108" s="21"/>
      <c r="BE2108" s="24"/>
      <c r="BF2108" s="24"/>
      <c r="BG2108" s="21"/>
      <c r="BH2108" s="21"/>
      <c r="BI2108" s="130"/>
      <c r="BJ2108" s="131"/>
      <c r="BK2108" s="21"/>
      <c r="BL2108" s="132"/>
      <c r="BM2108" s="132"/>
      <c r="BN2108" s="132"/>
      <c r="BO2108" s="132"/>
      <c r="BP2108" s="133"/>
      <c r="BQ2108" s="133"/>
      <c r="BR2108" s="133"/>
    </row>
    <row r="2109" spans="18:70" x14ac:dyDescent="0.25"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4"/>
      <c r="AK2109" s="24"/>
      <c r="AL2109" s="24"/>
      <c r="AM2109" s="24"/>
      <c r="AN2109" s="24"/>
      <c r="AP2109" s="21"/>
      <c r="AQ2109" s="21"/>
      <c r="AR2109" s="21"/>
      <c r="AS2109" s="21"/>
      <c r="AT2109" s="21"/>
      <c r="AU2109" s="21"/>
      <c r="AV2109" s="24"/>
      <c r="AW2109" s="24"/>
      <c r="AX2109" s="24"/>
      <c r="AY2109" s="24"/>
      <c r="BA2109" s="21"/>
      <c r="BB2109" s="21"/>
      <c r="BC2109" s="21"/>
      <c r="BD2109" s="21"/>
      <c r="BE2109" s="24"/>
      <c r="BF2109" s="24"/>
      <c r="BG2109" s="21"/>
      <c r="BH2109" s="21"/>
      <c r="BI2109" s="130"/>
      <c r="BJ2109" s="131"/>
      <c r="BK2109" s="21"/>
      <c r="BL2109" s="132"/>
      <c r="BM2109" s="132"/>
      <c r="BN2109" s="132"/>
      <c r="BO2109" s="132"/>
      <c r="BP2109" s="133"/>
      <c r="BQ2109" s="133"/>
      <c r="BR2109" s="133"/>
    </row>
    <row r="2110" spans="18:70" x14ac:dyDescent="0.25"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4"/>
      <c r="AK2110" s="24"/>
      <c r="AL2110" s="24"/>
      <c r="AM2110" s="24"/>
      <c r="AN2110" s="24"/>
      <c r="AP2110" s="21"/>
      <c r="AQ2110" s="21"/>
      <c r="AR2110" s="21"/>
      <c r="AS2110" s="21"/>
      <c r="AT2110" s="21"/>
      <c r="AU2110" s="21"/>
      <c r="AV2110" s="24"/>
      <c r="AW2110" s="24"/>
      <c r="AX2110" s="24"/>
      <c r="AY2110" s="24"/>
      <c r="BA2110" s="21"/>
      <c r="BB2110" s="21"/>
      <c r="BC2110" s="21"/>
      <c r="BD2110" s="21"/>
      <c r="BE2110" s="24"/>
      <c r="BF2110" s="24"/>
      <c r="BG2110" s="21"/>
      <c r="BH2110" s="21"/>
      <c r="BI2110" s="130"/>
      <c r="BJ2110" s="131"/>
      <c r="BK2110" s="21"/>
      <c r="BL2110" s="132"/>
      <c r="BM2110" s="132"/>
      <c r="BN2110" s="132"/>
      <c r="BO2110" s="132"/>
      <c r="BP2110" s="133"/>
      <c r="BQ2110" s="133"/>
      <c r="BR2110" s="133"/>
    </row>
    <row r="2111" spans="18:70" x14ac:dyDescent="0.25"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4"/>
      <c r="AK2111" s="24"/>
      <c r="AL2111" s="24"/>
      <c r="AM2111" s="24"/>
      <c r="AN2111" s="24"/>
      <c r="AP2111" s="21"/>
      <c r="AQ2111" s="21"/>
      <c r="AR2111" s="21"/>
      <c r="AS2111" s="21"/>
      <c r="AT2111" s="21"/>
      <c r="AU2111" s="21"/>
      <c r="AV2111" s="24"/>
      <c r="AW2111" s="24"/>
      <c r="AX2111" s="24"/>
      <c r="AY2111" s="24"/>
      <c r="BA2111" s="21"/>
      <c r="BB2111" s="21"/>
      <c r="BC2111" s="21"/>
      <c r="BD2111" s="21"/>
      <c r="BE2111" s="24"/>
      <c r="BF2111" s="24"/>
      <c r="BG2111" s="21"/>
      <c r="BH2111" s="21"/>
      <c r="BI2111" s="130"/>
      <c r="BJ2111" s="131"/>
      <c r="BK2111" s="21"/>
      <c r="BL2111" s="132"/>
      <c r="BM2111" s="132"/>
      <c r="BN2111" s="132"/>
      <c r="BO2111" s="132"/>
      <c r="BP2111" s="133"/>
      <c r="BQ2111" s="133"/>
      <c r="BR2111" s="133"/>
    </row>
    <row r="2112" spans="18:70" x14ac:dyDescent="0.25"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4"/>
      <c r="AL2112" s="24"/>
      <c r="AM2112" s="24"/>
      <c r="AN2112" s="24"/>
      <c r="AP2112" s="21"/>
      <c r="AQ2112" s="21"/>
      <c r="AR2112" s="21"/>
      <c r="AS2112" s="21"/>
      <c r="AT2112" s="21"/>
      <c r="AU2112" s="21"/>
      <c r="AV2112" s="24"/>
      <c r="AW2112" s="24"/>
      <c r="AX2112" s="24"/>
      <c r="AY2112" s="24"/>
      <c r="BA2112" s="21"/>
      <c r="BB2112" s="21"/>
      <c r="BC2112" s="21"/>
      <c r="BD2112" s="21"/>
      <c r="BE2112" s="24"/>
      <c r="BF2112" s="24"/>
      <c r="BG2112" s="21"/>
      <c r="BH2112" s="21"/>
      <c r="BI2112" s="130"/>
      <c r="BJ2112" s="131"/>
      <c r="BK2112" s="21"/>
      <c r="BL2112" s="132"/>
      <c r="BM2112" s="132"/>
      <c r="BN2112" s="132"/>
      <c r="BO2112" s="132"/>
      <c r="BP2112" s="133"/>
      <c r="BQ2112" s="133"/>
      <c r="BR2112" s="133"/>
    </row>
    <row r="2113" spans="18:70" x14ac:dyDescent="0.25"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4"/>
      <c r="AK2113" s="24"/>
      <c r="AL2113" s="24"/>
      <c r="AM2113" s="24"/>
      <c r="AN2113" s="24"/>
      <c r="AP2113" s="21"/>
      <c r="AQ2113" s="21"/>
      <c r="AR2113" s="21"/>
      <c r="AS2113" s="21"/>
      <c r="AT2113" s="21"/>
      <c r="AU2113" s="21"/>
      <c r="AV2113" s="24"/>
      <c r="AW2113" s="24"/>
      <c r="AX2113" s="24"/>
      <c r="AY2113" s="24"/>
      <c r="BA2113" s="21"/>
      <c r="BB2113" s="21"/>
      <c r="BC2113" s="21"/>
      <c r="BD2113" s="21"/>
      <c r="BE2113" s="24"/>
      <c r="BF2113" s="24"/>
      <c r="BG2113" s="21"/>
      <c r="BH2113" s="21"/>
      <c r="BI2113" s="130"/>
      <c r="BJ2113" s="131"/>
      <c r="BK2113" s="21"/>
      <c r="BL2113" s="132"/>
      <c r="BM2113" s="132"/>
      <c r="BN2113" s="132"/>
      <c r="BO2113" s="132"/>
      <c r="BP2113" s="133"/>
      <c r="BQ2113" s="133"/>
      <c r="BR2113" s="133"/>
    </row>
    <row r="2114" spans="18:70" x14ac:dyDescent="0.25"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4"/>
      <c r="AK2114" s="24"/>
      <c r="AL2114" s="24"/>
      <c r="AM2114" s="24"/>
      <c r="AN2114" s="24"/>
      <c r="AP2114" s="21"/>
      <c r="AQ2114" s="21"/>
      <c r="AR2114" s="21"/>
      <c r="AS2114" s="21"/>
      <c r="AT2114" s="21"/>
      <c r="AU2114" s="21"/>
      <c r="AV2114" s="24"/>
      <c r="AW2114" s="24"/>
      <c r="AX2114" s="24"/>
      <c r="AY2114" s="24"/>
      <c r="BA2114" s="21"/>
      <c r="BB2114" s="21"/>
      <c r="BC2114" s="21"/>
      <c r="BD2114" s="21"/>
      <c r="BE2114" s="24"/>
      <c r="BF2114" s="24"/>
      <c r="BG2114" s="21"/>
      <c r="BH2114" s="21"/>
      <c r="BI2114" s="130"/>
      <c r="BJ2114" s="131"/>
      <c r="BK2114" s="21"/>
      <c r="BL2114" s="132"/>
      <c r="BM2114" s="132"/>
      <c r="BN2114" s="132"/>
      <c r="BO2114" s="132"/>
      <c r="BP2114" s="133"/>
      <c r="BQ2114" s="133"/>
      <c r="BR2114" s="133"/>
    </row>
    <row r="2115" spans="18:70" x14ac:dyDescent="0.25"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4"/>
      <c r="AK2115" s="24"/>
      <c r="AL2115" s="24"/>
      <c r="AM2115" s="24"/>
      <c r="AN2115" s="24"/>
      <c r="AP2115" s="21"/>
      <c r="AQ2115" s="21"/>
      <c r="AR2115" s="21"/>
      <c r="AS2115" s="21"/>
      <c r="AT2115" s="21"/>
      <c r="AU2115" s="21"/>
      <c r="AV2115" s="24"/>
      <c r="AW2115" s="24"/>
      <c r="AX2115" s="24"/>
      <c r="AY2115" s="24"/>
      <c r="BA2115" s="21"/>
      <c r="BB2115" s="21"/>
      <c r="BC2115" s="21"/>
      <c r="BD2115" s="21"/>
      <c r="BE2115" s="24"/>
      <c r="BF2115" s="24"/>
      <c r="BG2115" s="21"/>
      <c r="BH2115" s="21"/>
      <c r="BI2115" s="130"/>
      <c r="BJ2115" s="131"/>
      <c r="BK2115" s="21"/>
      <c r="BL2115" s="132"/>
      <c r="BM2115" s="132"/>
      <c r="BN2115" s="132"/>
      <c r="BO2115" s="132"/>
      <c r="BP2115" s="133"/>
      <c r="BQ2115" s="133"/>
      <c r="BR2115" s="133"/>
    </row>
    <row r="2116" spans="18:70" x14ac:dyDescent="0.25"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4"/>
      <c r="AK2116" s="24"/>
      <c r="AL2116" s="24"/>
      <c r="AM2116" s="24"/>
      <c r="AN2116" s="24"/>
      <c r="AP2116" s="21"/>
      <c r="AQ2116" s="21"/>
      <c r="AR2116" s="21"/>
      <c r="AS2116" s="21"/>
      <c r="AT2116" s="21"/>
      <c r="AU2116" s="21"/>
      <c r="AV2116" s="24"/>
      <c r="AW2116" s="24"/>
      <c r="AX2116" s="24"/>
      <c r="AY2116" s="24"/>
      <c r="BA2116" s="21"/>
      <c r="BB2116" s="21"/>
      <c r="BC2116" s="21"/>
      <c r="BD2116" s="21"/>
      <c r="BE2116" s="24"/>
      <c r="BF2116" s="24"/>
      <c r="BG2116" s="21"/>
      <c r="BH2116" s="21"/>
      <c r="BI2116" s="130"/>
      <c r="BJ2116" s="131"/>
      <c r="BK2116" s="21"/>
      <c r="BL2116" s="132"/>
      <c r="BM2116" s="132"/>
      <c r="BN2116" s="132"/>
      <c r="BO2116" s="132"/>
      <c r="BP2116" s="133"/>
      <c r="BQ2116" s="133"/>
      <c r="BR2116" s="133"/>
    </row>
    <row r="2117" spans="18:70" x14ac:dyDescent="0.25"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4"/>
      <c r="AL2117" s="24"/>
      <c r="AM2117" s="24"/>
      <c r="AN2117" s="24"/>
      <c r="AP2117" s="21"/>
      <c r="AQ2117" s="21"/>
      <c r="AR2117" s="21"/>
      <c r="AS2117" s="21"/>
      <c r="AT2117" s="21"/>
      <c r="AU2117" s="21"/>
      <c r="AV2117" s="24"/>
      <c r="AW2117" s="24"/>
      <c r="AX2117" s="24"/>
      <c r="AY2117" s="24"/>
      <c r="BA2117" s="21"/>
      <c r="BB2117" s="21"/>
      <c r="BC2117" s="21"/>
      <c r="BD2117" s="21"/>
      <c r="BE2117" s="24"/>
      <c r="BF2117" s="24"/>
      <c r="BG2117" s="21"/>
      <c r="BH2117" s="21"/>
      <c r="BI2117" s="130"/>
      <c r="BJ2117" s="131"/>
      <c r="BK2117" s="21"/>
      <c r="BL2117" s="132"/>
      <c r="BM2117" s="132"/>
      <c r="BN2117" s="132"/>
      <c r="BO2117" s="132"/>
      <c r="BP2117" s="133"/>
      <c r="BQ2117" s="133"/>
      <c r="BR2117" s="133"/>
    </row>
    <row r="2118" spans="18:70" x14ac:dyDescent="0.25"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4"/>
      <c r="AK2118" s="24"/>
      <c r="AL2118" s="24"/>
      <c r="AM2118" s="24"/>
      <c r="AN2118" s="24"/>
      <c r="AP2118" s="21"/>
      <c r="AQ2118" s="21"/>
      <c r="AR2118" s="21"/>
      <c r="AS2118" s="21"/>
      <c r="AT2118" s="21"/>
      <c r="AU2118" s="21"/>
      <c r="AV2118" s="24"/>
      <c r="AW2118" s="24"/>
      <c r="AX2118" s="24"/>
      <c r="AY2118" s="24"/>
      <c r="BA2118" s="21"/>
      <c r="BB2118" s="21"/>
      <c r="BC2118" s="21"/>
      <c r="BD2118" s="21"/>
      <c r="BE2118" s="24"/>
      <c r="BF2118" s="24"/>
      <c r="BG2118" s="21"/>
      <c r="BH2118" s="21"/>
      <c r="BI2118" s="130"/>
      <c r="BJ2118" s="131"/>
      <c r="BK2118" s="21"/>
      <c r="BL2118" s="132"/>
      <c r="BM2118" s="132"/>
      <c r="BN2118" s="132"/>
      <c r="BO2118" s="132"/>
      <c r="BP2118" s="133"/>
      <c r="BQ2118" s="133"/>
      <c r="BR2118" s="133"/>
    </row>
    <row r="2119" spans="18:70" x14ac:dyDescent="0.25"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4"/>
      <c r="AK2119" s="24"/>
      <c r="AL2119" s="24"/>
      <c r="AM2119" s="24"/>
      <c r="AN2119" s="24"/>
      <c r="AP2119" s="21"/>
      <c r="AQ2119" s="21"/>
      <c r="AR2119" s="21"/>
      <c r="AS2119" s="21"/>
      <c r="AT2119" s="21"/>
      <c r="AU2119" s="21"/>
      <c r="AV2119" s="24"/>
      <c r="AW2119" s="24"/>
      <c r="AX2119" s="24"/>
      <c r="AY2119" s="24"/>
      <c r="BA2119" s="21"/>
      <c r="BB2119" s="21"/>
      <c r="BC2119" s="21"/>
      <c r="BD2119" s="21"/>
      <c r="BE2119" s="24"/>
      <c r="BF2119" s="24"/>
      <c r="BG2119" s="21"/>
      <c r="BH2119" s="21"/>
      <c r="BI2119" s="130"/>
      <c r="BJ2119" s="131"/>
      <c r="BK2119" s="21"/>
      <c r="BL2119" s="132"/>
      <c r="BM2119" s="132"/>
      <c r="BN2119" s="132"/>
      <c r="BO2119" s="132"/>
      <c r="BP2119" s="133"/>
      <c r="BQ2119" s="133"/>
      <c r="BR2119" s="133"/>
    </row>
    <row r="2120" spans="18:70" x14ac:dyDescent="0.25"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4"/>
      <c r="AK2120" s="24"/>
      <c r="AL2120" s="24"/>
      <c r="AM2120" s="24"/>
      <c r="AN2120" s="24"/>
      <c r="AP2120" s="21"/>
      <c r="AQ2120" s="21"/>
      <c r="AR2120" s="21"/>
      <c r="AS2120" s="21"/>
      <c r="AT2120" s="21"/>
      <c r="AU2120" s="21"/>
      <c r="AV2120" s="24"/>
      <c r="AW2120" s="24"/>
      <c r="AX2120" s="24"/>
      <c r="AY2120" s="24"/>
      <c r="BA2120" s="21"/>
      <c r="BB2120" s="21"/>
      <c r="BC2120" s="21"/>
      <c r="BD2120" s="21"/>
      <c r="BE2120" s="24"/>
      <c r="BF2120" s="24"/>
      <c r="BG2120" s="21"/>
      <c r="BH2120" s="21"/>
      <c r="BI2120" s="130"/>
      <c r="BJ2120" s="131"/>
      <c r="BK2120" s="21"/>
      <c r="BL2120" s="132"/>
      <c r="BM2120" s="132"/>
      <c r="BN2120" s="132"/>
      <c r="BO2120" s="132"/>
      <c r="BP2120" s="133"/>
      <c r="BQ2120" s="133"/>
      <c r="BR2120" s="133"/>
    </row>
    <row r="2121" spans="18:70" x14ac:dyDescent="0.25">
      <c r="R2121" s="24"/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/>
      <c r="AC2121" s="24"/>
      <c r="AD2121" s="24"/>
      <c r="AE2121" s="24"/>
      <c r="AF2121" s="24"/>
      <c r="AG2121" s="24"/>
      <c r="AH2121" s="24"/>
      <c r="AI2121" s="24"/>
      <c r="AJ2121" s="24"/>
      <c r="AK2121" s="24"/>
      <c r="AL2121" s="24"/>
      <c r="AM2121" s="24"/>
      <c r="AN2121" s="24"/>
      <c r="AP2121" s="21"/>
      <c r="AQ2121" s="21"/>
      <c r="AR2121" s="21"/>
      <c r="AS2121" s="21"/>
      <c r="AT2121" s="21"/>
      <c r="AU2121" s="21"/>
      <c r="AV2121" s="24"/>
      <c r="AW2121" s="24"/>
      <c r="AX2121" s="24"/>
      <c r="AY2121" s="24"/>
      <c r="BA2121" s="21"/>
      <c r="BB2121" s="21"/>
      <c r="BC2121" s="21"/>
      <c r="BD2121" s="21"/>
      <c r="BE2121" s="24"/>
      <c r="BF2121" s="24"/>
      <c r="BG2121" s="21"/>
      <c r="BH2121" s="21"/>
      <c r="BI2121" s="130"/>
      <c r="BJ2121" s="131"/>
      <c r="BK2121" s="21"/>
      <c r="BL2121" s="132"/>
      <c r="BM2121" s="132"/>
      <c r="BN2121" s="132"/>
      <c r="BO2121" s="132"/>
      <c r="BP2121" s="133"/>
      <c r="BQ2121" s="133"/>
      <c r="BR2121" s="133"/>
    </row>
    <row r="2122" spans="18:70" x14ac:dyDescent="0.25"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4"/>
      <c r="AK2122" s="24"/>
      <c r="AL2122" s="24"/>
      <c r="AM2122" s="24"/>
      <c r="AN2122" s="24"/>
      <c r="AP2122" s="21"/>
      <c r="AQ2122" s="21"/>
      <c r="AR2122" s="21"/>
      <c r="AS2122" s="21"/>
      <c r="AT2122" s="21"/>
      <c r="AU2122" s="21"/>
      <c r="AV2122" s="24"/>
      <c r="AW2122" s="24"/>
      <c r="AX2122" s="24"/>
      <c r="AY2122" s="24"/>
      <c r="BA2122" s="21"/>
      <c r="BB2122" s="21"/>
      <c r="BC2122" s="21"/>
      <c r="BD2122" s="21"/>
      <c r="BE2122" s="24"/>
      <c r="BF2122" s="24"/>
      <c r="BG2122" s="21"/>
      <c r="BH2122" s="21"/>
      <c r="BI2122" s="130"/>
      <c r="BJ2122" s="131"/>
      <c r="BK2122" s="21"/>
      <c r="BL2122" s="132"/>
      <c r="BM2122" s="132"/>
      <c r="BN2122" s="132"/>
      <c r="BO2122" s="132"/>
      <c r="BP2122" s="133"/>
      <c r="BQ2122" s="133"/>
      <c r="BR2122" s="133"/>
    </row>
    <row r="2123" spans="18:70" x14ac:dyDescent="0.25"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  <c r="AF2123" s="24"/>
      <c r="AG2123" s="24"/>
      <c r="AH2123" s="24"/>
      <c r="AI2123" s="24"/>
      <c r="AJ2123" s="24"/>
      <c r="AK2123" s="24"/>
      <c r="AL2123" s="24"/>
      <c r="AM2123" s="24"/>
      <c r="AN2123" s="24"/>
      <c r="AP2123" s="21"/>
      <c r="AQ2123" s="21"/>
      <c r="AR2123" s="21"/>
      <c r="AS2123" s="21"/>
      <c r="AT2123" s="21"/>
      <c r="AU2123" s="21"/>
      <c r="AV2123" s="24"/>
      <c r="AW2123" s="24"/>
      <c r="AX2123" s="24"/>
      <c r="AY2123" s="24"/>
      <c r="BA2123" s="21"/>
      <c r="BB2123" s="21"/>
      <c r="BC2123" s="21"/>
      <c r="BD2123" s="21"/>
      <c r="BE2123" s="24"/>
      <c r="BF2123" s="24"/>
      <c r="BG2123" s="21"/>
      <c r="BH2123" s="21"/>
      <c r="BI2123" s="130"/>
      <c r="BJ2123" s="131"/>
      <c r="BK2123" s="21"/>
      <c r="BL2123" s="132"/>
      <c r="BM2123" s="132"/>
      <c r="BN2123" s="132"/>
      <c r="BO2123" s="132"/>
      <c r="BP2123" s="133"/>
      <c r="BQ2123" s="133"/>
      <c r="BR2123" s="133"/>
    </row>
    <row r="2124" spans="18:70" x14ac:dyDescent="0.25"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/>
      <c r="AI2124" s="24"/>
      <c r="AJ2124" s="24"/>
      <c r="AK2124" s="24"/>
      <c r="AL2124" s="24"/>
      <c r="AM2124" s="24"/>
      <c r="AN2124" s="24"/>
      <c r="AP2124" s="21"/>
      <c r="AQ2124" s="21"/>
      <c r="AR2124" s="21"/>
      <c r="AS2124" s="21"/>
      <c r="AT2124" s="21"/>
      <c r="AU2124" s="21"/>
      <c r="AV2124" s="24"/>
      <c r="AW2124" s="24"/>
      <c r="AX2124" s="24"/>
      <c r="AY2124" s="24"/>
      <c r="BA2124" s="21"/>
      <c r="BB2124" s="21"/>
      <c r="BC2124" s="21"/>
      <c r="BD2124" s="21"/>
      <c r="BE2124" s="24"/>
      <c r="BF2124" s="24"/>
      <c r="BG2124" s="21"/>
      <c r="BH2124" s="21"/>
      <c r="BI2124" s="130"/>
      <c r="BJ2124" s="131"/>
      <c r="BK2124" s="21"/>
      <c r="BL2124" s="132"/>
      <c r="BM2124" s="132"/>
      <c r="BN2124" s="132"/>
      <c r="BO2124" s="132"/>
      <c r="BP2124" s="133"/>
      <c r="BQ2124" s="133"/>
      <c r="BR2124" s="133"/>
    </row>
    <row r="2125" spans="18:70" x14ac:dyDescent="0.25"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/>
      <c r="AI2125" s="24"/>
      <c r="AJ2125" s="24"/>
      <c r="AK2125" s="24"/>
      <c r="AL2125" s="24"/>
      <c r="AM2125" s="24"/>
      <c r="AN2125" s="24"/>
      <c r="AP2125" s="21"/>
      <c r="AQ2125" s="21"/>
      <c r="AR2125" s="21"/>
      <c r="AS2125" s="21"/>
      <c r="AT2125" s="21"/>
      <c r="AU2125" s="21"/>
      <c r="AV2125" s="24"/>
      <c r="AW2125" s="24"/>
      <c r="AX2125" s="24"/>
      <c r="AY2125" s="24"/>
      <c r="BA2125" s="21"/>
      <c r="BB2125" s="21"/>
      <c r="BC2125" s="21"/>
      <c r="BD2125" s="21"/>
      <c r="BE2125" s="24"/>
      <c r="BF2125" s="24"/>
      <c r="BG2125" s="21"/>
      <c r="BH2125" s="21"/>
      <c r="BI2125" s="130"/>
      <c r="BJ2125" s="131"/>
      <c r="BK2125" s="21"/>
      <c r="BL2125" s="132"/>
      <c r="BM2125" s="132"/>
      <c r="BN2125" s="132"/>
      <c r="BO2125" s="132"/>
      <c r="BP2125" s="133"/>
      <c r="BQ2125" s="133"/>
      <c r="BR2125" s="133"/>
    </row>
    <row r="2126" spans="18:70" x14ac:dyDescent="0.25"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4"/>
      <c r="AK2126" s="24"/>
      <c r="AL2126" s="24"/>
      <c r="AM2126" s="24"/>
      <c r="AN2126" s="24"/>
      <c r="AP2126" s="21"/>
      <c r="AQ2126" s="21"/>
      <c r="AR2126" s="21"/>
      <c r="AS2126" s="21"/>
      <c r="AT2126" s="21"/>
      <c r="AU2126" s="21"/>
      <c r="AV2126" s="24"/>
      <c r="AW2126" s="24"/>
      <c r="AX2126" s="24"/>
      <c r="AY2126" s="24"/>
      <c r="BA2126" s="21"/>
      <c r="BB2126" s="21"/>
      <c r="BC2126" s="21"/>
      <c r="BD2126" s="21"/>
      <c r="BE2126" s="24"/>
      <c r="BF2126" s="24"/>
      <c r="BG2126" s="21"/>
      <c r="BH2126" s="21"/>
      <c r="BI2126" s="130"/>
      <c r="BJ2126" s="131"/>
      <c r="BK2126" s="21"/>
      <c r="BL2126" s="132"/>
      <c r="BM2126" s="132"/>
      <c r="BN2126" s="132"/>
      <c r="BO2126" s="132"/>
      <c r="BP2126" s="133"/>
      <c r="BQ2126" s="133"/>
      <c r="BR2126" s="133"/>
    </row>
    <row r="2127" spans="18:70" x14ac:dyDescent="0.25"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4"/>
      <c r="AK2127" s="24"/>
      <c r="AL2127" s="24"/>
      <c r="AM2127" s="24"/>
      <c r="AN2127" s="24"/>
      <c r="AP2127" s="21"/>
      <c r="AQ2127" s="21"/>
      <c r="AR2127" s="21"/>
      <c r="AS2127" s="21"/>
      <c r="AT2127" s="21"/>
      <c r="AU2127" s="21"/>
      <c r="AV2127" s="24"/>
      <c r="AW2127" s="24"/>
      <c r="AX2127" s="24"/>
      <c r="AY2127" s="24"/>
      <c r="BA2127" s="21"/>
      <c r="BB2127" s="21"/>
      <c r="BC2127" s="21"/>
      <c r="BD2127" s="21"/>
      <c r="BE2127" s="24"/>
      <c r="BF2127" s="24"/>
      <c r="BG2127" s="21"/>
      <c r="BH2127" s="21"/>
      <c r="BI2127" s="130"/>
      <c r="BJ2127" s="131"/>
      <c r="BK2127" s="21"/>
      <c r="BL2127" s="132"/>
      <c r="BM2127" s="132"/>
      <c r="BN2127" s="132"/>
      <c r="BO2127" s="132"/>
      <c r="BP2127" s="133"/>
      <c r="BQ2127" s="133"/>
      <c r="BR2127" s="133"/>
    </row>
    <row r="2128" spans="18:70" x14ac:dyDescent="0.25"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4"/>
      <c r="AK2128" s="24"/>
      <c r="AL2128" s="24"/>
      <c r="AM2128" s="24"/>
      <c r="AN2128" s="24"/>
      <c r="AP2128" s="21"/>
      <c r="AQ2128" s="21"/>
      <c r="AR2128" s="21"/>
      <c r="AS2128" s="21"/>
      <c r="AT2128" s="21"/>
      <c r="AU2128" s="21"/>
      <c r="AV2128" s="24"/>
      <c r="AW2128" s="24"/>
      <c r="AX2128" s="24"/>
      <c r="AY2128" s="24"/>
      <c r="BA2128" s="21"/>
      <c r="BB2128" s="21"/>
      <c r="BC2128" s="21"/>
      <c r="BD2128" s="21"/>
      <c r="BE2128" s="24"/>
      <c r="BF2128" s="24"/>
      <c r="BG2128" s="21"/>
      <c r="BH2128" s="21"/>
      <c r="BI2128" s="130"/>
      <c r="BJ2128" s="131"/>
      <c r="BK2128" s="21"/>
      <c r="BL2128" s="132"/>
      <c r="BM2128" s="132"/>
      <c r="BN2128" s="132"/>
      <c r="BO2128" s="132"/>
      <c r="BP2128" s="133"/>
      <c r="BQ2128" s="133"/>
      <c r="BR2128" s="133"/>
    </row>
    <row r="2129" spans="18:70" x14ac:dyDescent="0.25"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4"/>
      <c r="AK2129" s="24"/>
      <c r="AL2129" s="24"/>
      <c r="AM2129" s="24"/>
      <c r="AN2129" s="24"/>
      <c r="AP2129" s="21"/>
      <c r="AQ2129" s="21"/>
      <c r="AR2129" s="21"/>
      <c r="AS2129" s="21"/>
      <c r="AT2129" s="21"/>
      <c r="AU2129" s="21"/>
      <c r="AV2129" s="24"/>
      <c r="AW2129" s="24"/>
      <c r="AX2129" s="24"/>
      <c r="AY2129" s="24"/>
      <c r="BA2129" s="21"/>
      <c r="BB2129" s="21"/>
      <c r="BC2129" s="21"/>
      <c r="BD2129" s="21"/>
      <c r="BE2129" s="24"/>
      <c r="BF2129" s="24"/>
      <c r="BG2129" s="21"/>
      <c r="BH2129" s="21"/>
      <c r="BI2129" s="130"/>
      <c r="BJ2129" s="131"/>
      <c r="BK2129" s="21"/>
      <c r="BL2129" s="132"/>
      <c r="BM2129" s="132"/>
      <c r="BN2129" s="132"/>
      <c r="BO2129" s="132"/>
      <c r="BP2129" s="133"/>
      <c r="BQ2129" s="133"/>
      <c r="BR2129" s="133"/>
    </row>
    <row r="2130" spans="18:70" x14ac:dyDescent="0.25"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4"/>
      <c r="AK2130" s="24"/>
      <c r="AL2130" s="24"/>
      <c r="AM2130" s="24"/>
      <c r="AN2130" s="24"/>
      <c r="AP2130" s="21"/>
      <c r="AQ2130" s="21"/>
      <c r="AR2130" s="21"/>
      <c r="AS2130" s="21"/>
      <c r="AT2130" s="21"/>
      <c r="AU2130" s="21"/>
      <c r="AV2130" s="24"/>
      <c r="AW2130" s="24"/>
      <c r="AX2130" s="24"/>
      <c r="AY2130" s="24"/>
      <c r="BA2130" s="21"/>
      <c r="BB2130" s="21"/>
      <c r="BC2130" s="21"/>
      <c r="BD2130" s="21"/>
      <c r="BE2130" s="24"/>
      <c r="BF2130" s="24"/>
      <c r="BG2130" s="21"/>
      <c r="BH2130" s="21"/>
      <c r="BI2130" s="130"/>
      <c r="BJ2130" s="131"/>
      <c r="BK2130" s="21"/>
      <c r="BL2130" s="132"/>
      <c r="BM2130" s="132"/>
      <c r="BN2130" s="132"/>
      <c r="BO2130" s="132"/>
      <c r="BP2130" s="133"/>
      <c r="BQ2130" s="133"/>
      <c r="BR2130" s="133"/>
    </row>
    <row r="2131" spans="18:70" x14ac:dyDescent="0.25"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  <c r="AF2131" s="24"/>
      <c r="AG2131" s="24"/>
      <c r="AH2131" s="24"/>
      <c r="AI2131" s="24"/>
      <c r="AJ2131" s="24"/>
      <c r="AK2131" s="24"/>
      <c r="AL2131" s="24"/>
      <c r="AM2131" s="24"/>
      <c r="AN2131" s="24"/>
      <c r="AP2131" s="21"/>
      <c r="AQ2131" s="21"/>
      <c r="AR2131" s="21"/>
      <c r="AS2131" s="21"/>
      <c r="AT2131" s="21"/>
      <c r="AU2131" s="21"/>
      <c r="AV2131" s="24"/>
      <c r="AW2131" s="24"/>
      <c r="AX2131" s="24"/>
      <c r="AY2131" s="24"/>
      <c r="BA2131" s="21"/>
      <c r="BB2131" s="21"/>
      <c r="BC2131" s="21"/>
      <c r="BD2131" s="21"/>
      <c r="BE2131" s="24"/>
      <c r="BF2131" s="24"/>
      <c r="BG2131" s="21"/>
      <c r="BH2131" s="21"/>
      <c r="BI2131" s="130"/>
      <c r="BJ2131" s="131"/>
      <c r="BK2131" s="21"/>
      <c r="BL2131" s="132"/>
      <c r="BM2131" s="132"/>
      <c r="BN2131" s="132"/>
      <c r="BO2131" s="132"/>
      <c r="BP2131" s="133"/>
      <c r="BQ2131" s="133"/>
      <c r="BR2131" s="133"/>
    </row>
    <row r="2132" spans="18:70" x14ac:dyDescent="0.25"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  <c r="AF2132" s="24"/>
      <c r="AG2132" s="24"/>
      <c r="AH2132" s="24"/>
      <c r="AI2132" s="24"/>
      <c r="AJ2132" s="24"/>
      <c r="AK2132" s="24"/>
      <c r="AL2132" s="24"/>
      <c r="AM2132" s="24"/>
      <c r="AN2132" s="24"/>
      <c r="AP2132" s="21"/>
      <c r="AQ2132" s="21"/>
      <c r="AR2132" s="21"/>
      <c r="AS2132" s="21"/>
      <c r="AT2132" s="21"/>
      <c r="AU2132" s="21"/>
      <c r="AV2132" s="24"/>
      <c r="AW2132" s="24"/>
      <c r="AX2132" s="24"/>
      <c r="AY2132" s="24"/>
      <c r="BA2132" s="21"/>
      <c r="BB2132" s="21"/>
      <c r="BC2132" s="21"/>
      <c r="BD2132" s="21"/>
      <c r="BE2132" s="24"/>
      <c r="BF2132" s="24"/>
      <c r="BG2132" s="21"/>
      <c r="BH2132" s="21"/>
      <c r="BI2132" s="130"/>
      <c r="BJ2132" s="131"/>
      <c r="BK2132" s="21"/>
      <c r="BL2132" s="132"/>
      <c r="BM2132" s="132"/>
      <c r="BN2132" s="132"/>
      <c r="BO2132" s="132"/>
      <c r="BP2132" s="133"/>
      <c r="BQ2132" s="133"/>
      <c r="BR2132" s="133"/>
    </row>
    <row r="2133" spans="18:70" x14ac:dyDescent="0.25"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  <c r="AF2133" s="24"/>
      <c r="AG2133" s="24"/>
      <c r="AH2133" s="24"/>
      <c r="AI2133" s="24"/>
      <c r="AJ2133" s="24"/>
      <c r="AK2133" s="24"/>
      <c r="AL2133" s="24"/>
      <c r="AM2133" s="24"/>
      <c r="AN2133" s="24"/>
      <c r="AP2133" s="21"/>
      <c r="AQ2133" s="21"/>
      <c r="AR2133" s="21"/>
      <c r="AS2133" s="21"/>
      <c r="AT2133" s="21"/>
      <c r="AU2133" s="21"/>
      <c r="AV2133" s="24"/>
      <c r="AW2133" s="24"/>
      <c r="AX2133" s="24"/>
      <c r="AY2133" s="24"/>
      <c r="BA2133" s="21"/>
      <c r="BB2133" s="21"/>
      <c r="BC2133" s="21"/>
      <c r="BD2133" s="21"/>
      <c r="BE2133" s="24"/>
      <c r="BF2133" s="24"/>
      <c r="BG2133" s="21"/>
      <c r="BH2133" s="21"/>
      <c r="BI2133" s="130"/>
      <c r="BJ2133" s="131"/>
      <c r="BK2133" s="21"/>
      <c r="BL2133" s="132"/>
      <c r="BM2133" s="132"/>
      <c r="BN2133" s="132"/>
      <c r="BO2133" s="132"/>
      <c r="BP2133" s="133"/>
      <c r="BQ2133" s="133"/>
      <c r="BR2133" s="133"/>
    </row>
    <row r="2134" spans="18:70" x14ac:dyDescent="0.25"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4"/>
      <c r="AK2134" s="24"/>
      <c r="AL2134" s="24"/>
      <c r="AM2134" s="24"/>
      <c r="AN2134" s="24"/>
      <c r="AP2134" s="21"/>
      <c r="AQ2134" s="21"/>
      <c r="AR2134" s="21"/>
      <c r="AS2134" s="21"/>
      <c r="AT2134" s="21"/>
      <c r="AU2134" s="21"/>
      <c r="AV2134" s="24"/>
      <c r="AW2134" s="24"/>
      <c r="AX2134" s="24"/>
      <c r="AY2134" s="24"/>
      <c r="BA2134" s="21"/>
      <c r="BB2134" s="21"/>
      <c r="BC2134" s="21"/>
      <c r="BD2134" s="21"/>
      <c r="BE2134" s="24"/>
      <c r="BF2134" s="24"/>
      <c r="BG2134" s="21"/>
      <c r="BH2134" s="21"/>
      <c r="BI2134" s="130"/>
      <c r="BJ2134" s="131"/>
      <c r="BK2134" s="21"/>
      <c r="BL2134" s="132"/>
      <c r="BM2134" s="132"/>
      <c r="BN2134" s="132"/>
      <c r="BO2134" s="132"/>
      <c r="BP2134" s="133"/>
      <c r="BQ2134" s="133"/>
      <c r="BR2134" s="133"/>
    </row>
    <row r="2135" spans="18:70" x14ac:dyDescent="0.25"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/>
      <c r="AI2135" s="24"/>
      <c r="AJ2135" s="24"/>
      <c r="AK2135" s="24"/>
      <c r="AL2135" s="24"/>
      <c r="AM2135" s="24"/>
      <c r="AN2135" s="24"/>
      <c r="AP2135" s="21"/>
      <c r="AQ2135" s="21"/>
      <c r="AR2135" s="21"/>
      <c r="AS2135" s="21"/>
      <c r="AT2135" s="21"/>
      <c r="AU2135" s="21"/>
      <c r="AV2135" s="24"/>
      <c r="AW2135" s="24"/>
      <c r="AX2135" s="24"/>
      <c r="AY2135" s="24"/>
      <c r="BA2135" s="21"/>
      <c r="BB2135" s="21"/>
      <c r="BC2135" s="21"/>
      <c r="BD2135" s="21"/>
      <c r="BE2135" s="24"/>
      <c r="BF2135" s="24"/>
      <c r="BG2135" s="21"/>
      <c r="BH2135" s="21"/>
      <c r="BI2135" s="130"/>
      <c r="BJ2135" s="131"/>
      <c r="BK2135" s="21"/>
      <c r="BL2135" s="132"/>
      <c r="BM2135" s="132"/>
      <c r="BN2135" s="132"/>
      <c r="BO2135" s="132"/>
      <c r="BP2135" s="133"/>
      <c r="BQ2135" s="133"/>
      <c r="BR2135" s="133"/>
    </row>
    <row r="2136" spans="18:70" x14ac:dyDescent="0.25"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  <c r="AF2136" s="24"/>
      <c r="AG2136" s="24"/>
      <c r="AH2136" s="24"/>
      <c r="AI2136" s="24"/>
      <c r="AJ2136" s="24"/>
      <c r="AK2136" s="24"/>
      <c r="AL2136" s="24"/>
      <c r="AM2136" s="24"/>
      <c r="AN2136" s="24"/>
      <c r="AP2136" s="21"/>
      <c r="AQ2136" s="21"/>
      <c r="AR2136" s="21"/>
      <c r="AS2136" s="21"/>
      <c r="AT2136" s="21"/>
      <c r="AU2136" s="21"/>
      <c r="AV2136" s="24"/>
      <c r="AW2136" s="24"/>
      <c r="AX2136" s="24"/>
      <c r="AY2136" s="24"/>
      <c r="BA2136" s="21"/>
      <c r="BB2136" s="21"/>
      <c r="BC2136" s="21"/>
      <c r="BD2136" s="21"/>
      <c r="BE2136" s="24"/>
      <c r="BF2136" s="24"/>
      <c r="BG2136" s="21"/>
      <c r="BH2136" s="21"/>
      <c r="BI2136" s="130"/>
      <c r="BJ2136" s="131"/>
      <c r="BK2136" s="21"/>
      <c r="BL2136" s="132"/>
      <c r="BM2136" s="132"/>
      <c r="BN2136" s="132"/>
      <c r="BO2136" s="132"/>
      <c r="BP2136" s="133"/>
      <c r="BQ2136" s="133"/>
      <c r="BR2136" s="133"/>
    </row>
    <row r="2137" spans="18:70" x14ac:dyDescent="0.25"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4"/>
      <c r="AK2137" s="24"/>
      <c r="AL2137" s="24"/>
      <c r="AM2137" s="24"/>
      <c r="AN2137" s="24"/>
      <c r="AP2137" s="21"/>
      <c r="AQ2137" s="21"/>
      <c r="AR2137" s="21"/>
      <c r="AS2137" s="21"/>
      <c r="AT2137" s="21"/>
      <c r="AU2137" s="21"/>
      <c r="AV2137" s="24"/>
      <c r="AW2137" s="24"/>
      <c r="AX2137" s="24"/>
      <c r="AY2137" s="24"/>
      <c r="BA2137" s="21"/>
      <c r="BB2137" s="21"/>
      <c r="BC2137" s="21"/>
      <c r="BD2137" s="21"/>
      <c r="BE2137" s="24"/>
      <c r="BF2137" s="24"/>
      <c r="BG2137" s="21"/>
      <c r="BH2137" s="21"/>
      <c r="BI2137" s="130"/>
      <c r="BJ2137" s="131"/>
      <c r="BK2137" s="21"/>
      <c r="BL2137" s="132"/>
      <c r="BM2137" s="132"/>
      <c r="BN2137" s="132"/>
      <c r="BO2137" s="132"/>
      <c r="BP2137" s="133"/>
      <c r="BQ2137" s="133"/>
      <c r="BR2137" s="133"/>
    </row>
    <row r="2138" spans="18:70" x14ac:dyDescent="0.25"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4"/>
      <c r="AK2138" s="24"/>
      <c r="AL2138" s="24"/>
      <c r="AM2138" s="24"/>
      <c r="AN2138" s="24"/>
      <c r="AP2138" s="21"/>
      <c r="AQ2138" s="21"/>
      <c r="AR2138" s="21"/>
      <c r="AS2138" s="21"/>
      <c r="AT2138" s="21"/>
      <c r="AU2138" s="21"/>
      <c r="AV2138" s="24"/>
      <c r="AW2138" s="24"/>
      <c r="AX2138" s="24"/>
      <c r="AY2138" s="24"/>
      <c r="BA2138" s="21"/>
      <c r="BB2138" s="21"/>
      <c r="BC2138" s="21"/>
      <c r="BD2138" s="21"/>
      <c r="BE2138" s="24"/>
      <c r="BF2138" s="24"/>
      <c r="BG2138" s="21"/>
      <c r="BH2138" s="21"/>
      <c r="BI2138" s="130"/>
      <c r="BJ2138" s="131"/>
      <c r="BK2138" s="21"/>
      <c r="BL2138" s="132"/>
      <c r="BM2138" s="132"/>
      <c r="BN2138" s="132"/>
      <c r="BO2138" s="132"/>
      <c r="BP2138" s="133"/>
      <c r="BQ2138" s="133"/>
      <c r="BR2138" s="133"/>
    </row>
    <row r="2139" spans="18:70" x14ac:dyDescent="0.25"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  <c r="AF2139" s="24"/>
      <c r="AG2139" s="24"/>
      <c r="AH2139" s="24"/>
      <c r="AI2139" s="24"/>
      <c r="AJ2139" s="24"/>
      <c r="AK2139" s="24"/>
      <c r="AL2139" s="24"/>
      <c r="AM2139" s="24"/>
      <c r="AN2139" s="24"/>
      <c r="AP2139" s="21"/>
      <c r="AQ2139" s="21"/>
      <c r="AR2139" s="21"/>
      <c r="AS2139" s="21"/>
      <c r="AT2139" s="21"/>
      <c r="AU2139" s="21"/>
      <c r="AV2139" s="24"/>
      <c r="AW2139" s="24"/>
      <c r="AX2139" s="24"/>
      <c r="AY2139" s="24"/>
      <c r="BA2139" s="21"/>
      <c r="BB2139" s="21"/>
      <c r="BC2139" s="21"/>
      <c r="BD2139" s="21"/>
      <c r="BE2139" s="24"/>
      <c r="BF2139" s="24"/>
      <c r="BG2139" s="21"/>
      <c r="BH2139" s="21"/>
      <c r="BI2139" s="130"/>
      <c r="BJ2139" s="131"/>
      <c r="BK2139" s="21"/>
      <c r="BL2139" s="132"/>
      <c r="BM2139" s="132"/>
      <c r="BN2139" s="132"/>
      <c r="BO2139" s="132"/>
      <c r="BP2139" s="133"/>
      <c r="BQ2139" s="133"/>
      <c r="BR2139" s="133"/>
    </row>
    <row r="2140" spans="18:70" x14ac:dyDescent="0.25"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4"/>
      <c r="AG2140" s="24"/>
      <c r="AH2140" s="24"/>
      <c r="AI2140" s="24"/>
      <c r="AJ2140" s="24"/>
      <c r="AK2140" s="24"/>
      <c r="AL2140" s="24"/>
      <c r="AM2140" s="24"/>
      <c r="AN2140" s="24"/>
      <c r="AP2140" s="21"/>
      <c r="AQ2140" s="21"/>
      <c r="AR2140" s="21"/>
      <c r="AS2140" s="21"/>
      <c r="AT2140" s="21"/>
      <c r="AU2140" s="21"/>
      <c r="AV2140" s="24"/>
      <c r="AW2140" s="24"/>
      <c r="AX2140" s="24"/>
      <c r="AY2140" s="24"/>
      <c r="BA2140" s="21"/>
      <c r="BB2140" s="21"/>
      <c r="BC2140" s="21"/>
      <c r="BD2140" s="21"/>
      <c r="BE2140" s="24"/>
      <c r="BF2140" s="24"/>
      <c r="BG2140" s="21"/>
      <c r="BH2140" s="21"/>
      <c r="BI2140" s="130"/>
      <c r="BJ2140" s="131"/>
      <c r="BK2140" s="21"/>
      <c r="BL2140" s="132"/>
      <c r="BM2140" s="132"/>
      <c r="BN2140" s="132"/>
      <c r="BO2140" s="132"/>
      <c r="BP2140" s="133"/>
      <c r="BQ2140" s="133"/>
      <c r="BR2140" s="133"/>
    </row>
    <row r="2141" spans="18:70" x14ac:dyDescent="0.25"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4"/>
      <c r="AK2141" s="24"/>
      <c r="AL2141" s="24"/>
      <c r="AM2141" s="24"/>
      <c r="AN2141" s="24"/>
      <c r="AP2141" s="21"/>
      <c r="AQ2141" s="21"/>
      <c r="AR2141" s="21"/>
      <c r="AS2141" s="21"/>
      <c r="AT2141" s="21"/>
      <c r="AU2141" s="21"/>
      <c r="AV2141" s="24"/>
      <c r="AW2141" s="24"/>
      <c r="AX2141" s="24"/>
      <c r="AY2141" s="24"/>
      <c r="BA2141" s="21"/>
      <c r="BB2141" s="21"/>
      <c r="BC2141" s="21"/>
      <c r="BD2141" s="21"/>
      <c r="BE2141" s="24"/>
      <c r="BF2141" s="24"/>
      <c r="BG2141" s="21"/>
      <c r="BH2141" s="21"/>
      <c r="BI2141" s="130"/>
      <c r="BJ2141" s="131"/>
      <c r="BK2141" s="21"/>
      <c r="BL2141" s="132"/>
      <c r="BM2141" s="132"/>
      <c r="BN2141" s="132"/>
      <c r="BO2141" s="132"/>
      <c r="BP2141" s="133"/>
      <c r="BQ2141" s="133"/>
      <c r="BR2141" s="133"/>
    </row>
    <row r="2142" spans="18:70" x14ac:dyDescent="0.25"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  <c r="AF2142" s="24"/>
      <c r="AG2142" s="24"/>
      <c r="AH2142" s="24"/>
      <c r="AI2142" s="24"/>
      <c r="AJ2142" s="24"/>
      <c r="AK2142" s="24"/>
      <c r="AL2142" s="24"/>
      <c r="AM2142" s="24"/>
      <c r="AN2142" s="24"/>
      <c r="AP2142" s="21"/>
      <c r="AQ2142" s="21"/>
      <c r="AR2142" s="21"/>
      <c r="AS2142" s="21"/>
      <c r="AT2142" s="21"/>
      <c r="AU2142" s="21"/>
      <c r="AV2142" s="24"/>
      <c r="AW2142" s="24"/>
      <c r="AX2142" s="24"/>
      <c r="AY2142" s="24"/>
      <c r="BA2142" s="21"/>
      <c r="BB2142" s="21"/>
      <c r="BC2142" s="21"/>
      <c r="BD2142" s="21"/>
      <c r="BE2142" s="24"/>
      <c r="BF2142" s="24"/>
      <c r="BG2142" s="21"/>
      <c r="BH2142" s="21"/>
      <c r="BI2142" s="130"/>
      <c r="BJ2142" s="131"/>
      <c r="BK2142" s="21"/>
      <c r="BL2142" s="132"/>
      <c r="BM2142" s="132"/>
      <c r="BN2142" s="132"/>
      <c r="BO2142" s="132"/>
      <c r="BP2142" s="133"/>
      <c r="BQ2142" s="133"/>
      <c r="BR2142" s="133"/>
    </row>
    <row r="2143" spans="18:70" x14ac:dyDescent="0.25">
      <c r="R2143" s="24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  <c r="AF2143" s="24"/>
      <c r="AG2143" s="24"/>
      <c r="AH2143" s="24"/>
      <c r="AI2143" s="24"/>
      <c r="AJ2143" s="24"/>
      <c r="AK2143" s="24"/>
      <c r="AL2143" s="24"/>
      <c r="AM2143" s="24"/>
      <c r="AN2143" s="24"/>
      <c r="AP2143" s="21"/>
      <c r="AQ2143" s="21"/>
      <c r="AR2143" s="21"/>
      <c r="AS2143" s="21"/>
      <c r="AT2143" s="21"/>
      <c r="AU2143" s="21"/>
      <c r="AV2143" s="24"/>
      <c r="AW2143" s="24"/>
      <c r="AX2143" s="24"/>
      <c r="AY2143" s="24"/>
      <c r="BA2143" s="21"/>
      <c r="BB2143" s="21"/>
      <c r="BC2143" s="21"/>
      <c r="BD2143" s="21"/>
      <c r="BE2143" s="24"/>
      <c r="BF2143" s="24"/>
      <c r="BG2143" s="21"/>
      <c r="BH2143" s="21"/>
      <c r="BI2143" s="130"/>
      <c r="BJ2143" s="131"/>
      <c r="BK2143" s="21"/>
      <c r="BL2143" s="132"/>
      <c r="BM2143" s="132"/>
      <c r="BN2143" s="132"/>
      <c r="BO2143" s="132"/>
      <c r="BP2143" s="133"/>
      <c r="BQ2143" s="133"/>
      <c r="BR2143" s="133"/>
    </row>
    <row r="2144" spans="18:70" x14ac:dyDescent="0.25">
      <c r="R2144" s="24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  <c r="AF2144" s="24"/>
      <c r="AG2144" s="24"/>
      <c r="AH2144" s="24"/>
      <c r="AI2144" s="24"/>
      <c r="AJ2144" s="24"/>
      <c r="AK2144" s="24"/>
      <c r="AL2144" s="24"/>
      <c r="AM2144" s="24"/>
      <c r="AN2144" s="24"/>
      <c r="AP2144" s="21"/>
      <c r="AQ2144" s="21"/>
      <c r="AR2144" s="21"/>
      <c r="AS2144" s="21"/>
      <c r="AT2144" s="21"/>
      <c r="AU2144" s="21"/>
      <c r="AV2144" s="24"/>
      <c r="AW2144" s="24"/>
      <c r="AX2144" s="24"/>
      <c r="AY2144" s="24"/>
      <c r="BA2144" s="21"/>
      <c r="BB2144" s="21"/>
      <c r="BC2144" s="21"/>
      <c r="BD2144" s="21"/>
      <c r="BE2144" s="24"/>
      <c r="BF2144" s="24"/>
      <c r="BG2144" s="21"/>
      <c r="BH2144" s="21"/>
      <c r="BI2144" s="130"/>
      <c r="BJ2144" s="131"/>
      <c r="BK2144" s="21"/>
      <c r="BL2144" s="132"/>
      <c r="BM2144" s="132"/>
      <c r="BN2144" s="132"/>
      <c r="BO2144" s="132"/>
      <c r="BP2144" s="133"/>
      <c r="BQ2144" s="133"/>
      <c r="BR2144" s="133"/>
    </row>
    <row r="2145" spans="18:70" x14ac:dyDescent="0.25"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/>
      <c r="AI2145" s="24"/>
      <c r="AJ2145" s="24"/>
      <c r="AK2145" s="24"/>
      <c r="AL2145" s="24"/>
      <c r="AM2145" s="24"/>
      <c r="AN2145" s="24"/>
      <c r="AP2145" s="21"/>
      <c r="AQ2145" s="21"/>
      <c r="AR2145" s="21"/>
      <c r="AS2145" s="21"/>
      <c r="AT2145" s="21"/>
      <c r="AU2145" s="21"/>
      <c r="AV2145" s="24"/>
      <c r="AW2145" s="24"/>
      <c r="AX2145" s="24"/>
      <c r="AY2145" s="24"/>
      <c r="BA2145" s="21"/>
      <c r="BB2145" s="21"/>
      <c r="BC2145" s="21"/>
      <c r="BD2145" s="21"/>
      <c r="BE2145" s="24"/>
      <c r="BF2145" s="24"/>
      <c r="BG2145" s="21"/>
      <c r="BH2145" s="21"/>
      <c r="BI2145" s="130"/>
      <c r="BJ2145" s="131"/>
      <c r="BK2145" s="21"/>
      <c r="BL2145" s="132"/>
      <c r="BM2145" s="132"/>
      <c r="BN2145" s="132"/>
      <c r="BO2145" s="132"/>
      <c r="BP2145" s="133"/>
      <c r="BQ2145" s="133"/>
      <c r="BR2145" s="133"/>
    </row>
    <row r="2146" spans="18:70" x14ac:dyDescent="0.25">
      <c r="R2146" s="24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4"/>
      <c r="AK2146" s="24"/>
      <c r="AL2146" s="24"/>
      <c r="AM2146" s="24"/>
      <c r="AN2146" s="24"/>
      <c r="AP2146" s="21"/>
      <c r="AQ2146" s="21"/>
      <c r="AR2146" s="21"/>
      <c r="AS2146" s="21"/>
      <c r="AT2146" s="21"/>
      <c r="AU2146" s="21"/>
      <c r="AV2146" s="24"/>
      <c r="AW2146" s="24"/>
      <c r="AX2146" s="24"/>
      <c r="AY2146" s="24"/>
      <c r="BA2146" s="21"/>
      <c r="BB2146" s="21"/>
      <c r="BC2146" s="21"/>
      <c r="BD2146" s="21"/>
      <c r="BE2146" s="24"/>
      <c r="BF2146" s="24"/>
      <c r="BG2146" s="21"/>
      <c r="BH2146" s="21"/>
      <c r="BI2146" s="130"/>
      <c r="BJ2146" s="131"/>
      <c r="BK2146" s="21"/>
      <c r="BL2146" s="132"/>
      <c r="BM2146" s="132"/>
      <c r="BN2146" s="132"/>
      <c r="BO2146" s="132"/>
      <c r="BP2146" s="133"/>
      <c r="BQ2146" s="133"/>
      <c r="BR2146" s="133"/>
    </row>
    <row r="2147" spans="18:70" x14ac:dyDescent="0.25"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  <c r="AF2147" s="24"/>
      <c r="AG2147" s="24"/>
      <c r="AH2147" s="24"/>
      <c r="AI2147" s="24"/>
      <c r="AJ2147" s="24"/>
      <c r="AK2147" s="24"/>
      <c r="AL2147" s="24"/>
      <c r="AM2147" s="24"/>
      <c r="AN2147" s="24"/>
      <c r="AP2147" s="21"/>
      <c r="AQ2147" s="21"/>
      <c r="AR2147" s="21"/>
      <c r="AS2147" s="21"/>
      <c r="AT2147" s="21"/>
      <c r="AU2147" s="21"/>
      <c r="AV2147" s="24"/>
      <c r="AW2147" s="24"/>
      <c r="AX2147" s="24"/>
      <c r="AY2147" s="24"/>
      <c r="BA2147" s="21"/>
      <c r="BB2147" s="21"/>
      <c r="BC2147" s="21"/>
      <c r="BD2147" s="21"/>
      <c r="BE2147" s="24"/>
      <c r="BF2147" s="24"/>
      <c r="BG2147" s="21"/>
      <c r="BH2147" s="21"/>
      <c r="BI2147" s="130"/>
      <c r="BJ2147" s="131"/>
      <c r="BK2147" s="21"/>
      <c r="BL2147" s="132"/>
      <c r="BM2147" s="132"/>
      <c r="BN2147" s="132"/>
      <c r="BO2147" s="132"/>
      <c r="BP2147" s="133"/>
      <c r="BQ2147" s="133"/>
      <c r="BR2147" s="133"/>
    </row>
    <row r="2148" spans="18:70" x14ac:dyDescent="0.25">
      <c r="R2148" s="24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  <c r="AF2148" s="24"/>
      <c r="AG2148" s="24"/>
      <c r="AH2148" s="24"/>
      <c r="AI2148" s="24"/>
      <c r="AJ2148" s="24"/>
      <c r="AK2148" s="24"/>
      <c r="AL2148" s="24"/>
      <c r="AM2148" s="24"/>
      <c r="AN2148" s="24"/>
      <c r="AP2148" s="21"/>
      <c r="AQ2148" s="21"/>
      <c r="AR2148" s="21"/>
      <c r="AS2148" s="21"/>
      <c r="AT2148" s="21"/>
      <c r="AU2148" s="21"/>
      <c r="AV2148" s="24"/>
      <c r="AW2148" s="24"/>
      <c r="AX2148" s="24"/>
      <c r="AY2148" s="24"/>
      <c r="BA2148" s="21"/>
      <c r="BB2148" s="21"/>
      <c r="BC2148" s="21"/>
      <c r="BD2148" s="21"/>
      <c r="BE2148" s="24"/>
      <c r="BF2148" s="24"/>
      <c r="BG2148" s="21"/>
      <c r="BH2148" s="21"/>
      <c r="BI2148" s="130"/>
      <c r="BJ2148" s="131"/>
      <c r="BK2148" s="21"/>
      <c r="BL2148" s="132"/>
      <c r="BM2148" s="132"/>
      <c r="BN2148" s="132"/>
      <c r="BO2148" s="132"/>
      <c r="BP2148" s="133"/>
      <c r="BQ2148" s="133"/>
      <c r="BR2148" s="133"/>
    </row>
    <row r="2149" spans="18:70" x14ac:dyDescent="0.25"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/>
      <c r="AI2149" s="24"/>
      <c r="AJ2149" s="24"/>
      <c r="AK2149" s="24"/>
      <c r="AL2149" s="24"/>
      <c r="AM2149" s="24"/>
      <c r="AN2149" s="24"/>
      <c r="AP2149" s="21"/>
      <c r="AQ2149" s="21"/>
      <c r="AR2149" s="21"/>
      <c r="AS2149" s="21"/>
      <c r="AT2149" s="21"/>
      <c r="AU2149" s="21"/>
      <c r="AV2149" s="24"/>
      <c r="AW2149" s="24"/>
      <c r="AX2149" s="24"/>
      <c r="AY2149" s="24"/>
      <c r="BA2149" s="21"/>
      <c r="BB2149" s="21"/>
      <c r="BC2149" s="21"/>
      <c r="BD2149" s="21"/>
      <c r="BE2149" s="24"/>
      <c r="BF2149" s="24"/>
      <c r="BG2149" s="21"/>
      <c r="BH2149" s="21"/>
      <c r="BI2149" s="130"/>
      <c r="BJ2149" s="131"/>
      <c r="BK2149" s="21"/>
      <c r="BL2149" s="132"/>
      <c r="BM2149" s="132"/>
      <c r="BN2149" s="132"/>
      <c r="BO2149" s="132"/>
      <c r="BP2149" s="133"/>
      <c r="BQ2149" s="133"/>
      <c r="BR2149" s="133"/>
    </row>
    <row r="2150" spans="18:70" x14ac:dyDescent="0.25">
      <c r="R2150" s="24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4"/>
      <c r="AK2150" s="24"/>
      <c r="AL2150" s="24"/>
      <c r="AM2150" s="24"/>
      <c r="AN2150" s="24"/>
      <c r="AP2150" s="21"/>
      <c r="AQ2150" s="21"/>
      <c r="AR2150" s="21"/>
      <c r="AS2150" s="21"/>
      <c r="AT2150" s="21"/>
      <c r="AU2150" s="21"/>
      <c r="AV2150" s="24"/>
      <c r="AW2150" s="24"/>
      <c r="AX2150" s="24"/>
      <c r="AY2150" s="24"/>
      <c r="BA2150" s="21"/>
      <c r="BB2150" s="21"/>
      <c r="BC2150" s="21"/>
      <c r="BD2150" s="21"/>
      <c r="BE2150" s="24"/>
      <c r="BF2150" s="24"/>
      <c r="BG2150" s="21"/>
      <c r="BH2150" s="21"/>
      <c r="BI2150" s="130"/>
      <c r="BJ2150" s="131"/>
      <c r="BK2150" s="21"/>
      <c r="BL2150" s="132"/>
      <c r="BM2150" s="132"/>
      <c r="BN2150" s="132"/>
      <c r="BO2150" s="132"/>
      <c r="BP2150" s="133"/>
      <c r="BQ2150" s="133"/>
      <c r="BR2150" s="133"/>
    </row>
    <row r="2151" spans="18:70" x14ac:dyDescent="0.25">
      <c r="R2151" s="24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4"/>
      <c r="AK2151" s="24"/>
      <c r="AL2151" s="24"/>
      <c r="AM2151" s="24"/>
      <c r="AN2151" s="24"/>
      <c r="AP2151" s="21"/>
      <c r="AQ2151" s="21"/>
      <c r="AR2151" s="21"/>
      <c r="AS2151" s="21"/>
      <c r="AT2151" s="21"/>
      <c r="AU2151" s="21"/>
      <c r="AV2151" s="24"/>
      <c r="AW2151" s="24"/>
      <c r="AX2151" s="24"/>
      <c r="AY2151" s="24"/>
      <c r="BA2151" s="21"/>
      <c r="BB2151" s="21"/>
      <c r="BC2151" s="21"/>
      <c r="BD2151" s="21"/>
      <c r="BE2151" s="24"/>
      <c r="BF2151" s="24"/>
      <c r="BG2151" s="21"/>
      <c r="BH2151" s="21"/>
      <c r="BI2151" s="130"/>
      <c r="BJ2151" s="131"/>
      <c r="BK2151" s="21"/>
      <c r="BL2151" s="132"/>
      <c r="BM2151" s="132"/>
      <c r="BN2151" s="132"/>
      <c r="BO2151" s="132"/>
      <c r="BP2151" s="133"/>
      <c r="BQ2151" s="133"/>
      <c r="BR2151" s="133"/>
    </row>
    <row r="2152" spans="18:70" x14ac:dyDescent="0.25">
      <c r="R2152" s="24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  <c r="AF2152" s="24"/>
      <c r="AG2152" s="24"/>
      <c r="AH2152" s="24"/>
      <c r="AI2152" s="24"/>
      <c r="AJ2152" s="24"/>
      <c r="AK2152" s="24"/>
      <c r="AL2152" s="24"/>
      <c r="AM2152" s="24"/>
      <c r="AN2152" s="24"/>
      <c r="AP2152" s="21"/>
      <c r="AQ2152" s="21"/>
      <c r="AR2152" s="21"/>
      <c r="AS2152" s="21"/>
      <c r="AT2152" s="21"/>
      <c r="AU2152" s="21"/>
      <c r="AV2152" s="24"/>
      <c r="AW2152" s="24"/>
      <c r="AX2152" s="24"/>
      <c r="AY2152" s="24"/>
      <c r="BA2152" s="21"/>
      <c r="BB2152" s="21"/>
      <c r="BC2152" s="21"/>
      <c r="BD2152" s="21"/>
      <c r="BE2152" s="24"/>
      <c r="BF2152" s="24"/>
      <c r="BG2152" s="21"/>
      <c r="BH2152" s="21"/>
      <c r="BI2152" s="130"/>
      <c r="BJ2152" s="131"/>
      <c r="BK2152" s="21"/>
      <c r="BL2152" s="132"/>
      <c r="BM2152" s="132"/>
      <c r="BN2152" s="132"/>
      <c r="BO2152" s="132"/>
      <c r="BP2152" s="133"/>
      <c r="BQ2152" s="133"/>
      <c r="BR2152" s="133"/>
    </row>
    <row r="2153" spans="18:70" x14ac:dyDescent="0.25">
      <c r="R2153" s="24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  <c r="AF2153" s="24"/>
      <c r="AG2153" s="24"/>
      <c r="AH2153" s="24"/>
      <c r="AI2153" s="24"/>
      <c r="AJ2153" s="24"/>
      <c r="AK2153" s="24"/>
      <c r="AL2153" s="24"/>
      <c r="AM2153" s="24"/>
      <c r="AN2153" s="24"/>
      <c r="AP2153" s="21"/>
      <c r="AQ2153" s="21"/>
      <c r="AR2153" s="21"/>
      <c r="AS2153" s="21"/>
      <c r="AT2153" s="21"/>
      <c r="AU2153" s="21"/>
      <c r="AV2153" s="24"/>
      <c r="AW2153" s="24"/>
      <c r="AX2153" s="24"/>
      <c r="AY2153" s="24"/>
      <c r="BA2153" s="21"/>
      <c r="BB2153" s="21"/>
      <c r="BC2153" s="21"/>
      <c r="BD2153" s="21"/>
      <c r="BE2153" s="24"/>
      <c r="BF2153" s="24"/>
      <c r="BG2153" s="21"/>
      <c r="BH2153" s="21"/>
      <c r="BI2153" s="130"/>
      <c r="BJ2153" s="131"/>
      <c r="BK2153" s="21"/>
      <c r="BL2153" s="132"/>
      <c r="BM2153" s="132"/>
      <c r="BN2153" s="132"/>
      <c r="BO2153" s="132"/>
      <c r="BP2153" s="133"/>
      <c r="BQ2153" s="133"/>
      <c r="BR2153" s="133"/>
    </row>
    <row r="2154" spans="18:70" x14ac:dyDescent="0.25">
      <c r="R2154" s="24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  <c r="AF2154" s="24"/>
      <c r="AG2154" s="24"/>
      <c r="AH2154" s="24"/>
      <c r="AI2154" s="24"/>
      <c r="AJ2154" s="24"/>
      <c r="AK2154" s="24"/>
      <c r="AL2154" s="24"/>
      <c r="AM2154" s="24"/>
      <c r="AN2154" s="24"/>
      <c r="AP2154" s="21"/>
      <c r="AQ2154" s="21"/>
      <c r="AR2154" s="21"/>
      <c r="AS2154" s="21"/>
      <c r="AT2154" s="21"/>
      <c r="AU2154" s="21"/>
      <c r="AV2154" s="24"/>
      <c r="AW2154" s="24"/>
      <c r="AX2154" s="24"/>
      <c r="AY2154" s="24"/>
      <c r="BA2154" s="21"/>
      <c r="BB2154" s="21"/>
      <c r="BC2154" s="21"/>
      <c r="BD2154" s="21"/>
      <c r="BE2154" s="24"/>
      <c r="BF2154" s="24"/>
      <c r="BG2154" s="21"/>
      <c r="BH2154" s="21"/>
      <c r="BI2154" s="130"/>
      <c r="BJ2154" s="131"/>
      <c r="BK2154" s="21"/>
      <c r="BL2154" s="132"/>
      <c r="BM2154" s="132"/>
      <c r="BN2154" s="132"/>
      <c r="BO2154" s="132"/>
      <c r="BP2154" s="133"/>
      <c r="BQ2154" s="133"/>
      <c r="BR2154" s="133"/>
    </row>
    <row r="2155" spans="18:70" x14ac:dyDescent="0.25"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/>
      <c r="AI2155" s="24"/>
      <c r="AJ2155" s="24"/>
      <c r="AK2155" s="24"/>
      <c r="AL2155" s="24"/>
      <c r="AM2155" s="24"/>
      <c r="AN2155" s="24"/>
      <c r="AP2155" s="21"/>
      <c r="AQ2155" s="21"/>
      <c r="AR2155" s="21"/>
      <c r="AS2155" s="21"/>
      <c r="AT2155" s="21"/>
      <c r="AU2155" s="21"/>
      <c r="AV2155" s="24"/>
      <c r="AW2155" s="24"/>
      <c r="AX2155" s="24"/>
      <c r="AY2155" s="24"/>
      <c r="BA2155" s="21"/>
      <c r="BB2155" s="21"/>
      <c r="BC2155" s="21"/>
      <c r="BD2155" s="21"/>
      <c r="BE2155" s="24"/>
      <c r="BF2155" s="24"/>
      <c r="BG2155" s="21"/>
      <c r="BH2155" s="21"/>
      <c r="BI2155" s="130"/>
      <c r="BJ2155" s="131"/>
      <c r="BK2155" s="21"/>
      <c r="BL2155" s="132"/>
      <c r="BM2155" s="132"/>
      <c r="BN2155" s="132"/>
      <c r="BO2155" s="132"/>
      <c r="BP2155" s="133"/>
      <c r="BQ2155" s="133"/>
      <c r="BR2155" s="133"/>
    </row>
    <row r="2156" spans="18:70" x14ac:dyDescent="0.25">
      <c r="R2156" s="24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  <c r="AF2156" s="24"/>
      <c r="AG2156" s="24"/>
      <c r="AH2156" s="24"/>
      <c r="AI2156" s="24"/>
      <c r="AJ2156" s="24"/>
      <c r="AK2156" s="24"/>
      <c r="AL2156" s="24"/>
      <c r="AM2156" s="24"/>
      <c r="AN2156" s="24"/>
      <c r="AP2156" s="21"/>
      <c r="AQ2156" s="21"/>
      <c r="AR2156" s="21"/>
      <c r="AS2156" s="21"/>
      <c r="AT2156" s="21"/>
      <c r="AU2156" s="21"/>
      <c r="AV2156" s="24"/>
      <c r="AW2156" s="24"/>
      <c r="AX2156" s="24"/>
      <c r="AY2156" s="24"/>
      <c r="BA2156" s="21"/>
      <c r="BB2156" s="21"/>
      <c r="BC2156" s="21"/>
      <c r="BD2156" s="21"/>
      <c r="BE2156" s="24"/>
      <c r="BF2156" s="24"/>
      <c r="BG2156" s="21"/>
      <c r="BH2156" s="21"/>
      <c r="BI2156" s="130"/>
      <c r="BJ2156" s="131"/>
      <c r="BK2156" s="21"/>
      <c r="BL2156" s="132"/>
      <c r="BM2156" s="132"/>
      <c r="BN2156" s="132"/>
      <c r="BO2156" s="132"/>
      <c r="BP2156" s="133"/>
      <c r="BQ2156" s="133"/>
      <c r="BR2156" s="133"/>
    </row>
    <row r="2157" spans="18:70" x14ac:dyDescent="0.25">
      <c r="R2157" s="24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  <c r="AF2157" s="24"/>
      <c r="AG2157" s="24"/>
      <c r="AH2157" s="24"/>
      <c r="AI2157" s="24"/>
      <c r="AJ2157" s="24"/>
      <c r="AK2157" s="24"/>
      <c r="AL2157" s="24"/>
      <c r="AM2157" s="24"/>
      <c r="AN2157" s="24"/>
      <c r="AP2157" s="21"/>
      <c r="AQ2157" s="21"/>
      <c r="AR2157" s="21"/>
      <c r="AS2157" s="21"/>
      <c r="AT2157" s="21"/>
      <c r="AU2157" s="21"/>
      <c r="AV2157" s="24"/>
      <c r="AW2157" s="24"/>
      <c r="AX2157" s="24"/>
      <c r="AY2157" s="24"/>
      <c r="BA2157" s="21"/>
      <c r="BB2157" s="21"/>
      <c r="BC2157" s="21"/>
      <c r="BD2157" s="21"/>
      <c r="BE2157" s="24"/>
      <c r="BF2157" s="24"/>
      <c r="BG2157" s="21"/>
      <c r="BH2157" s="21"/>
      <c r="BI2157" s="130"/>
      <c r="BJ2157" s="131"/>
      <c r="BK2157" s="21"/>
      <c r="BL2157" s="132"/>
      <c r="BM2157" s="132"/>
      <c r="BN2157" s="132"/>
      <c r="BO2157" s="132"/>
      <c r="BP2157" s="133"/>
      <c r="BQ2157" s="133"/>
      <c r="BR2157" s="133"/>
    </row>
    <row r="2158" spans="18:70" x14ac:dyDescent="0.25">
      <c r="R2158" s="24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  <c r="AF2158" s="24"/>
      <c r="AG2158" s="24"/>
      <c r="AH2158" s="24"/>
      <c r="AI2158" s="24"/>
      <c r="AJ2158" s="24"/>
      <c r="AK2158" s="24"/>
      <c r="AL2158" s="24"/>
      <c r="AM2158" s="24"/>
      <c r="AN2158" s="24"/>
      <c r="AP2158" s="21"/>
      <c r="AQ2158" s="21"/>
      <c r="AR2158" s="21"/>
      <c r="AS2158" s="21"/>
      <c r="AT2158" s="21"/>
      <c r="AU2158" s="21"/>
      <c r="AV2158" s="24"/>
      <c r="AW2158" s="24"/>
      <c r="AX2158" s="24"/>
      <c r="AY2158" s="24"/>
      <c r="BA2158" s="21"/>
      <c r="BB2158" s="21"/>
      <c r="BC2158" s="21"/>
      <c r="BD2158" s="21"/>
      <c r="BE2158" s="24"/>
      <c r="BF2158" s="24"/>
      <c r="BG2158" s="21"/>
      <c r="BH2158" s="21"/>
      <c r="BI2158" s="130"/>
      <c r="BJ2158" s="131"/>
      <c r="BK2158" s="21"/>
      <c r="BL2158" s="132"/>
      <c r="BM2158" s="132"/>
      <c r="BN2158" s="132"/>
      <c r="BO2158" s="132"/>
      <c r="BP2158" s="133"/>
      <c r="BQ2158" s="133"/>
      <c r="BR2158" s="133"/>
    </row>
    <row r="2159" spans="18:70" x14ac:dyDescent="0.25">
      <c r="R2159" s="24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  <c r="AF2159" s="24"/>
      <c r="AG2159" s="24"/>
      <c r="AH2159" s="24"/>
      <c r="AI2159" s="24"/>
      <c r="AJ2159" s="24"/>
      <c r="AK2159" s="24"/>
      <c r="AL2159" s="24"/>
      <c r="AM2159" s="24"/>
      <c r="AN2159" s="24"/>
      <c r="AP2159" s="21"/>
      <c r="AQ2159" s="21"/>
      <c r="AR2159" s="21"/>
      <c r="AS2159" s="21"/>
      <c r="AT2159" s="21"/>
      <c r="AU2159" s="21"/>
      <c r="AV2159" s="24"/>
      <c r="AW2159" s="24"/>
      <c r="AX2159" s="24"/>
      <c r="AY2159" s="24"/>
      <c r="BA2159" s="21"/>
      <c r="BB2159" s="21"/>
      <c r="BC2159" s="21"/>
      <c r="BD2159" s="21"/>
      <c r="BE2159" s="24"/>
      <c r="BF2159" s="24"/>
      <c r="BG2159" s="21"/>
      <c r="BH2159" s="21"/>
      <c r="BI2159" s="130"/>
      <c r="BJ2159" s="131"/>
      <c r="BK2159" s="21"/>
      <c r="BL2159" s="132"/>
      <c r="BM2159" s="132"/>
      <c r="BN2159" s="132"/>
      <c r="BO2159" s="132"/>
      <c r="BP2159" s="133"/>
      <c r="BQ2159" s="133"/>
      <c r="BR2159" s="133"/>
    </row>
    <row r="2160" spans="18:70" x14ac:dyDescent="0.25">
      <c r="R2160" s="24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  <c r="AF2160" s="24"/>
      <c r="AG2160" s="24"/>
      <c r="AH2160" s="24"/>
      <c r="AI2160" s="24"/>
      <c r="AJ2160" s="24"/>
      <c r="AK2160" s="24"/>
      <c r="AL2160" s="24"/>
      <c r="AM2160" s="24"/>
      <c r="AN2160" s="24"/>
      <c r="AP2160" s="21"/>
      <c r="AQ2160" s="21"/>
      <c r="AR2160" s="21"/>
      <c r="AS2160" s="21"/>
      <c r="AT2160" s="21"/>
      <c r="AU2160" s="21"/>
      <c r="AV2160" s="24"/>
      <c r="AW2160" s="24"/>
      <c r="AX2160" s="24"/>
      <c r="AY2160" s="24"/>
      <c r="BA2160" s="21"/>
      <c r="BB2160" s="21"/>
      <c r="BC2160" s="21"/>
      <c r="BD2160" s="21"/>
      <c r="BE2160" s="24"/>
      <c r="BF2160" s="24"/>
      <c r="BG2160" s="21"/>
      <c r="BH2160" s="21"/>
      <c r="BI2160" s="130"/>
      <c r="BJ2160" s="131"/>
      <c r="BK2160" s="21"/>
      <c r="BL2160" s="132"/>
      <c r="BM2160" s="132"/>
      <c r="BN2160" s="132"/>
      <c r="BO2160" s="132"/>
      <c r="BP2160" s="133"/>
      <c r="BQ2160" s="133"/>
      <c r="BR2160" s="133"/>
    </row>
    <row r="2161" spans="18:70" x14ac:dyDescent="0.25">
      <c r="R2161" s="24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  <c r="AF2161" s="24"/>
      <c r="AG2161" s="24"/>
      <c r="AH2161" s="24"/>
      <c r="AI2161" s="24"/>
      <c r="AJ2161" s="24"/>
      <c r="AK2161" s="24"/>
      <c r="AL2161" s="24"/>
      <c r="AM2161" s="24"/>
      <c r="AN2161" s="24"/>
      <c r="AP2161" s="21"/>
      <c r="AQ2161" s="21"/>
      <c r="AR2161" s="21"/>
      <c r="AS2161" s="21"/>
      <c r="AT2161" s="21"/>
      <c r="AU2161" s="21"/>
      <c r="AV2161" s="24"/>
      <c r="AW2161" s="24"/>
      <c r="AX2161" s="24"/>
      <c r="AY2161" s="24"/>
      <c r="BA2161" s="21"/>
      <c r="BB2161" s="21"/>
      <c r="BC2161" s="21"/>
      <c r="BD2161" s="21"/>
      <c r="BE2161" s="24"/>
      <c r="BF2161" s="24"/>
      <c r="BG2161" s="21"/>
      <c r="BH2161" s="21"/>
      <c r="BI2161" s="130"/>
      <c r="BJ2161" s="131"/>
      <c r="BK2161" s="21"/>
      <c r="BL2161" s="132"/>
      <c r="BM2161" s="132"/>
      <c r="BN2161" s="132"/>
      <c r="BO2161" s="132"/>
      <c r="BP2161" s="133"/>
      <c r="BQ2161" s="133"/>
      <c r="BR2161" s="133"/>
    </row>
    <row r="2162" spans="18:70" x14ac:dyDescent="0.25">
      <c r="R2162" s="24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  <c r="AF2162" s="24"/>
      <c r="AG2162" s="24"/>
      <c r="AH2162" s="24"/>
      <c r="AI2162" s="24"/>
      <c r="AJ2162" s="24"/>
      <c r="AK2162" s="24"/>
      <c r="AL2162" s="24"/>
      <c r="AM2162" s="24"/>
      <c r="AN2162" s="24"/>
      <c r="AP2162" s="21"/>
      <c r="AQ2162" s="21"/>
      <c r="AR2162" s="21"/>
      <c r="AS2162" s="21"/>
      <c r="AT2162" s="21"/>
      <c r="AU2162" s="21"/>
      <c r="AV2162" s="24"/>
      <c r="AW2162" s="24"/>
      <c r="AX2162" s="24"/>
      <c r="AY2162" s="24"/>
      <c r="BA2162" s="21"/>
      <c r="BB2162" s="21"/>
      <c r="BC2162" s="21"/>
      <c r="BD2162" s="21"/>
      <c r="BE2162" s="24"/>
      <c r="BF2162" s="24"/>
      <c r="BG2162" s="21"/>
      <c r="BH2162" s="21"/>
      <c r="BI2162" s="130"/>
      <c r="BJ2162" s="131"/>
      <c r="BK2162" s="21"/>
      <c r="BL2162" s="132"/>
      <c r="BM2162" s="132"/>
      <c r="BN2162" s="132"/>
      <c r="BO2162" s="132"/>
      <c r="BP2162" s="133"/>
      <c r="BQ2162" s="133"/>
      <c r="BR2162" s="133"/>
    </row>
    <row r="2163" spans="18:70" x14ac:dyDescent="0.25">
      <c r="R2163" s="24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  <c r="AF2163" s="24"/>
      <c r="AG2163" s="24"/>
      <c r="AH2163" s="24"/>
      <c r="AI2163" s="24"/>
      <c r="AJ2163" s="24"/>
      <c r="AK2163" s="24"/>
      <c r="AL2163" s="24"/>
      <c r="AM2163" s="24"/>
      <c r="AN2163" s="24"/>
      <c r="AP2163" s="21"/>
      <c r="AQ2163" s="21"/>
      <c r="AR2163" s="21"/>
      <c r="AS2163" s="21"/>
      <c r="AT2163" s="21"/>
      <c r="AU2163" s="21"/>
      <c r="AV2163" s="24"/>
      <c r="AW2163" s="24"/>
      <c r="AX2163" s="24"/>
      <c r="AY2163" s="24"/>
      <c r="BA2163" s="21"/>
      <c r="BB2163" s="21"/>
      <c r="BC2163" s="21"/>
      <c r="BD2163" s="21"/>
      <c r="BE2163" s="24"/>
      <c r="BF2163" s="24"/>
      <c r="BG2163" s="21"/>
      <c r="BH2163" s="21"/>
      <c r="BI2163" s="130"/>
      <c r="BJ2163" s="131"/>
      <c r="BK2163" s="21"/>
      <c r="BL2163" s="132"/>
      <c r="BM2163" s="132"/>
      <c r="BN2163" s="132"/>
      <c r="BO2163" s="132"/>
      <c r="BP2163" s="133"/>
      <c r="BQ2163" s="133"/>
      <c r="BR2163" s="133"/>
    </row>
    <row r="2164" spans="18:70" x14ac:dyDescent="0.25">
      <c r="R2164" s="24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  <c r="AF2164" s="24"/>
      <c r="AG2164" s="24"/>
      <c r="AH2164" s="24"/>
      <c r="AI2164" s="24"/>
      <c r="AJ2164" s="24"/>
      <c r="AK2164" s="24"/>
      <c r="AL2164" s="24"/>
      <c r="AM2164" s="24"/>
      <c r="AN2164" s="24"/>
      <c r="AP2164" s="21"/>
      <c r="AQ2164" s="21"/>
      <c r="AR2164" s="21"/>
      <c r="AS2164" s="21"/>
      <c r="AT2164" s="21"/>
      <c r="AU2164" s="21"/>
      <c r="AV2164" s="24"/>
      <c r="AW2164" s="24"/>
      <c r="AX2164" s="24"/>
      <c r="AY2164" s="24"/>
      <c r="BA2164" s="21"/>
      <c r="BB2164" s="21"/>
      <c r="BC2164" s="21"/>
      <c r="BD2164" s="21"/>
      <c r="BE2164" s="24"/>
      <c r="BF2164" s="24"/>
      <c r="BG2164" s="21"/>
      <c r="BH2164" s="21"/>
      <c r="BI2164" s="130"/>
      <c r="BJ2164" s="131"/>
      <c r="BK2164" s="21"/>
      <c r="BL2164" s="132"/>
      <c r="BM2164" s="132"/>
      <c r="BN2164" s="132"/>
      <c r="BO2164" s="132"/>
      <c r="BP2164" s="133"/>
      <c r="BQ2164" s="133"/>
      <c r="BR2164" s="133"/>
    </row>
    <row r="2165" spans="18:70" x14ac:dyDescent="0.25"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/>
      <c r="AI2165" s="24"/>
      <c r="AJ2165" s="24"/>
      <c r="AK2165" s="24"/>
      <c r="AL2165" s="24"/>
      <c r="AM2165" s="24"/>
      <c r="AN2165" s="24"/>
      <c r="AP2165" s="21"/>
      <c r="AQ2165" s="21"/>
      <c r="AR2165" s="21"/>
      <c r="AS2165" s="21"/>
      <c r="AT2165" s="21"/>
      <c r="AU2165" s="21"/>
      <c r="AV2165" s="24"/>
      <c r="AW2165" s="24"/>
      <c r="AX2165" s="24"/>
      <c r="AY2165" s="24"/>
      <c r="BA2165" s="21"/>
      <c r="BB2165" s="21"/>
      <c r="BC2165" s="21"/>
      <c r="BD2165" s="21"/>
      <c r="BE2165" s="24"/>
      <c r="BF2165" s="24"/>
      <c r="BG2165" s="21"/>
      <c r="BH2165" s="21"/>
      <c r="BI2165" s="130"/>
      <c r="BJ2165" s="131"/>
      <c r="BK2165" s="21"/>
      <c r="BL2165" s="132"/>
      <c r="BM2165" s="132"/>
      <c r="BN2165" s="132"/>
      <c r="BO2165" s="132"/>
      <c r="BP2165" s="133"/>
      <c r="BQ2165" s="133"/>
      <c r="BR2165" s="133"/>
    </row>
    <row r="2166" spans="18:70" x14ac:dyDescent="0.25">
      <c r="R2166" s="24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  <c r="AF2166" s="24"/>
      <c r="AG2166" s="24"/>
      <c r="AH2166" s="24"/>
      <c r="AI2166" s="24"/>
      <c r="AJ2166" s="24"/>
      <c r="AK2166" s="24"/>
      <c r="AL2166" s="24"/>
      <c r="AM2166" s="24"/>
      <c r="AN2166" s="24"/>
      <c r="AP2166" s="21"/>
      <c r="AQ2166" s="21"/>
      <c r="AR2166" s="21"/>
      <c r="AS2166" s="21"/>
      <c r="AT2166" s="21"/>
      <c r="AU2166" s="21"/>
      <c r="AV2166" s="24"/>
      <c r="AW2166" s="24"/>
      <c r="AX2166" s="24"/>
      <c r="AY2166" s="24"/>
      <c r="BA2166" s="21"/>
      <c r="BB2166" s="21"/>
      <c r="BC2166" s="21"/>
      <c r="BD2166" s="21"/>
      <c r="BE2166" s="24"/>
      <c r="BF2166" s="24"/>
      <c r="BG2166" s="21"/>
      <c r="BH2166" s="21"/>
      <c r="BI2166" s="130"/>
      <c r="BJ2166" s="131"/>
      <c r="BK2166" s="21"/>
      <c r="BL2166" s="132"/>
      <c r="BM2166" s="132"/>
      <c r="BN2166" s="132"/>
      <c r="BO2166" s="132"/>
      <c r="BP2166" s="133"/>
      <c r="BQ2166" s="133"/>
      <c r="BR2166" s="133"/>
    </row>
    <row r="2167" spans="18:70" x14ac:dyDescent="0.25">
      <c r="R2167" s="24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  <c r="AF2167" s="24"/>
      <c r="AG2167" s="24"/>
      <c r="AH2167" s="24"/>
      <c r="AI2167" s="24"/>
      <c r="AJ2167" s="24"/>
      <c r="AK2167" s="24"/>
      <c r="AL2167" s="24"/>
      <c r="AM2167" s="24"/>
      <c r="AN2167" s="24"/>
      <c r="AP2167" s="21"/>
      <c r="AQ2167" s="21"/>
      <c r="AR2167" s="21"/>
      <c r="AS2167" s="21"/>
      <c r="AT2167" s="21"/>
      <c r="AU2167" s="21"/>
      <c r="AV2167" s="24"/>
      <c r="AW2167" s="24"/>
      <c r="AX2167" s="24"/>
      <c r="AY2167" s="24"/>
      <c r="BA2167" s="21"/>
      <c r="BB2167" s="21"/>
      <c r="BC2167" s="21"/>
      <c r="BD2167" s="21"/>
      <c r="BE2167" s="24"/>
      <c r="BF2167" s="24"/>
      <c r="BG2167" s="21"/>
      <c r="BH2167" s="21"/>
      <c r="BI2167" s="130"/>
      <c r="BJ2167" s="131"/>
      <c r="BK2167" s="21"/>
      <c r="BL2167" s="132"/>
      <c r="BM2167" s="132"/>
      <c r="BN2167" s="132"/>
      <c r="BO2167" s="132"/>
      <c r="BP2167" s="133"/>
      <c r="BQ2167" s="133"/>
      <c r="BR2167" s="133"/>
    </row>
    <row r="2168" spans="18:70" x14ac:dyDescent="0.25">
      <c r="R2168" s="24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  <c r="AF2168" s="24"/>
      <c r="AG2168" s="24"/>
      <c r="AH2168" s="24"/>
      <c r="AI2168" s="24"/>
      <c r="AJ2168" s="24"/>
      <c r="AK2168" s="24"/>
      <c r="AL2168" s="24"/>
      <c r="AM2168" s="24"/>
      <c r="AN2168" s="24"/>
      <c r="AP2168" s="21"/>
      <c r="AQ2168" s="21"/>
      <c r="AR2168" s="21"/>
      <c r="AS2168" s="21"/>
      <c r="AT2168" s="21"/>
      <c r="AU2168" s="21"/>
      <c r="AV2168" s="24"/>
      <c r="AW2168" s="24"/>
      <c r="AX2168" s="24"/>
      <c r="AY2168" s="24"/>
      <c r="BA2168" s="21"/>
      <c r="BB2168" s="21"/>
      <c r="BC2168" s="21"/>
      <c r="BD2168" s="21"/>
      <c r="BE2168" s="24"/>
      <c r="BF2168" s="24"/>
      <c r="BG2168" s="21"/>
      <c r="BH2168" s="21"/>
      <c r="BI2168" s="130"/>
      <c r="BJ2168" s="131"/>
      <c r="BK2168" s="21"/>
      <c r="BL2168" s="132"/>
      <c r="BM2168" s="132"/>
      <c r="BN2168" s="132"/>
      <c r="BO2168" s="132"/>
      <c r="BP2168" s="133"/>
      <c r="BQ2168" s="133"/>
      <c r="BR2168" s="133"/>
    </row>
    <row r="2169" spans="18:70" x14ac:dyDescent="0.25">
      <c r="R2169" s="24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  <c r="AF2169" s="24"/>
      <c r="AG2169" s="24"/>
      <c r="AH2169" s="24"/>
      <c r="AI2169" s="24"/>
      <c r="AJ2169" s="24"/>
      <c r="AK2169" s="24"/>
      <c r="AL2169" s="24"/>
      <c r="AM2169" s="24"/>
      <c r="AN2169" s="24"/>
      <c r="AP2169" s="21"/>
      <c r="AQ2169" s="21"/>
      <c r="AR2169" s="21"/>
      <c r="AS2169" s="21"/>
      <c r="AT2169" s="21"/>
      <c r="AU2169" s="21"/>
      <c r="AV2169" s="24"/>
      <c r="AW2169" s="24"/>
      <c r="AX2169" s="24"/>
      <c r="AY2169" s="24"/>
      <c r="BA2169" s="21"/>
      <c r="BB2169" s="21"/>
      <c r="BC2169" s="21"/>
      <c r="BD2169" s="21"/>
      <c r="BE2169" s="24"/>
      <c r="BF2169" s="24"/>
      <c r="BG2169" s="21"/>
      <c r="BH2169" s="21"/>
      <c r="BI2169" s="130"/>
      <c r="BJ2169" s="131"/>
      <c r="BK2169" s="21"/>
      <c r="BL2169" s="132"/>
      <c r="BM2169" s="132"/>
      <c r="BN2169" s="132"/>
      <c r="BO2169" s="132"/>
      <c r="BP2169" s="133"/>
      <c r="BQ2169" s="133"/>
      <c r="BR2169" s="133"/>
    </row>
    <row r="2170" spans="18:70" x14ac:dyDescent="0.25">
      <c r="R2170" s="24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  <c r="AF2170" s="24"/>
      <c r="AG2170" s="24"/>
      <c r="AH2170" s="24"/>
      <c r="AI2170" s="24"/>
      <c r="AJ2170" s="24"/>
      <c r="AK2170" s="24"/>
      <c r="AL2170" s="24"/>
      <c r="AM2170" s="24"/>
      <c r="AN2170" s="24"/>
      <c r="AP2170" s="21"/>
      <c r="AQ2170" s="21"/>
      <c r="AR2170" s="21"/>
      <c r="AS2170" s="21"/>
      <c r="AT2170" s="21"/>
      <c r="AU2170" s="21"/>
      <c r="AV2170" s="24"/>
      <c r="AW2170" s="24"/>
      <c r="AX2170" s="24"/>
      <c r="AY2170" s="24"/>
      <c r="BA2170" s="21"/>
      <c r="BB2170" s="21"/>
      <c r="BC2170" s="21"/>
      <c r="BD2170" s="21"/>
      <c r="BE2170" s="24"/>
      <c r="BF2170" s="24"/>
      <c r="BG2170" s="21"/>
      <c r="BH2170" s="21"/>
      <c r="BI2170" s="130"/>
      <c r="BJ2170" s="131"/>
      <c r="BK2170" s="21"/>
      <c r="BL2170" s="132"/>
      <c r="BM2170" s="132"/>
      <c r="BN2170" s="132"/>
      <c r="BO2170" s="132"/>
      <c r="BP2170" s="133"/>
      <c r="BQ2170" s="133"/>
      <c r="BR2170" s="133"/>
    </row>
    <row r="2171" spans="18:70" x14ac:dyDescent="0.25">
      <c r="R2171" s="24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  <c r="AF2171" s="24"/>
      <c r="AG2171" s="24"/>
      <c r="AH2171" s="24"/>
      <c r="AI2171" s="24"/>
      <c r="AJ2171" s="24"/>
      <c r="AK2171" s="24"/>
      <c r="AL2171" s="24"/>
      <c r="AM2171" s="24"/>
      <c r="AN2171" s="24"/>
      <c r="AP2171" s="21"/>
      <c r="AQ2171" s="21"/>
      <c r="AR2171" s="21"/>
      <c r="AS2171" s="21"/>
      <c r="AT2171" s="21"/>
      <c r="AU2171" s="21"/>
      <c r="AV2171" s="24"/>
      <c r="AW2171" s="24"/>
      <c r="AX2171" s="24"/>
      <c r="AY2171" s="24"/>
      <c r="BA2171" s="21"/>
      <c r="BB2171" s="21"/>
      <c r="BC2171" s="21"/>
      <c r="BD2171" s="21"/>
      <c r="BE2171" s="24"/>
      <c r="BF2171" s="24"/>
      <c r="BG2171" s="21"/>
      <c r="BH2171" s="21"/>
      <c r="BI2171" s="130"/>
      <c r="BJ2171" s="131"/>
      <c r="BK2171" s="21"/>
      <c r="BL2171" s="132"/>
      <c r="BM2171" s="132"/>
      <c r="BN2171" s="132"/>
      <c r="BO2171" s="132"/>
      <c r="BP2171" s="133"/>
      <c r="BQ2171" s="133"/>
      <c r="BR2171" s="133"/>
    </row>
    <row r="2172" spans="18:70" x14ac:dyDescent="0.25">
      <c r="R2172" s="24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  <c r="AF2172" s="24"/>
      <c r="AG2172" s="24"/>
      <c r="AH2172" s="24"/>
      <c r="AI2172" s="24"/>
      <c r="AJ2172" s="24"/>
      <c r="AK2172" s="24"/>
      <c r="AL2172" s="24"/>
      <c r="AM2172" s="24"/>
      <c r="AN2172" s="24"/>
      <c r="AP2172" s="21"/>
      <c r="AQ2172" s="21"/>
      <c r="AR2172" s="21"/>
      <c r="AS2172" s="21"/>
      <c r="AT2172" s="21"/>
      <c r="AU2172" s="21"/>
      <c r="AV2172" s="24"/>
      <c r="AW2172" s="24"/>
      <c r="AX2172" s="24"/>
      <c r="AY2172" s="24"/>
      <c r="BA2172" s="21"/>
      <c r="BB2172" s="21"/>
      <c r="BC2172" s="21"/>
      <c r="BD2172" s="21"/>
      <c r="BE2172" s="24"/>
      <c r="BF2172" s="24"/>
      <c r="BG2172" s="21"/>
      <c r="BH2172" s="21"/>
      <c r="BI2172" s="130"/>
      <c r="BJ2172" s="131"/>
      <c r="BK2172" s="21"/>
      <c r="BL2172" s="132"/>
      <c r="BM2172" s="132"/>
      <c r="BN2172" s="132"/>
      <c r="BO2172" s="132"/>
      <c r="BP2172" s="133"/>
      <c r="BQ2172" s="133"/>
      <c r="BR2172" s="133"/>
    </row>
    <row r="2173" spans="18:70" x14ac:dyDescent="0.25">
      <c r="R2173" s="24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  <c r="AF2173" s="24"/>
      <c r="AG2173" s="24"/>
      <c r="AH2173" s="24"/>
      <c r="AI2173" s="24"/>
      <c r="AJ2173" s="24"/>
      <c r="AK2173" s="24"/>
      <c r="AL2173" s="24"/>
      <c r="AM2173" s="24"/>
      <c r="AN2173" s="24"/>
      <c r="AP2173" s="21"/>
      <c r="AQ2173" s="21"/>
      <c r="AR2173" s="21"/>
      <c r="AS2173" s="21"/>
      <c r="AT2173" s="21"/>
      <c r="AU2173" s="21"/>
      <c r="AV2173" s="24"/>
      <c r="AW2173" s="24"/>
      <c r="AX2173" s="24"/>
      <c r="AY2173" s="24"/>
      <c r="BA2173" s="21"/>
      <c r="BB2173" s="21"/>
      <c r="BC2173" s="21"/>
      <c r="BD2173" s="21"/>
      <c r="BE2173" s="24"/>
      <c r="BF2173" s="24"/>
      <c r="BG2173" s="21"/>
      <c r="BH2173" s="21"/>
      <c r="BI2173" s="130"/>
      <c r="BJ2173" s="131"/>
      <c r="BK2173" s="21"/>
      <c r="BL2173" s="132"/>
      <c r="BM2173" s="132"/>
      <c r="BN2173" s="132"/>
      <c r="BO2173" s="132"/>
      <c r="BP2173" s="133"/>
      <c r="BQ2173" s="133"/>
      <c r="BR2173" s="133"/>
    </row>
    <row r="2174" spans="18:70" x14ac:dyDescent="0.25"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  <c r="AH2174" s="24"/>
      <c r="AI2174" s="24"/>
      <c r="AJ2174" s="24"/>
      <c r="AK2174" s="24"/>
      <c r="AL2174" s="24"/>
      <c r="AM2174" s="24"/>
      <c r="AN2174" s="24"/>
      <c r="AP2174" s="21"/>
      <c r="AQ2174" s="21"/>
      <c r="AR2174" s="21"/>
      <c r="AS2174" s="21"/>
      <c r="AT2174" s="21"/>
      <c r="AU2174" s="21"/>
      <c r="AV2174" s="24"/>
      <c r="AW2174" s="24"/>
      <c r="AX2174" s="24"/>
      <c r="AY2174" s="24"/>
      <c r="BA2174" s="21"/>
      <c r="BB2174" s="21"/>
      <c r="BC2174" s="21"/>
      <c r="BD2174" s="21"/>
      <c r="BE2174" s="24"/>
      <c r="BF2174" s="24"/>
      <c r="BG2174" s="21"/>
      <c r="BH2174" s="21"/>
      <c r="BI2174" s="130"/>
      <c r="BJ2174" s="131"/>
      <c r="BK2174" s="21"/>
      <c r="BL2174" s="132"/>
      <c r="BM2174" s="132"/>
      <c r="BN2174" s="132"/>
      <c r="BO2174" s="132"/>
      <c r="BP2174" s="133"/>
      <c r="BQ2174" s="133"/>
      <c r="BR2174" s="133"/>
    </row>
    <row r="2175" spans="18:70" x14ac:dyDescent="0.25"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/>
      <c r="AI2175" s="24"/>
      <c r="AJ2175" s="24"/>
      <c r="AK2175" s="24"/>
      <c r="AL2175" s="24"/>
      <c r="AM2175" s="24"/>
      <c r="AN2175" s="24"/>
      <c r="AP2175" s="21"/>
      <c r="AQ2175" s="21"/>
      <c r="AR2175" s="21"/>
      <c r="AS2175" s="21"/>
      <c r="AT2175" s="21"/>
      <c r="AU2175" s="21"/>
      <c r="AV2175" s="24"/>
      <c r="AW2175" s="24"/>
      <c r="AX2175" s="24"/>
      <c r="AY2175" s="24"/>
      <c r="BA2175" s="21"/>
      <c r="BB2175" s="21"/>
      <c r="BC2175" s="21"/>
      <c r="BD2175" s="21"/>
      <c r="BE2175" s="24"/>
      <c r="BF2175" s="24"/>
      <c r="BG2175" s="21"/>
      <c r="BH2175" s="21"/>
      <c r="BI2175" s="130"/>
      <c r="BJ2175" s="131"/>
      <c r="BK2175" s="21"/>
      <c r="BL2175" s="132"/>
      <c r="BM2175" s="132"/>
      <c r="BN2175" s="132"/>
      <c r="BO2175" s="132"/>
      <c r="BP2175" s="133"/>
      <c r="BQ2175" s="133"/>
      <c r="BR2175" s="133"/>
    </row>
    <row r="2176" spans="18:70" x14ac:dyDescent="0.25"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  <c r="AH2176" s="24"/>
      <c r="AI2176" s="24"/>
      <c r="AJ2176" s="24"/>
      <c r="AK2176" s="24"/>
      <c r="AL2176" s="24"/>
      <c r="AM2176" s="24"/>
      <c r="AN2176" s="24"/>
      <c r="AP2176" s="21"/>
      <c r="AQ2176" s="21"/>
      <c r="AR2176" s="21"/>
      <c r="AS2176" s="21"/>
      <c r="AT2176" s="21"/>
      <c r="AU2176" s="21"/>
      <c r="AV2176" s="24"/>
      <c r="AW2176" s="24"/>
      <c r="AX2176" s="24"/>
      <c r="AY2176" s="24"/>
      <c r="BA2176" s="21"/>
      <c r="BB2176" s="21"/>
      <c r="BC2176" s="21"/>
      <c r="BD2176" s="21"/>
      <c r="BE2176" s="24"/>
      <c r="BF2176" s="24"/>
      <c r="BG2176" s="21"/>
      <c r="BH2176" s="21"/>
      <c r="BI2176" s="130"/>
      <c r="BJ2176" s="131"/>
      <c r="BK2176" s="21"/>
      <c r="BL2176" s="132"/>
      <c r="BM2176" s="132"/>
      <c r="BN2176" s="132"/>
      <c r="BO2176" s="132"/>
      <c r="BP2176" s="133"/>
      <c r="BQ2176" s="133"/>
      <c r="BR2176" s="133"/>
    </row>
    <row r="2177" spans="18:70" x14ac:dyDescent="0.25"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  <c r="AH2177" s="24"/>
      <c r="AI2177" s="24"/>
      <c r="AJ2177" s="24"/>
      <c r="AK2177" s="24"/>
      <c r="AL2177" s="24"/>
      <c r="AM2177" s="24"/>
      <c r="AN2177" s="24"/>
      <c r="AP2177" s="21"/>
      <c r="AQ2177" s="21"/>
      <c r="AR2177" s="21"/>
      <c r="AS2177" s="21"/>
      <c r="AT2177" s="21"/>
      <c r="AU2177" s="21"/>
      <c r="AV2177" s="24"/>
      <c r="AW2177" s="24"/>
      <c r="AX2177" s="24"/>
      <c r="AY2177" s="24"/>
      <c r="BA2177" s="21"/>
      <c r="BB2177" s="21"/>
      <c r="BC2177" s="21"/>
      <c r="BD2177" s="21"/>
      <c r="BE2177" s="24"/>
      <c r="BF2177" s="24"/>
      <c r="BG2177" s="21"/>
      <c r="BH2177" s="21"/>
      <c r="BI2177" s="130"/>
      <c r="BJ2177" s="131"/>
      <c r="BK2177" s="21"/>
      <c r="BL2177" s="132"/>
      <c r="BM2177" s="132"/>
      <c r="BN2177" s="132"/>
      <c r="BO2177" s="132"/>
      <c r="BP2177" s="133"/>
      <c r="BQ2177" s="133"/>
      <c r="BR2177" s="133"/>
    </row>
    <row r="2178" spans="18:70" x14ac:dyDescent="0.25"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  <c r="AH2178" s="24"/>
      <c r="AI2178" s="24"/>
      <c r="AJ2178" s="24"/>
      <c r="AK2178" s="24"/>
      <c r="AL2178" s="24"/>
      <c r="AM2178" s="24"/>
      <c r="AN2178" s="24"/>
      <c r="AP2178" s="21"/>
      <c r="AQ2178" s="21"/>
      <c r="AR2178" s="21"/>
      <c r="AS2178" s="21"/>
      <c r="AT2178" s="21"/>
      <c r="AU2178" s="21"/>
      <c r="AV2178" s="24"/>
      <c r="AW2178" s="24"/>
      <c r="AX2178" s="24"/>
      <c r="AY2178" s="24"/>
      <c r="BA2178" s="21"/>
      <c r="BB2178" s="21"/>
      <c r="BC2178" s="21"/>
      <c r="BD2178" s="21"/>
      <c r="BE2178" s="24"/>
      <c r="BF2178" s="24"/>
      <c r="BG2178" s="21"/>
      <c r="BH2178" s="21"/>
      <c r="BI2178" s="130"/>
      <c r="BJ2178" s="131"/>
      <c r="BK2178" s="21"/>
      <c r="BL2178" s="132"/>
      <c r="BM2178" s="132"/>
      <c r="BN2178" s="132"/>
      <c r="BO2178" s="132"/>
      <c r="BP2178" s="133"/>
      <c r="BQ2178" s="133"/>
      <c r="BR2178" s="133"/>
    </row>
    <row r="2179" spans="18:70" x14ac:dyDescent="0.25"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  <c r="AH2179" s="24"/>
      <c r="AI2179" s="24"/>
      <c r="AJ2179" s="24"/>
      <c r="AK2179" s="24"/>
      <c r="AL2179" s="24"/>
      <c r="AM2179" s="24"/>
      <c r="AN2179" s="24"/>
      <c r="AP2179" s="21"/>
      <c r="AQ2179" s="21"/>
      <c r="AR2179" s="21"/>
      <c r="AS2179" s="21"/>
      <c r="AT2179" s="21"/>
      <c r="AU2179" s="21"/>
      <c r="AV2179" s="24"/>
      <c r="AW2179" s="24"/>
      <c r="AX2179" s="24"/>
      <c r="AY2179" s="24"/>
      <c r="BA2179" s="21"/>
      <c r="BB2179" s="21"/>
      <c r="BC2179" s="21"/>
      <c r="BD2179" s="21"/>
      <c r="BE2179" s="24"/>
      <c r="BF2179" s="24"/>
      <c r="BG2179" s="21"/>
      <c r="BH2179" s="21"/>
      <c r="BI2179" s="130"/>
      <c r="BJ2179" s="131"/>
      <c r="BK2179" s="21"/>
      <c r="BL2179" s="132"/>
      <c r="BM2179" s="132"/>
      <c r="BN2179" s="132"/>
      <c r="BO2179" s="132"/>
      <c r="BP2179" s="133"/>
      <c r="BQ2179" s="133"/>
      <c r="BR2179" s="133"/>
    </row>
    <row r="2180" spans="18:70" x14ac:dyDescent="0.25"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  <c r="AH2180" s="24"/>
      <c r="AI2180" s="24"/>
      <c r="AJ2180" s="24"/>
      <c r="AK2180" s="24"/>
      <c r="AL2180" s="24"/>
      <c r="AM2180" s="24"/>
      <c r="AN2180" s="24"/>
      <c r="AP2180" s="21"/>
      <c r="AQ2180" s="21"/>
      <c r="AR2180" s="21"/>
      <c r="AS2180" s="21"/>
      <c r="AT2180" s="21"/>
      <c r="AU2180" s="21"/>
      <c r="AV2180" s="24"/>
      <c r="AW2180" s="24"/>
      <c r="AX2180" s="24"/>
      <c r="AY2180" s="24"/>
      <c r="BA2180" s="21"/>
      <c r="BB2180" s="21"/>
      <c r="BC2180" s="21"/>
      <c r="BD2180" s="21"/>
      <c r="BE2180" s="24"/>
      <c r="BF2180" s="24"/>
      <c r="BG2180" s="21"/>
      <c r="BH2180" s="21"/>
      <c r="BI2180" s="130"/>
      <c r="BJ2180" s="131"/>
      <c r="BK2180" s="21"/>
      <c r="BL2180" s="132"/>
      <c r="BM2180" s="132"/>
      <c r="BN2180" s="132"/>
      <c r="BO2180" s="132"/>
      <c r="BP2180" s="133"/>
      <c r="BQ2180" s="133"/>
      <c r="BR2180" s="133"/>
    </row>
    <row r="2181" spans="18:70" x14ac:dyDescent="0.25"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  <c r="AH2181" s="24"/>
      <c r="AI2181" s="24"/>
      <c r="AJ2181" s="24"/>
      <c r="AK2181" s="24"/>
      <c r="AL2181" s="24"/>
      <c r="AM2181" s="24"/>
      <c r="AN2181" s="24"/>
      <c r="AP2181" s="21"/>
      <c r="AQ2181" s="21"/>
      <c r="AR2181" s="21"/>
      <c r="AS2181" s="21"/>
      <c r="AT2181" s="21"/>
      <c r="AU2181" s="21"/>
      <c r="AV2181" s="24"/>
      <c r="AW2181" s="24"/>
      <c r="AX2181" s="24"/>
      <c r="AY2181" s="24"/>
      <c r="BA2181" s="21"/>
      <c r="BB2181" s="21"/>
      <c r="BC2181" s="21"/>
      <c r="BD2181" s="21"/>
      <c r="BE2181" s="24"/>
      <c r="BF2181" s="24"/>
      <c r="BG2181" s="21"/>
      <c r="BH2181" s="21"/>
      <c r="BI2181" s="130"/>
      <c r="BJ2181" s="131"/>
      <c r="BK2181" s="21"/>
      <c r="BL2181" s="132"/>
      <c r="BM2181" s="132"/>
      <c r="BN2181" s="132"/>
      <c r="BO2181" s="132"/>
      <c r="BP2181" s="133"/>
      <c r="BQ2181" s="133"/>
      <c r="BR2181" s="133"/>
    </row>
    <row r="2182" spans="18:70" x14ac:dyDescent="0.25"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  <c r="AH2182" s="24"/>
      <c r="AI2182" s="24"/>
      <c r="AJ2182" s="24"/>
      <c r="AK2182" s="24"/>
      <c r="AL2182" s="24"/>
      <c r="AM2182" s="24"/>
      <c r="AN2182" s="24"/>
      <c r="AP2182" s="21"/>
      <c r="AQ2182" s="21"/>
      <c r="AR2182" s="21"/>
      <c r="AS2182" s="21"/>
      <c r="AT2182" s="21"/>
      <c r="AU2182" s="21"/>
      <c r="AV2182" s="24"/>
      <c r="AW2182" s="24"/>
      <c r="AX2182" s="24"/>
      <c r="AY2182" s="24"/>
      <c r="BA2182" s="21"/>
      <c r="BB2182" s="21"/>
      <c r="BC2182" s="21"/>
      <c r="BD2182" s="21"/>
      <c r="BE2182" s="24"/>
      <c r="BF2182" s="24"/>
      <c r="BG2182" s="21"/>
      <c r="BH2182" s="21"/>
      <c r="BI2182" s="130"/>
      <c r="BJ2182" s="131"/>
      <c r="BK2182" s="21"/>
      <c r="BL2182" s="132"/>
      <c r="BM2182" s="132"/>
      <c r="BN2182" s="132"/>
      <c r="BO2182" s="132"/>
      <c r="BP2182" s="133"/>
      <c r="BQ2182" s="133"/>
      <c r="BR2182" s="133"/>
    </row>
    <row r="2183" spans="18:70" x14ac:dyDescent="0.25"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  <c r="AH2183" s="24"/>
      <c r="AI2183" s="24"/>
      <c r="AJ2183" s="24"/>
      <c r="AK2183" s="24"/>
      <c r="AL2183" s="24"/>
      <c r="AM2183" s="24"/>
      <c r="AN2183" s="24"/>
      <c r="AP2183" s="21"/>
      <c r="AQ2183" s="21"/>
      <c r="AR2183" s="21"/>
      <c r="AS2183" s="21"/>
      <c r="AT2183" s="21"/>
      <c r="AU2183" s="21"/>
      <c r="AV2183" s="24"/>
      <c r="AW2183" s="24"/>
      <c r="AX2183" s="24"/>
      <c r="AY2183" s="24"/>
      <c r="BA2183" s="21"/>
      <c r="BB2183" s="21"/>
      <c r="BC2183" s="21"/>
      <c r="BD2183" s="21"/>
      <c r="BE2183" s="24"/>
      <c r="BF2183" s="24"/>
      <c r="BG2183" s="21"/>
      <c r="BH2183" s="21"/>
      <c r="BI2183" s="130"/>
      <c r="BJ2183" s="131"/>
      <c r="BK2183" s="21"/>
      <c r="BL2183" s="132"/>
      <c r="BM2183" s="132"/>
      <c r="BN2183" s="132"/>
      <c r="BO2183" s="132"/>
      <c r="BP2183" s="133"/>
      <c r="BQ2183" s="133"/>
      <c r="BR2183" s="133"/>
    </row>
    <row r="2184" spans="18:70" x14ac:dyDescent="0.25"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  <c r="AH2184" s="24"/>
      <c r="AI2184" s="24"/>
      <c r="AJ2184" s="24"/>
      <c r="AK2184" s="24"/>
      <c r="AL2184" s="24"/>
      <c r="AM2184" s="24"/>
      <c r="AN2184" s="24"/>
      <c r="AP2184" s="21"/>
      <c r="AQ2184" s="21"/>
      <c r="AR2184" s="21"/>
      <c r="AS2184" s="21"/>
      <c r="AT2184" s="21"/>
      <c r="AU2184" s="21"/>
      <c r="AV2184" s="24"/>
      <c r="AW2184" s="24"/>
      <c r="AX2184" s="24"/>
      <c r="AY2184" s="24"/>
      <c r="BA2184" s="21"/>
      <c r="BB2184" s="21"/>
      <c r="BC2184" s="21"/>
      <c r="BD2184" s="21"/>
      <c r="BE2184" s="24"/>
      <c r="BF2184" s="24"/>
      <c r="BG2184" s="21"/>
      <c r="BH2184" s="21"/>
      <c r="BI2184" s="130"/>
      <c r="BJ2184" s="131"/>
      <c r="BK2184" s="21"/>
      <c r="BL2184" s="132"/>
      <c r="BM2184" s="132"/>
      <c r="BN2184" s="132"/>
      <c r="BO2184" s="132"/>
      <c r="BP2184" s="133"/>
      <c r="BQ2184" s="133"/>
      <c r="BR2184" s="133"/>
    </row>
    <row r="2185" spans="18:70" x14ac:dyDescent="0.25"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/>
      <c r="AI2185" s="24"/>
      <c r="AJ2185" s="24"/>
      <c r="AK2185" s="24"/>
      <c r="AL2185" s="24"/>
      <c r="AM2185" s="24"/>
      <c r="AN2185" s="24"/>
      <c r="AP2185" s="21"/>
      <c r="AQ2185" s="21"/>
      <c r="AR2185" s="21"/>
      <c r="AS2185" s="21"/>
      <c r="AT2185" s="21"/>
      <c r="AU2185" s="21"/>
      <c r="AV2185" s="24"/>
      <c r="AW2185" s="24"/>
      <c r="AX2185" s="24"/>
      <c r="AY2185" s="24"/>
      <c r="BA2185" s="21"/>
      <c r="BB2185" s="21"/>
      <c r="BC2185" s="21"/>
      <c r="BD2185" s="21"/>
      <c r="BE2185" s="24"/>
      <c r="BF2185" s="24"/>
      <c r="BG2185" s="21"/>
      <c r="BH2185" s="21"/>
      <c r="BI2185" s="130"/>
      <c r="BJ2185" s="131"/>
      <c r="BK2185" s="21"/>
      <c r="BL2185" s="132"/>
      <c r="BM2185" s="132"/>
      <c r="BN2185" s="132"/>
      <c r="BO2185" s="132"/>
      <c r="BP2185" s="133"/>
      <c r="BQ2185" s="133"/>
      <c r="BR2185" s="133"/>
    </row>
    <row r="2186" spans="18:70" x14ac:dyDescent="0.25"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  <c r="AH2186" s="24"/>
      <c r="AI2186" s="24"/>
      <c r="AJ2186" s="24"/>
      <c r="AK2186" s="24"/>
      <c r="AL2186" s="24"/>
      <c r="AM2186" s="24"/>
      <c r="AN2186" s="24"/>
      <c r="AP2186" s="21"/>
      <c r="AQ2186" s="21"/>
      <c r="AR2186" s="21"/>
      <c r="AS2186" s="21"/>
      <c r="AT2186" s="21"/>
      <c r="AU2186" s="21"/>
      <c r="AV2186" s="24"/>
      <c r="AW2186" s="24"/>
      <c r="AX2186" s="24"/>
      <c r="AY2186" s="24"/>
      <c r="BA2186" s="21"/>
      <c r="BB2186" s="21"/>
      <c r="BC2186" s="21"/>
      <c r="BD2186" s="21"/>
      <c r="BE2186" s="24"/>
      <c r="BF2186" s="24"/>
      <c r="BG2186" s="21"/>
      <c r="BH2186" s="21"/>
      <c r="BI2186" s="130"/>
      <c r="BJ2186" s="131"/>
      <c r="BK2186" s="21"/>
      <c r="BL2186" s="132"/>
      <c r="BM2186" s="132"/>
      <c r="BN2186" s="132"/>
      <c r="BO2186" s="132"/>
      <c r="BP2186" s="133"/>
      <c r="BQ2186" s="133"/>
      <c r="BR2186" s="133"/>
    </row>
    <row r="2187" spans="18:70" x14ac:dyDescent="0.25"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  <c r="AH2187" s="24"/>
      <c r="AI2187" s="24"/>
      <c r="AJ2187" s="24"/>
      <c r="AK2187" s="24"/>
      <c r="AL2187" s="24"/>
      <c r="AM2187" s="24"/>
      <c r="AN2187" s="24"/>
      <c r="AP2187" s="21"/>
      <c r="AQ2187" s="21"/>
      <c r="AR2187" s="21"/>
      <c r="AS2187" s="21"/>
      <c r="AT2187" s="21"/>
      <c r="AU2187" s="21"/>
      <c r="AV2187" s="24"/>
      <c r="AW2187" s="24"/>
      <c r="AX2187" s="24"/>
      <c r="AY2187" s="24"/>
      <c r="BA2187" s="21"/>
      <c r="BB2187" s="21"/>
      <c r="BC2187" s="21"/>
      <c r="BD2187" s="21"/>
      <c r="BE2187" s="24"/>
      <c r="BF2187" s="24"/>
      <c r="BG2187" s="21"/>
      <c r="BH2187" s="21"/>
      <c r="BI2187" s="130"/>
      <c r="BJ2187" s="131"/>
      <c r="BK2187" s="21"/>
      <c r="BL2187" s="132"/>
      <c r="BM2187" s="132"/>
      <c r="BN2187" s="132"/>
      <c r="BO2187" s="132"/>
      <c r="BP2187" s="133"/>
      <c r="BQ2187" s="133"/>
      <c r="BR2187" s="133"/>
    </row>
    <row r="2188" spans="18:70" x14ac:dyDescent="0.25">
      <c r="R2188" s="24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  <c r="AF2188" s="24"/>
      <c r="AG2188" s="24"/>
      <c r="AH2188" s="24"/>
      <c r="AI2188" s="24"/>
      <c r="AJ2188" s="24"/>
      <c r="AK2188" s="24"/>
      <c r="AL2188" s="24"/>
      <c r="AM2188" s="24"/>
      <c r="AN2188" s="24"/>
      <c r="AP2188" s="21"/>
      <c r="AQ2188" s="21"/>
      <c r="AR2188" s="21"/>
      <c r="AS2188" s="21"/>
      <c r="AT2188" s="21"/>
      <c r="AU2188" s="21"/>
      <c r="AV2188" s="24"/>
      <c r="AW2188" s="24"/>
      <c r="AX2188" s="24"/>
      <c r="AY2188" s="24"/>
      <c r="BA2188" s="21"/>
      <c r="BB2188" s="21"/>
      <c r="BC2188" s="21"/>
      <c r="BD2188" s="21"/>
      <c r="BE2188" s="24"/>
      <c r="BF2188" s="24"/>
      <c r="BG2188" s="21"/>
      <c r="BH2188" s="21"/>
      <c r="BI2188" s="130"/>
      <c r="BJ2188" s="131"/>
      <c r="BK2188" s="21"/>
      <c r="BL2188" s="132"/>
      <c r="BM2188" s="132"/>
      <c r="BN2188" s="132"/>
      <c r="BO2188" s="132"/>
      <c r="BP2188" s="133"/>
      <c r="BQ2188" s="133"/>
      <c r="BR2188" s="133"/>
    </row>
    <row r="2189" spans="18:70" x14ac:dyDescent="0.25"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P2189" s="21"/>
      <c r="AQ2189" s="21"/>
      <c r="AR2189" s="21"/>
      <c r="AS2189" s="21"/>
      <c r="AT2189" s="21"/>
      <c r="AU2189" s="21"/>
      <c r="AV2189" s="24"/>
      <c r="AW2189" s="24"/>
      <c r="AX2189" s="24"/>
      <c r="AY2189" s="24"/>
      <c r="BA2189" s="21"/>
      <c r="BB2189" s="21"/>
      <c r="BC2189" s="21"/>
      <c r="BD2189" s="21"/>
      <c r="BE2189" s="24"/>
      <c r="BF2189" s="24"/>
      <c r="BG2189" s="21"/>
      <c r="BH2189" s="21"/>
      <c r="BI2189" s="130"/>
      <c r="BJ2189" s="131"/>
      <c r="BK2189" s="21"/>
      <c r="BL2189" s="132"/>
      <c r="BM2189" s="132"/>
      <c r="BN2189" s="132"/>
      <c r="BO2189" s="132"/>
      <c r="BP2189" s="133"/>
      <c r="BQ2189" s="133"/>
      <c r="BR2189" s="133"/>
    </row>
    <row r="2190" spans="18:70" x14ac:dyDescent="0.25">
      <c r="R2190" s="24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  <c r="AF2190" s="24"/>
      <c r="AG2190" s="24"/>
      <c r="AH2190" s="24"/>
      <c r="AI2190" s="24"/>
      <c r="AJ2190" s="24"/>
      <c r="AK2190" s="24"/>
      <c r="AL2190" s="24"/>
      <c r="AM2190" s="24"/>
      <c r="AN2190" s="24"/>
      <c r="AP2190" s="21"/>
      <c r="AQ2190" s="21"/>
      <c r="AR2190" s="21"/>
      <c r="AS2190" s="21"/>
      <c r="AT2190" s="21"/>
      <c r="AU2190" s="21"/>
      <c r="AV2190" s="24"/>
      <c r="AW2190" s="24"/>
      <c r="AX2190" s="24"/>
      <c r="AY2190" s="24"/>
      <c r="BA2190" s="21"/>
      <c r="BB2190" s="21"/>
      <c r="BC2190" s="21"/>
      <c r="BD2190" s="21"/>
      <c r="BE2190" s="24"/>
      <c r="BF2190" s="24"/>
      <c r="BG2190" s="21"/>
      <c r="BH2190" s="21"/>
      <c r="BI2190" s="130"/>
      <c r="BJ2190" s="131"/>
      <c r="BK2190" s="21"/>
      <c r="BL2190" s="132"/>
      <c r="BM2190" s="132"/>
      <c r="BN2190" s="132"/>
      <c r="BO2190" s="132"/>
      <c r="BP2190" s="133"/>
      <c r="BQ2190" s="133"/>
      <c r="BR2190" s="133"/>
    </row>
    <row r="2191" spans="18:70" x14ac:dyDescent="0.25">
      <c r="R2191" s="24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  <c r="AF2191" s="24"/>
      <c r="AG2191" s="24"/>
      <c r="AH2191" s="24"/>
      <c r="AI2191" s="24"/>
      <c r="AJ2191" s="24"/>
      <c r="AK2191" s="24"/>
      <c r="AL2191" s="24"/>
      <c r="AM2191" s="24"/>
      <c r="AN2191" s="24"/>
      <c r="AP2191" s="21"/>
      <c r="AQ2191" s="21"/>
      <c r="AR2191" s="21"/>
      <c r="AS2191" s="21"/>
      <c r="AT2191" s="21"/>
      <c r="AU2191" s="21"/>
      <c r="AV2191" s="24"/>
      <c r="AW2191" s="24"/>
      <c r="AX2191" s="24"/>
      <c r="AY2191" s="24"/>
      <c r="BA2191" s="21"/>
      <c r="BB2191" s="21"/>
      <c r="BC2191" s="21"/>
      <c r="BD2191" s="21"/>
      <c r="BE2191" s="24"/>
      <c r="BF2191" s="24"/>
      <c r="BG2191" s="21"/>
      <c r="BH2191" s="21"/>
      <c r="BI2191" s="130"/>
      <c r="BJ2191" s="131"/>
      <c r="BK2191" s="21"/>
      <c r="BL2191" s="132"/>
      <c r="BM2191" s="132"/>
      <c r="BN2191" s="132"/>
      <c r="BO2191" s="132"/>
      <c r="BP2191" s="133"/>
      <c r="BQ2191" s="133"/>
      <c r="BR2191" s="133"/>
    </row>
    <row r="2192" spans="18:70" x14ac:dyDescent="0.25">
      <c r="R2192" s="24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  <c r="AF2192" s="24"/>
      <c r="AG2192" s="24"/>
      <c r="AH2192" s="24"/>
      <c r="AI2192" s="24"/>
      <c r="AJ2192" s="24"/>
      <c r="AK2192" s="24"/>
      <c r="AL2192" s="24"/>
      <c r="AM2192" s="24"/>
      <c r="AN2192" s="24"/>
      <c r="AP2192" s="21"/>
      <c r="AQ2192" s="21"/>
      <c r="AR2192" s="21"/>
      <c r="AS2192" s="21"/>
      <c r="AT2192" s="21"/>
      <c r="AU2192" s="21"/>
      <c r="AV2192" s="24"/>
      <c r="AW2192" s="24"/>
      <c r="AX2192" s="24"/>
      <c r="AY2192" s="24"/>
      <c r="BA2192" s="21"/>
      <c r="BB2192" s="21"/>
      <c r="BC2192" s="21"/>
      <c r="BD2192" s="21"/>
      <c r="BE2192" s="24"/>
      <c r="BF2192" s="24"/>
      <c r="BG2192" s="21"/>
      <c r="BH2192" s="21"/>
      <c r="BI2192" s="130"/>
      <c r="BJ2192" s="131"/>
      <c r="BK2192" s="21"/>
      <c r="BL2192" s="132"/>
      <c r="BM2192" s="132"/>
      <c r="BN2192" s="132"/>
      <c r="BO2192" s="132"/>
      <c r="BP2192" s="133"/>
      <c r="BQ2192" s="133"/>
      <c r="BR2192" s="133"/>
    </row>
    <row r="2193" spans="18:70" x14ac:dyDescent="0.25">
      <c r="R2193" s="24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  <c r="AF2193" s="24"/>
      <c r="AG2193" s="24"/>
      <c r="AH2193" s="24"/>
      <c r="AI2193" s="24"/>
      <c r="AJ2193" s="24"/>
      <c r="AK2193" s="24"/>
      <c r="AL2193" s="24"/>
      <c r="AM2193" s="24"/>
      <c r="AN2193" s="24"/>
      <c r="AP2193" s="21"/>
      <c r="AQ2193" s="21"/>
      <c r="AR2193" s="21"/>
      <c r="AS2193" s="21"/>
      <c r="AT2193" s="21"/>
      <c r="AU2193" s="21"/>
      <c r="AV2193" s="24"/>
      <c r="AW2193" s="24"/>
      <c r="AX2193" s="24"/>
      <c r="AY2193" s="24"/>
      <c r="BA2193" s="21"/>
      <c r="BB2193" s="21"/>
      <c r="BC2193" s="21"/>
      <c r="BD2193" s="21"/>
      <c r="BE2193" s="24"/>
      <c r="BF2193" s="24"/>
      <c r="BG2193" s="21"/>
      <c r="BH2193" s="21"/>
      <c r="BI2193" s="130"/>
      <c r="BJ2193" s="131"/>
      <c r="BK2193" s="21"/>
      <c r="BL2193" s="132"/>
      <c r="BM2193" s="132"/>
      <c r="BN2193" s="132"/>
      <c r="BO2193" s="132"/>
      <c r="BP2193" s="133"/>
      <c r="BQ2193" s="133"/>
      <c r="BR2193" s="133"/>
    </row>
    <row r="2194" spans="18:70" x14ac:dyDescent="0.25">
      <c r="R2194" s="24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  <c r="AF2194" s="24"/>
      <c r="AG2194" s="24"/>
      <c r="AH2194" s="24"/>
      <c r="AI2194" s="24"/>
      <c r="AJ2194" s="24"/>
      <c r="AK2194" s="24"/>
      <c r="AL2194" s="24"/>
      <c r="AM2194" s="24"/>
      <c r="AN2194" s="24"/>
      <c r="AP2194" s="21"/>
      <c r="AQ2194" s="21"/>
      <c r="AR2194" s="21"/>
      <c r="AS2194" s="21"/>
      <c r="AT2194" s="21"/>
      <c r="AU2194" s="21"/>
      <c r="AV2194" s="24"/>
      <c r="AW2194" s="24"/>
      <c r="AX2194" s="24"/>
      <c r="AY2194" s="24"/>
      <c r="BA2194" s="21"/>
      <c r="BB2194" s="21"/>
      <c r="BC2194" s="21"/>
      <c r="BD2194" s="21"/>
      <c r="BE2194" s="24"/>
      <c r="BF2194" s="24"/>
      <c r="BG2194" s="21"/>
      <c r="BH2194" s="21"/>
      <c r="BI2194" s="130"/>
      <c r="BJ2194" s="131"/>
      <c r="BK2194" s="21"/>
      <c r="BL2194" s="132"/>
      <c r="BM2194" s="132"/>
      <c r="BN2194" s="132"/>
      <c r="BO2194" s="132"/>
      <c r="BP2194" s="133"/>
      <c r="BQ2194" s="133"/>
      <c r="BR2194" s="133"/>
    </row>
    <row r="2195" spans="18:70" x14ac:dyDescent="0.25"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/>
      <c r="AI2195" s="24"/>
      <c r="AJ2195" s="24"/>
      <c r="AK2195" s="24"/>
      <c r="AL2195" s="24"/>
      <c r="AM2195" s="24"/>
      <c r="AN2195" s="24"/>
      <c r="AP2195" s="21"/>
      <c r="AQ2195" s="21"/>
      <c r="AR2195" s="21"/>
      <c r="AS2195" s="21"/>
      <c r="AT2195" s="21"/>
      <c r="AU2195" s="21"/>
      <c r="AV2195" s="24"/>
      <c r="AW2195" s="24"/>
      <c r="AX2195" s="24"/>
      <c r="AY2195" s="24"/>
      <c r="BA2195" s="21"/>
      <c r="BB2195" s="21"/>
      <c r="BC2195" s="21"/>
      <c r="BD2195" s="21"/>
      <c r="BE2195" s="24"/>
      <c r="BF2195" s="24"/>
      <c r="BG2195" s="21"/>
      <c r="BH2195" s="21"/>
      <c r="BI2195" s="130"/>
      <c r="BJ2195" s="131"/>
      <c r="BK2195" s="21"/>
      <c r="BL2195" s="132"/>
      <c r="BM2195" s="132"/>
      <c r="BN2195" s="132"/>
      <c r="BO2195" s="132"/>
      <c r="BP2195" s="133"/>
      <c r="BQ2195" s="133"/>
      <c r="BR2195" s="133"/>
    </row>
    <row r="2196" spans="18:70" x14ac:dyDescent="0.25">
      <c r="R2196" s="24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  <c r="AF2196" s="24"/>
      <c r="AG2196" s="24"/>
      <c r="AH2196" s="24"/>
      <c r="AI2196" s="24"/>
      <c r="AJ2196" s="24"/>
      <c r="AK2196" s="24"/>
      <c r="AL2196" s="24"/>
      <c r="AM2196" s="24"/>
      <c r="AN2196" s="24"/>
      <c r="AP2196" s="21"/>
      <c r="AQ2196" s="21"/>
      <c r="AR2196" s="21"/>
      <c r="AS2196" s="21"/>
      <c r="AT2196" s="21"/>
      <c r="AU2196" s="21"/>
      <c r="AV2196" s="24"/>
      <c r="AW2196" s="24"/>
      <c r="AX2196" s="24"/>
      <c r="AY2196" s="24"/>
      <c r="BA2196" s="21"/>
      <c r="BB2196" s="21"/>
      <c r="BC2196" s="21"/>
      <c r="BD2196" s="21"/>
      <c r="BE2196" s="24"/>
      <c r="BF2196" s="24"/>
      <c r="BG2196" s="21"/>
      <c r="BH2196" s="21"/>
      <c r="BI2196" s="130"/>
      <c r="BJ2196" s="131"/>
      <c r="BK2196" s="21"/>
      <c r="BL2196" s="132"/>
      <c r="BM2196" s="132"/>
      <c r="BN2196" s="132"/>
      <c r="BO2196" s="132"/>
      <c r="BP2196" s="133"/>
      <c r="BQ2196" s="133"/>
      <c r="BR2196" s="133"/>
    </row>
    <row r="2197" spans="18:70" x14ac:dyDescent="0.25">
      <c r="R2197" s="24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  <c r="AF2197" s="24"/>
      <c r="AG2197" s="24"/>
      <c r="AH2197" s="24"/>
      <c r="AI2197" s="24"/>
      <c r="AJ2197" s="24"/>
      <c r="AK2197" s="24"/>
      <c r="AL2197" s="24"/>
      <c r="AM2197" s="24"/>
      <c r="AN2197" s="24"/>
      <c r="AP2197" s="21"/>
      <c r="AQ2197" s="21"/>
      <c r="AR2197" s="21"/>
      <c r="AS2197" s="21"/>
      <c r="AT2197" s="21"/>
      <c r="AU2197" s="21"/>
      <c r="AV2197" s="24"/>
      <c r="AW2197" s="24"/>
      <c r="AX2197" s="24"/>
      <c r="AY2197" s="24"/>
      <c r="BA2197" s="21"/>
      <c r="BB2197" s="21"/>
      <c r="BC2197" s="21"/>
      <c r="BD2197" s="21"/>
      <c r="BE2197" s="24"/>
      <c r="BF2197" s="24"/>
      <c r="BG2197" s="21"/>
      <c r="BH2197" s="21"/>
      <c r="BI2197" s="130"/>
      <c r="BJ2197" s="131"/>
      <c r="BK2197" s="21"/>
      <c r="BL2197" s="132"/>
      <c r="BM2197" s="132"/>
      <c r="BN2197" s="132"/>
      <c r="BO2197" s="132"/>
      <c r="BP2197" s="133"/>
      <c r="BQ2197" s="133"/>
      <c r="BR2197" s="133"/>
    </row>
    <row r="2198" spans="18:70" x14ac:dyDescent="0.25">
      <c r="R2198" s="24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  <c r="AF2198" s="24"/>
      <c r="AG2198" s="24"/>
      <c r="AH2198" s="24"/>
      <c r="AI2198" s="24"/>
      <c r="AJ2198" s="24"/>
      <c r="AK2198" s="24"/>
      <c r="AL2198" s="24"/>
      <c r="AM2198" s="24"/>
      <c r="AN2198" s="24"/>
      <c r="AP2198" s="21"/>
      <c r="AQ2198" s="21"/>
      <c r="AR2198" s="21"/>
      <c r="AS2198" s="21"/>
      <c r="AT2198" s="21"/>
      <c r="AU2198" s="21"/>
      <c r="AV2198" s="24"/>
      <c r="AW2198" s="24"/>
      <c r="AX2198" s="24"/>
      <c r="AY2198" s="24"/>
      <c r="BA2198" s="21"/>
      <c r="BB2198" s="21"/>
      <c r="BC2198" s="21"/>
      <c r="BD2198" s="21"/>
      <c r="BE2198" s="24"/>
      <c r="BF2198" s="24"/>
      <c r="BG2198" s="21"/>
      <c r="BH2198" s="21"/>
      <c r="BI2198" s="130"/>
      <c r="BJ2198" s="131"/>
      <c r="BK2198" s="21"/>
      <c r="BL2198" s="132"/>
      <c r="BM2198" s="132"/>
      <c r="BN2198" s="132"/>
      <c r="BO2198" s="132"/>
      <c r="BP2198" s="133"/>
      <c r="BQ2198" s="133"/>
      <c r="BR2198" s="133"/>
    </row>
    <row r="2199" spans="18:70" x14ac:dyDescent="0.25">
      <c r="R2199" s="24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  <c r="AF2199" s="24"/>
      <c r="AG2199" s="24"/>
      <c r="AH2199" s="24"/>
      <c r="AI2199" s="24"/>
      <c r="AJ2199" s="24"/>
      <c r="AK2199" s="24"/>
      <c r="AL2199" s="24"/>
      <c r="AM2199" s="24"/>
      <c r="AN2199" s="24"/>
      <c r="AP2199" s="21"/>
      <c r="AQ2199" s="21"/>
      <c r="AR2199" s="21"/>
      <c r="AS2199" s="21"/>
      <c r="AT2199" s="21"/>
      <c r="AU2199" s="21"/>
      <c r="AV2199" s="24"/>
      <c r="AW2199" s="24"/>
      <c r="AX2199" s="24"/>
      <c r="AY2199" s="24"/>
      <c r="BA2199" s="21"/>
      <c r="BB2199" s="21"/>
      <c r="BC2199" s="21"/>
      <c r="BD2199" s="21"/>
      <c r="BE2199" s="24"/>
      <c r="BF2199" s="24"/>
      <c r="BG2199" s="21"/>
      <c r="BH2199" s="21"/>
      <c r="BI2199" s="130"/>
      <c r="BJ2199" s="131"/>
      <c r="BK2199" s="21"/>
      <c r="BL2199" s="132"/>
      <c r="BM2199" s="132"/>
      <c r="BN2199" s="132"/>
      <c r="BO2199" s="132"/>
      <c r="BP2199" s="133"/>
      <c r="BQ2199" s="133"/>
      <c r="BR2199" s="133"/>
    </row>
    <row r="2200" spans="18:70" x14ac:dyDescent="0.25">
      <c r="R2200" s="24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  <c r="AF2200" s="24"/>
      <c r="AG2200" s="24"/>
      <c r="AH2200" s="24"/>
      <c r="AI2200" s="24"/>
      <c r="AJ2200" s="24"/>
      <c r="AK2200" s="24"/>
      <c r="AL2200" s="24"/>
      <c r="AM2200" s="24"/>
      <c r="AN2200" s="24"/>
      <c r="AP2200" s="21"/>
      <c r="AQ2200" s="21"/>
      <c r="AR2200" s="21"/>
      <c r="AS2200" s="21"/>
      <c r="AT2200" s="21"/>
      <c r="AU2200" s="21"/>
      <c r="AV2200" s="24"/>
      <c r="AW2200" s="24"/>
      <c r="AX2200" s="24"/>
      <c r="AY2200" s="24"/>
      <c r="BA2200" s="21"/>
      <c r="BB2200" s="21"/>
      <c r="BC2200" s="21"/>
      <c r="BD2200" s="21"/>
      <c r="BE2200" s="24"/>
      <c r="BF2200" s="24"/>
      <c r="BG2200" s="21"/>
      <c r="BH2200" s="21"/>
      <c r="BI2200" s="130"/>
      <c r="BJ2200" s="131"/>
      <c r="BK2200" s="21"/>
      <c r="BL2200" s="132"/>
      <c r="BM2200" s="132"/>
      <c r="BN2200" s="132"/>
      <c r="BO2200" s="132"/>
      <c r="BP2200" s="133"/>
      <c r="BQ2200" s="133"/>
      <c r="BR2200" s="133"/>
    </row>
    <row r="2201" spans="18:70" x14ac:dyDescent="0.25"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  <c r="AF2201" s="24"/>
      <c r="AG2201" s="24"/>
      <c r="AH2201" s="24"/>
      <c r="AI2201" s="24"/>
      <c r="AJ2201" s="24"/>
      <c r="AK2201" s="24"/>
      <c r="AL2201" s="24"/>
      <c r="AM2201" s="24"/>
      <c r="AN2201" s="24"/>
      <c r="AP2201" s="21"/>
      <c r="AQ2201" s="21"/>
      <c r="AR2201" s="21"/>
      <c r="AS2201" s="21"/>
      <c r="AT2201" s="21"/>
      <c r="AU2201" s="21"/>
      <c r="AV2201" s="24"/>
      <c r="AW2201" s="24"/>
      <c r="AX2201" s="24"/>
      <c r="AY2201" s="24"/>
      <c r="BA2201" s="21"/>
      <c r="BB2201" s="21"/>
      <c r="BC2201" s="21"/>
      <c r="BD2201" s="21"/>
      <c r="BE2201" s="24"/>
      <c r="BF2201" s="24"/>
      <c r="BG2201" s="21"/>
      <c r="BH2201" s="21"/>
      <c r="BI2201" s="130"/>
      <c r="BJ2201" s="131"/>
      <c r="BK2201" s="21"/>
      <c r="BL2201" s="132"/>
      <c r="BM2201" s="132"/>
      <c r="BN2201" s="132"/>
      <c r="BO2201" s="132"/>
      <c r="BP2201" s="133"/>
      <c r="BQ2201" s="133"/>
      <c r="BR2201" s="133"/>
    </row>
    <row r="2202" spans="18:70" x14ac:dyDescent="0.25">
      <c r="R2202" s="24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  <c r="AF2202" s="24"/>
      <c r="AG2202" s="24"/>
      <c r="AH2202" s="24"/>
      <c r="AI2202" s="24"/>
      <c r="AJ2202" s="24"/>
      <c r="AK2202" s="24"/>
      <c r="AL2202" s="24"/>
      <c r="AM2202" s="24"/>
      <c r="AN2202" s="24"/>
      <c r="AP2202" s="21"/>
      <c r="AQ2202" s="21"/>
      <c r="AR2202" s="21"/>
      <c r="AS2202" s="21"/>
      <c r="AT2202" s="21"/>
      <c r="AU2202" s="21"/>
      <c r="AV2202" s="24"/>
      <c r="AW2202" s="24"/>
      <c r="AX2202" s="24"/>
      <c r="AY2202" s="24"/>
      <c r="BA2202" s="21"/>
      <c r="BB2202" s="21"/>
      <c r="BC2202" s="21"/>
      <c r="BD2202" s="21"/>
      <c r="BE2202" s="24"/>
      <c r="BF2202" s="24"/>
      <c r="BG2202" s="21"/>
      <c r="BH2202" s="21"/>
      <c r="BI2202" s="130"/>
      <c r="BJ2202" s="131"/>
      <c r="BK2202" s="21"/>
      <c r="BL2202" s="132"/>
      <c r="BM2202" s="132"/>
      <c r="BN2202" s="132"/>
      <c r="BO2202" s="132"/>
      <c r="BP2202" s="133"/>
      <c r="BQ2202" s="133"/>
      <c r="BR2202" s="133"/>
    </row>
    <row r="2203" spans="18:70" x14ac:dyDescent="0.25">
      <c r="R2203" s="24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  <c r="AF2203" s="24"/>
      <c r="AG2203" s="24"/>
      <c r="AH2203" s="24"/>
      <c r="AI2203" s="24"/>
      <c r="AJ2203" s="24"/>
      <c r="AK2203" s="24"/>
      <c r="AL2203" s="24"/>
      <c r="AM2203" s="24"/>
      <c r="AN2203" s="24"/>
      <c r="AP2203" s="21"/>
      <c r="AQ2203" s="21"/>
      <c r="AR2203" s="21"/>
      <c r="AS2203" s="21"/>
      <c r="AT2203" s="21"/>
      <c r="AU2203" s="21"/>
      <c r="AV2203" s="24"/>
      <c r="AW2203" s="24"/>
      <c r="AX2203" s="24"/>
      <c r="AY2203" s="24"/>
      <c r="BA2203" s="21"/>
      <c r="BB2203" s="21"/>
      <c r="BC2203" s="21"/>
      <c r="BD2203" s="21"/>
      <c r="BE2203" s="24"/>
      <c r="BF2203" s="24"/>
      <c r="BG2203" s="21"/>
      <c r="BH2203" s="21"/>
      <c r="BI2203" s="130"/>
      <c r="BJ2203" s="131"/>
      <c r="BK2203" s="21"/>
      <c r="BL2203" s="132"/>
      <c r="BM2203" s="132"/>
      <c r="BN2203" s="132"/>
      <c r="BO2203" s="132"/>
      <c r="BP2203" s="133"/>
      <c r="BQ2203" s="133"/>
      <c r="BR2203" s="133"/>
    </row>
    <row r="2204" spans="18:70" x14ac:dyDescent="0.25">
      <c r="R2204" s="24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  <c r="AF2204" s="24"/>
      <c r="AG2204" s="24"/>
      <c r="AH2204" s="24"/>
      <c r="AI2204" s="24"/>
      <c r="AJ2204" s="24"/>
      <c r="AK2204" s="24"/>
      <c r="AL2204" s="24"/>
      <c r="AM2204" s="24"/>
      <c r="AN2204" s="24"/>
      <c r="AP2204" s="21"/>
      <c r="AQ2204" s="21"/>
      <c r="AR2204" s="21"/>
      <c r="AS2204" s="21"/>
      <c r="AT2204" s="21"/>
      <c r="AU2204" s="21"/>
      <c r="AV2204" s="24"/>
      <c r="AW2204" s="24"/>
      <c r="AX2204" s="24"/>
      <c r="AY2204" s="24"/>
      <c r="BA2204" s="21"/>
      <c r="BB2204" s="21"/>
      <c r="BC2204" s="21"/>
      <c r="BD2204" s="21"/>
      <c r="BE2204" s="24"/>
      <c r="BF2204" s="24"/>
      <c r="BG2204" s="21"/>
      <c r="BH2204" s="21"/>
      <c r="BI2204" s="130"/>
      <c r="BJ2204" s="131"/>
      <c r="BK2204" s="21"/>
      <c r="BL2204" s="132"/>
      <c r="BM2204" s="132"/>
      <c r="BN2204" s="132"/>
      <c r="BO2204" s="132"/>
      <c r="BP2204" s="133"/>
      <c r="BQ2204" s="133"/>
      <c r="BR2204" s="133"/>
    </row>
    <row r="2205" spans="18:70" x14ac:dyDescent="0.25"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/>
      <c r="AI2205" s="24"/>
      <c r="AJ2205" s="24"/>
      <c r="AK2205" s="24"/>
      <c r="AL2205" s="24"/>
      <c r="AM2205" s="24"/>
      <c r="AN2205" s="24"/>
      <c r="AP2205" s="21"/>
      <c r="AQ2205" s="21"/>
      <c r="AR2205" s="21"/>
      <c r="AS2205" s="21"/>
      <c r="AT2205" s="21"/>
      <c r="AU2205" s="21"/>
      <c r="AV2205" s="24"/>
      <c r="AW2205" s="24"/>
      <c r="AX2205" s="24"/>
      <c r="AY2205" s="24"/>
      <c r="BA2205" s="21"/>
      <c r="BB2205" s="21"/>
      <c r="BC2205" s="21"/>
      <c r="BD2205" s="21"/>
      <c r="BE2205" s="24"/>
      <c r="BF2205" s="24"/>
      <c r="BG2205" s="21"/>
      <c r="BH2205" s="21"/>
      <c r="BI2205" s="130"/>
      <c r="BJ2205" s="131"/>
      <c r="BK2205" s="21"/>
      <c r="BL2205" s="132"/>
      <c r="BM2205" s="132"/>
      <c r="BN2205" s="132"/>
      <c r="BO2205" s="132"/>
      <c r="BP2205" s="133"/>
      <c r="BQ2205" s="133"/>
      <c r="BR2205" s="133"/>
    </row>
    <row r="2206" spans="18:70" x14ac:dyDescent="0.25">
      <c r="R2206" s="24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  <c r="AF2206" s="24"/>
      <c r="AG2206" s="24"/>
      <c r="AH2206" s="24"/>
      <c r="AI2206" s="24"/>
      <c r="AJ2206" s="24"/>
      <c r="AK2206" s="24"/>
      <c r="AL2206" s="24"/>
      <c r="AM2206" s="24"/>
      <c r="AN2206" s="24"/>
      <c r="AP2206" s="21"/>
      <c r="AQ2206" s="21"/>
      <c r="AR2206" s="21"/>
      <c r="AS2206" s="21"/>
      <c r="AT2206" s="21"/>
      <c r="AU2206" s="21"/>
      <c r="AV2206" s="24"/>
      <c r="AW2206" s="24"/>
      <c r="AX2206" s="24"/>
      <c r="AY2206" s="24"/>
      <c r="BA2206" s="21"/>
      <c r="BB2206" s="21"/>
      <c r="BC2206" s="21"/>
      <c r="BD2206" s="21"/>
      <c r="BE2206" s="24"/>
      <c r="BF2206" s="24"/>
      <c r="BG2206" s="21"/>
      <c r="BH2206" s="21"/>
      <c r="BI2206" s="130"/>
      <c r="BJ2206" s="131"/>
      <c r="BK2206" s="21"/>
      <c r="BL2206" s="132"/>
      <c r="BM2206" s="132"/>
      <c r="BN2206" s="132"/>
      <c r="BO2206" s="132"/>
      <c r="BP2206" s="133"/>
      <c r="BQ2206" s="133"/>
      <c r="BR2206" s="133"/>
    </row>
    <row r="2207" spans="18:70" x14ac:dyDescent="0.25">
      <c r="R2207" s="24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  <c r="AF2207" s="24"/>
      <c r="AG2207" s="24"/>
      <c r="AH2207" s="24"/>
      <c r="AI2207" s="24"/>
      <c r="AJ2207" s="24"/>
      <c r="AK2207" s="24"/>
      <c r="AL2207" s="24"/>
      <c r="AM2207" s="24"/>
      <c r="AN2207" s="24"/>
      <c r="AP2207" s="21"/>
      <c r="AQ2207" s="21"/>
      <c r="AR2207" s="21"/>
      <c r="AS2207" s="21"/>
      <c r="AT2207" s="21"/>
      <c r="AU2207" s="21"/>
      <c r="AV2207" s="24"/>
      <c r="AW2207" s="24"/>
      <c r="AX2207" s="24"/>
      <c r="AY2207" s="24"/>
      <c r="BA2207" s="21"/>
      <c r="BB2207" s="21"/>
      <c r="BC2207" s="21"/>
      <c r="BD2207" s="21"/>
      <c r="BE2207" s="24"/>
      <c r="BF2207" s="24"/>
      <c r="BG2207" s="21"/>
      <c r="BH2207" s="21"/>
      <c r="BI2207" s="130"/>
      <c r="BJ2207" s="131"/>
      <c r="BK2207" s="21"/>
      <c r="BL2207" s="132"/>
      <c r="BM2207" s="132"/>
      <c r="BN2207" s="132"/>
      <c r="BO2207" s="132"/>
      <c r="BP2207" s="133"/>
      <c r="BQ2207" s="133"/>
      <c r="BR2207" s="133"/>
    </row>
    <row r="2208" spans="18:70" x14ac:dyDescent="0.25">
      <c r="R2208" s="24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  <c r="AF2208" s="24"/>
      <c r="AG2208" s="24"/>
      <c r="AH2208" s="24"/>
      <c r="AI2208" s="24"/>
      <c r="AJ2208" s="24"/>
      <c r="AK2208" s="24"/>
      <c r="AL2208" s="24"/>
      <c r="AM2208" s="24"/>
      <c r="AN2208" s="24"/>
      <c r="AP2208" s="21"/>
      <c r="AQ2208" s="21"/>
      <c r="AR2208" s="21"/>
      <c r="AS2208" s="21"/>
      <c r="AT2208" s="21"/>
      <c r="AU2208" s="21"/>
      <c r="AV2208" s="24"/>
      <c r="AW2208" s="24"/>
      <c r="AX2208" s="24"/>
      <c r="AY2208" s="24"/>
      <c r="BA2208" s="21"/>
      <c r="BB2208" s="21"/>
      <c r="BC2208" s="21"/>
      <c r="BD2208" s="21"/>
      <c r="BE2208" s="24"/>
      <c r="BF2208" s="24"/>
      <c r="BG2208" s="21"/>
      <c r="BH2208" s="21"/>
      <c r="BI2208" s="130"/>
      <c r="BJ2208" s="131"/>
      <c r="BK2208" s="21"/>
      <c r="BL2208" s="132"/>
      <c r="BM2208" s="132"/>
      <c r="BN2208" s="132"/>
      <c r="BO2208" s="132"/>
      <c r="BP2208" s="133"/>
      <c r="BQ2208" s="133"/>
      <c r="BR2208" s="133"/>
    </row>
    <row r="2209" spans="18:70" x14ac:dyDescent="0.25">
      <c r="R2209" s="24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  <c r="AF2209" s="24"/>
      <c r="AG2209" s="24"/>
      <c r="AH2209" s="24"/>
      <c r="AI2209" s="24"/>
      <c r="AJ2209" s="24"/>
      <c r="AK2209" s="24"/>
      <c r="AL2209" s="24"/>
      <c r="AM2209" s="24"/>
      <c r="AN2209" s="24"/>
      <c r="AP2209" s="21"/>
      <c r="AQ2209" s="21"/>
      <c r="AR2209" s="21"/>
      <c r="AS2209" s="21"/>
      <c r="AT2209" s="21"/>
      <c r="AU2209" s="21"/>
      <c r="AV2209" s="24"/>
      <c r="AW2209" s="24"/>
      <c r="AX2209" s="24"/>
      <c r="AY2209" s="24"/>
      <c r="BA2209" s="21"/>
      <c r="BB2209" s="21"/>
      <c r="BC2209" s="21"/>
      <c r="BD2209" s="21"/>
      <c r="BE2209" s="24"/>
      <c r="BF2209" s="24"/>
      <c r="BG2209" s="21"/>
      <c r="BH2209" s="21"/>
      <c r="BI2209" s="130"/>
      <c r="BJ2209" s="131"/>
      <c r="BK2209" s="21"/>
      <c r="BL2209" s="132"/>
      <c r="BM2209" s="132"/>
      <c r="BN2209" s="132"/>
      <c r="BO2209" s="132"/>
      <c r="BP2209" s="133"/>
      <c r="BQ2209" s="133"/>
      <c r="BR2209" s="133"/>
    </row>
    <row r="2210" spans="18:70" x14ac:dyDescent="0.25">
      <c r="R2210" s="24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  <c r="AF2210" s="24"/>
      <c r="AG2210" s="24"/>
      <c r="AH2210" s="24"/>
      <c r="AI2210" s="24"/>
      <c r="AJ2210" s="24"/>
      <c r="AK2210" s="24"/>
      <c r="AL2210" s="24"/>
      <c r="AM2210" s="24"/>
      <c r="AN2210" s="24"/>
      <c r="AP2210" s="21"/>
      <c r="AQ2210" s="21"/>
      <c r="AR2210" s="21"/>
      <c r="AS2210" s="21"/>
      <c r="AT2210" s="21"/>
      <c r="AU2210" s="21"/>
      <c r="AV2210" s="24"/>
      <c r="AW2210" s="24"/>
      <c r="AX2210" s="24"/>
      <c r="AY2210" s="24"/>
      <c r="BA2210" s="21"/>
      <c r="BB2210" s="21"/>
      <c r="BC2210" s="21"/>
      <c r="BD2210" s="21"/>
      <c r="BE2210" s="24"/>
      <c r="BF2210" s="24"/>
      <c r="BG2210" s="21"/>
      <c r="BH2210" s="21"/>
      <c r="BI2210" s="130"/>
      <c r="BJ2210" s="131"/>
      <c r="BK2210" s="21"/>
      <c r="BL2210" s="132"/>
      <c r="BM2210" s="132"/>
      <c r="BN2210" s="132"/>
      <c r="BO2210" s="132"/>
      <c r="BP2210" s="133"/>
      <c r="BQ2210" s="133"/>
      <c r="BR2210" s="133"/>
    </row>
    <row r="2211" spans="18:70" x14ac:dyDescent="0.25">
      <c r="R2211" s="24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  <c r="AF2211" s="24"/>
      <c r="AG2211" s="24"/>
      <c r="AH2211" s="24"/>
      <c r="AI2211" s="24"/>
      <c r="AJ2211" s="24"/>
      <c r="AK2211" s="24"/>
      <c r="AL2211" s="24"/>
      <c r="AM2211" s="24"/>
      <c r="AN2211" s="24"/>
      <c r="AP2211" s="21"/>
      <c r="AQ2211" s="21"/>
      <c r="AR2211" s="21"/>
      <c r="AS2211" s="21"/>
      <c r="AT2211" s="21"/>
      <c r="AU2211" s="21"/>
      <c r="AV2211" s="24"/>
      <c r="AW2211" s="24"/>
      <c r="AX2211" s="24"/>
      <c r="AY2211" s="24"/>
      <c r="BA2211" s="21"/>
      <c r="BB2211" s="21"/>
      <c r="BC2211" s="21"/>
      <c r="BD2211" s="21"/>
      <c r="BE2211" s="24"/>
      <c r="BF2211" s="24"/>
      <c r="BG2211" s="21"/>
      <c r="BH2211" s="21"/>
      <c r="BI2211" s="130"/>
      <c r="BJ2211" s="131"/>
      <c r="BK2211" s="21"/>
      <c r="BL2211" s="132"/>
      <c r="BM2211" s="132"/>
      <c r="BN2211" s="132"/>
      <c r="BO2211" s="132"/>
      <c r="BP2211" s="133"/>
      <c r="BQ2211" s="133"/>
      <c r="BR2211" s="133"/>
    </row>
    <row r="2212" spans="18:70" x14ac:dyDescent="0.25">
      <c r="R2212" s="24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  <c r="AF2212" s="24"/>
      <c r="AG2212" s="24"/>
      <c r="AH2212" s="24"/>
      <c r="AI2212" s="24"/>
      <c r="AJ2212" s="24"/>
      <c r="AK2212" s="24"/>
      <c r="AL2212" s="24"/>
      <c r="AM2212" s="24"/>
      <c r="AN2212" s="24"/>
      <c r="AP2212" s="21"/>
      <c r="AQ2212" s="21"/>
      <c r="AR2212" s="21"/>
      <c r="AS2212" s="21"/>
      <c r="AT2212" s="21"/>
      <c r="AU2212" s="21"/>
      <c r="AV2212" s="24"/>
      <c r="AW2212" s="24"/>
      <c r="AX2212" s="24"/>
      <c r="AY2212" s="24"/>
      <c r="BA2212" s="21"/>
      <c r="BB2212" s="21"/>
      <c r="BC2212" s="21"/>
      <c r="BD2212" s="21"/>
      <c r="BE2212" s="24"/>
      <c r="BF2212" s="24"/>
      <c r="BG2212" s="21"/>
      <c r="BH2212" s="21"/>
      <c r="BI2212" s="130"/>
      <c r="BJ2212" s="131"/>
      <c r="BK2212" s="21"/>
      <c r="BL2212" s="132"/>
      <c r="BM2212" s="132"/>
      <c r="BN2212" s="132"/>
      <c r="BO2212" s="132"/>
      <c r="BP2212" s="133"/>
      <c r="BQ2212" s="133"/>
      <c r="BR2212" s="133"/>
    </row>
    <row r="2213" spans="18:70" x14ac:dyDescent="0.25">
      <c r="R2213" s="24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  <c r="AF2213" s="24"/>
      <c r="AG2213" s="24"/>
      <c r="AH2213" s="24"/>
      <c r="AI2213" s="24"/>
      <c r="AJ2213" s="24"/>
      <c r="AK2213" s="24"/>
      <c r="AL2213" s="24"/>
      <c r="AM2213" s="24"/>
      <c r="AN2213" s="24"/>
      <c r="AP2213" s="21"/>
      <c r="AQ2213" s="21"/>
      <c r="AR2213" s="21"/>
      <c r="AS2213" s="21"/>
      <c r="AT2213" s="21"/>
      <c r="AU2213" s="21"/>
      <c r="AV2213" s="24"/>
      <c r="AW2213" s="24"/>
      <c r="AX2213" s="24"/>
      <c r="AY2213" s="24"/>
      <c r="BA2213" s="21"/>
      <c r="BB2213" s="21"/>
      <c r="BC2213" s="21"/>
      <c r="BD2213" s="21"/>
      <c r="BE2213" s="24"/>
      <c r="BF2213" s="24"/>
      <c r="BG2213" s="21"/>
      <c r="BH2213" s="21"/>
      <c r="BI2213" s="130"/>
      <c r="BJ2213" s="131"/>
      <c r="BK2213" s="21"/>
      <c r="BL2213" s="132"/>
      <c r="BM2213" s="132"/>
      <c r="BN2213" s="132"/>
      <c r="BO2213" s="132"/>
      <c r="BP2213" s="133"/>
      <c r="BQ2213" s="133"/>
      <c r="BR2213" s="133"/>
    </row>
    <row r="2214" spans="18:70" x14ac:dyDescent="0.25">
      <c r="R2214" s="24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  <c r="AF2214" s="24"/>
      <c r="AG2214" s="24"/>
      <c r="AH2214" s="24"/>
      <c r="AI2214" s="24"/>
      <c r="AJ2214" s="24"/>
      <c r="AK2214" s="24"/>
      <c r="AL2214" s="24"/>
      <c r="AM2214" s="24"/>
      <c r="AN2214" s="24"/>
      <c r="AP2214" s="21"/>
      <c r="AQ2214" s="21"/>
      <c r="AR2214" s="21"/>
      <c r="AS2214" s="21"/>
      <c r="AT2214" s="21"/>
      <c r="AU2214" s="21"/>
      <c r="AV2214" s="24"/>
      <c r="AW2214" s="24"/>
      <c r="AX2214" s="24"/>
      <c r="AY2214" s="24"/>
      <c r="BA2214" s="21"/>
      <c r="BB2214" s="21"/>
      <c r="BC2214" s="21"/>
      <c r="BD2214" s="21"/>
      <c r="BE2214" s="24"/>
      <c r="BF2214" s="24"/>
      <c r="BG2214" s="21"/>
      <c r="BH2214" s="21"/>
      <c r="BI2214" s="130"/>
      <c r="BJ2214" s="131"/>
      <c r="BK2214" s="21"/>
      <c r="BL2214" s="132"/>
      <c r="BM2214" s="132"/>
      <c r="BN2214" s="132"/>
      <c r="BO2214" s="132"/>
      <c r="BP2214" s="133"/>
      <c r="BQ2214" s="133"/>
      <c r="BR2214" s="133"/>
    </row>
    <row r="2215" spans="18:70" x14ac:dyDescent="0.25"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/>
      <c r="AI2215" s="24"/>
      <c r="AJ2215" s="24"/>
      <c r="AK2215" s="24"/>
      <c r="AL2215" s="24"/>
      <c r="AM2215" s="24"/>
      <c r="AN2215" s="24"/>
      <c r="AP2215" s="21"/>
      <c r="AQ2215" s="21"/>
      <c r="AR2215" s="21"/>
      <c r="AS2215" s="21"/>
      <c r="AT2215" s="21"/>
      <c r="AU2215" s="21"/>
      <c r="AV2215" s="24"/>
      <c r="AW2215" s="24"/>
      <c r="AX2215" s="24"/>
      <c r="AY2215" s="24"/>
      <c r="BA2215" s="21"/>
      <c r="BB2215" s="21"/>
      <c r="BC2215" s="21"/>
      <c r="BD2215" s="21"/>
      <c r="BE2215" s="24"/>
      <c r="BF2215" s="24"/>
      <c r="BG2215" s="21"/>
      <c r="BH2215" s="21"/>
      <c r="BI2215" s="130"/>
      <c r="BJ2215" s="131"/>
      <c r="BK2215" s="21"/>
      <c r="BL2215" s="132"/>
      <c r="BM2215" s="132"/>
      <c r="BN2215" s="132"/>
      <c r="BO2215" s="132"/>
      <c r="BP2215" s="133"/>
      <c r="BQ2215" s="133"/>
      <c r="BR2215" s="133"/>
    </row>
    <row r="2216" spans="18:70" x14ac:dyDescent="0.25"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P2216" s="21"/>
      <c r="AQ2216" s="21"/>
      <c r="AR2216" s="21"/>
      <c r="AS2216" s="21"/>
      <c r="AT2216" s="21"/>
      <c r="AU2216" s="21"/>
      <c r="AV2216" s="24"/>
      <c r="AW2216" s="24"/>
      <c r="AX2216" s="24"/>
      <c r="AY2216" s="24"/>
      <c r="BA2216" s="21"/>
      <c r="BB2216" s="21"/>
      <c r="BC2216" s="21"/>
      <c r="BD2216" s="21"/>
      <c r="BE2216" s="24"/>
      <c r="BF2216" s="24"/>
      <c r="BG2216" s="21"/>
      <c r="BH2216" s="21"/>
      <c r="BI2216" s="130"/>
      <c r="BJ2216" s="131"/>
      <c r="BK2216" s="21"/>
      <c r="BL2216" s="132"/>
      <c r="BM2216" s="132"/>
      <c r="BN2216" s="132"/>
      <c r="BO2216" s="132"/>
      <c r="BP2216" s="133"/>
      <c r="BQ2216" s="133"/>
      <c r="BR2216" s="133"/>
    </row>
    <row r="2217" spans="18:70" x14ac:dyDescent="0.25">
      <c r="R2217" s="24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  <c r="AF2217" s="24"/>
      <c r="AG2217" s="24"/>
      <c r="AH2217" s="24"/>
      <c r="AI2217" s="24"/>
      <c r="AJ2217" s="24"/>
      <c r="AK2217" s="24"/>
      <c r="AL2217" s="24"/>
      <c r="AM2217" s="24"/>
      <c r="AN2217" s="24"/>
      <c r="AP2217" s="21"/>
      <c r="AQ2217" s="21"/>
      <c r="AR2217" s="21"/>
      <c r="AS2217" s="21"/>
      <c r="AT2217" s="21"/>
      <c r="AU2217" s="21"/>
      <c r="AV2217" s="24"/>
      <c r="AW2217" s="24"/>
      <c r="AX2217" s="24"/>
      <c r="AY2217" s="24"/>
      <c r="BA2217" s="21"/>
      <c r="BB2217" s="21"/>
      <c r="BC2217" s="21"/>
      <c r="BD2217" s="21"/>
      <c r="BE2217" s="24"/>
      <c r="BF2217" s="24"/>
      <c r="BG2217" s="21"/>
      <c r="BH2217" s="21"/>
      <c r="BI2217" s="130"/>
      <c r="BJ2217" s="131"/>
      <c r="BK2217" s="21"/>
      <c r="BL2217" s="132"/>
      <c r="BM2217" s="132"/>
      <c r="BN2217" s="132"/>
      <c r="BO2217" s="132"/>
      <c r="BP2217" s="133"/>
      <c r="BQ2217" s="133"/>
      <c r="BR2217" s="133"/>
    </row>
    <row r="2218" spans="18:70" x14ac:dyDescent="0.25">
      <c r="R2218" s="24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  <c r="AF2218" s="24"/>
      <c r="AG2218" s="24"/>
      <c r="AH2218" s="24"/>
      <c r="AI2218" s="24"/>
      <c r="AJ2218" s="24"/>
      <c r="AK2218" s="24"/>
      <c r="AL2218" s="24"/>
      <c r="AM2218" s="24"/>
      <c r="AN2218" s="24"/>
      <c r="AP2218" s="21"/>
      <c r="AQ2218" s="21"/>
      <c r="AR2218" s="21"/>
      <c r="AS2218" s="21"/>
      <c r="AT2218" s="21"/>
      <c r="AU2218" s="21"/>
      <c r="AV2218" s="24"/>
      <c r="AW2218" s="24"/>
      <c r="AX2218" s="24"/>
      <c r="AY2218" s="24"/>
      <c r="BA2218" s="21"/>
      <c r="BB2218" s="21"/>
      <c r="BC2218" s="21"/>
      <c r="BD2218" s="21"/>
      <c r="BE2218" s="24"/>
      <c r="BF2218" s="24"/>
      <c r="BG2218" s="21"/>
      <c r="BH2218" s="21"/>
      <c r="BI2218" s="130"/>
      <c r="BJ2218" s="131"/>
      <c r="BK2218" s="21"/>
      <c r="BL2218" s="132"/>
      <c r="BM2218" s="132"/>
      <c r="BN2218" s="132"/>
      <c r="BO2218" s="132"/>
      <c r="BP2218" s="133"/>
      <c r="BQ2218" s="133"/>
      <c r="BR2218" s="133"/>
    </row>
    <row r="2219" spans="18:70" x14ac:dyDescent="0.25">
      <c r="R2219" s="24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  <c r="AF2219" s="24"/>
      <c r="AG2219" s="24"/>
      <c r="AH2219" s="24"/>
      <c r="AI2219" s="24"/>
      <c r="AJ2219" s="24"/>
      <c r="AK2219" s="24"/>
      <c r="AL2219" s="24"/>
      <c r="AM2219" s="24"/>
      <c r="AN2219" s="24"/>
      <c r="AP2219" s="21"/>
      <c r="AQ2219" s="21"/>
      <c r="AR2219" s="21"/>
      <c r="AS2219" s="21"/>
      <c r="AT2219" s="21"/>
      <c r="AU2219" s="21"/>
      <c r="AV2219" s="24"/>
      <c r="AW2219" s="24"/>
      <c r="AX2219" s="24"/>
      <c r="AY2219" s="24"/>
      <c r="BA2219" s="21"/>
      <c r="BB2219" s="21"/>
      <c r="BC2219" s="21"/>
      <c r="BD2219" s="21"/>
      <c r="BE2219" s="24"/>
      <c r="BF2219" s="24"/>
      <c r="BG2219" s="21"/>
      <c r="BH2219" s="21"/>
      <c r="BI2219" s="130"/>
      <c r="BJ2219" s="131"/>
      <c r="BK2219" s="21"/>
      <c r="BL2219" s="132"/>
      <c r="BM2219" s="132"/>
      <c r="BN2219" s="132"/>
      <c r="BO2219" s="132"/>
      <c r="BP2219" s="133"/>
      <c r="BQ2219" s="133"/>
      <c r="BR2219" s="133"/>
    </row>
    <row r="2220" spans="18:70" x14ac:dyDescent="0.25">
      <c r="R2220" s="24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  <c r="AF2220" s="24"/>
      <c r="AG2220" s="24"/>
      <c r="AH2220" s="24"/>
      <c r="AI2220" s="24"/>
      <c r="AJ2220" s="24"/>
      <c r="AK2220" s="24"/>
      <c r="AL2220" s="24"/>
      <c r="AM2220" s="24"/>
      <c r="AN2220" s="24"/>
      <c r="AP2220" s="21"/>
      <c r="AQ2220" s="21"/>
      <c r="AR2220" s="21"/>
      <c r="AS2220" s="21"/>
      <c r="AT2220" s="21"/>
      <c r="AU2220" s="21"/>
      <c r="AV2220" s="24"/>
      <c r="AW2220" s="24"/>
      <c r="AX2220" s="24"/>
      <c r="AY2220" s="24"/>
      <c r="BA2220" s="21"/>
      <c r="BB2220" s="21"/>
      <c r="BC2220" s="21"/>
      <c r="BD2220" s="21"/>
      <c r="BE2220" s="24"/>
      <c r="BF2220" s="24"/>
      <c r="BG2220" s="21"/>
      <c r="BH2220" s="21"/>
      <c r="BI2220" s="130"/>
      <c r="BJ2220" s="131"/>
      <c r="BK2220" s="21"/>
      <c r="BL2220" s="132"/>
      <c r="BM2220" s="132"/>
      <c r="BN2220" s="132"/>
      <c r="BO2220" s="132"/>
      <c r="BP2220" s="133"/>
      <c r="BQ2220" s="133"/>
      <c r="BR2220" s="133"/>
    </row>
    <row r="2221" spans="18:70" x14ac:dyDescent="0.25">
      <c r="R2221" s="24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  <c r="AF2221" s="24"/>
      <c r="AG2221" s="24"/>
      <c r="AH2221" s="24"/>
      <c r="AI2221" s="24"/>
      <c r="AJ2221" s="24"/>
      <c r="AK2221" s="24"/>
      <c r="AL2221" s="24"/>
      <c r="AM2221" s="24"/>
      <c r="AN2221" s="24"/>
      <c r="AP2221" s="21"/>
      <c r="AQ2221" s="21"/>
      <c r="AR2221" s="21"/>
      <c r="AS2221" s="21"/>
      <c r="AT2221" s="21"/>
      <c r="AU2221" s="21"/>
      <c r="AV2221" s="24"/>
      <c r="AW2221" s="24"/>
      <c r="AX2221" s="24"/>
      <c r="AY2221" s="24"/>
      <c r="BA2221" s="21"/>
      <c r="BB2221" s="21"/>
      <c r="BC2221" s="21"/>
      <c r="BD2221" s="21"/>
      <c r="BE2221" s="24"/>
      <c r="BF2221" s="24"/>
      <c r="BG2221" s="21"/>
      <c r="BH2221" s="21"/>
      <c r="BI2221" s="130"/>
      <c r="BJ2221" s="131"/>
      <c r="BK2221" s="21"/>
      <c r="BL2221" s="132"/>
      <c r="BM2221" s="132"/>
      <c r="BN2221" s="132"/>
      <c r="BO2221" s="132"/>
      <c r="BP2221" s="133"/>
      <c r="BQ2221" s="133"/>
      <c r="BR2221" s="133"/>
    </row>
    <row r="2222" spans="18:70" x14ac:dyDescent="0.25">
      <c r="R2222" s="24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  <c r="AF2222" s="24"/>
      <c r="AG2222" s="24"/>
      <c r="AH2222" s="24"/>
      <c r="AI2222" s="24"/>
      <c r="AJ2222" s="24"/>
      <c r="AK2222" s="24"/>
      <c r="AL2222" s="24"/>
      <c r="AM2222" s="24"/>
      <c r="AN2222" s="24"/>
      <c r="AP2222" s="21"/>
      <c r="AQ2222" s="21"/>
      <c r="AR2222" s="21"/>
      <c r="AS2222" s="21"/>
      <c r="AT2222" s="21"/>
      <c r="AU2222" s="21"/>
      <c r="AV2222" s="24"/>
      <c r="AW2222" s="24"/>
      <c r="AX2222" s="24"/>
      <c r="AY2222" s="24"/>
      <c r="BA2222" s="21"/>
      <c r="BB2222" s="21"/>
      <c r="BC2222" s="21"/>
      <c r="BD2222" s="21"/>
      <c r="BE2222" s="24"/>
      <c r="BF2222" s="24"/>
      <c r="BG2222" s="21"/>
      <c r="BH2222" s="21"/>
      <c r="BI2222" s="130"/>
      <c r="BJ2222" s="131"/>
      <c r="BK2222" s="21"/>
      <c r="BL2222" s="132"/>
      <c r="BM2222" s="132"/>
      <c r="BN2222" s="132"/>
      <c r="BO2222" s="132"/>
      <c r="BP2222" s="133"/>
      <c r="BQ2222" s="133"/>
      <c r="BR2222" s="133"/>
    </row>
    <row r="2223" spans="18:70" x14ac:dyDescent="0.25"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P2223" s="21"/>
      <c r="AQ2223" s="21"/>
      <c r="AR2223" s="21"/>
      <c r="AS2223" s="21"/>
      <c r="AT2223" s="21"/>
      <c r="AU2223" s="21"/>
      <c r="AV2223" s="24"/>
      <c r="AW2223" s="24"/>
      <c r="AX2223" s="24"/>
      <c r="AY2223" s="24"/>
      <c r="BA2223" s="21"/>
      <c r="BB2223" s="21"/>
      <c r="BC2223" s="21"/>
      <c r="BD2223" s="21"/>
      <c r="BE2223" s="24"/>
      <c r="BF2223" s="24"/>
      <c r="BG2223" s="21"/>
      <c r="BH2223" s="21"/>
      <c r="BI2223" s="130"/>
      <c r="BJ2223" s="131"/>
      <c r="BK2223" s="21"/>
      <c r="BL2223" s="132"/>
      <c r="BM2223" s="132"/>
      <c r="BN2223" s="132"/>
      <c r="BO2223" s="132"/>
      <c r="BP2223" s="133"/>
      <c r="BQ2223" s="133"/>
      <c r="BR2223" s="133"/>
    </row>
    <row r="2224" spans="18:70" x14ac:dyDescent="0.25"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  <c r="AF2224" s="24"/>
      <c r="AG2224" s="24"/>
      <c r="AH2224" s="24"/>
      <c r="AI2224" s="24"/>
      <c r="AJ2224" s="24"/>
      <c r="AK2224" s="24"/>
      <c r="AL2224" s="24"/>
      <c r="AM2224" s="24"/>
      <c r="AN2224" s="24"/>
      <c r="AP2224" s="21"/>
      <c r="AQ2224" s="21"/>
      <c r="AR2224" s="21"/>
      <c r="AS2224" s="21"/>
      <c r="AT2224" s="21"/>
      <c r="AU2224" s="21"/>
      <c r="AV2224" s="24"/>
      <c r="AW2224" s="24"/>
      <c r="AX2224" s="24"/>
      <c r="AY2224" s="24"/>
      <c r="BA2224" s="21"/>
      <c r="BB2224" s="21"/>
      <c r="BC2224" s="21"/>
      <c r="BD2224" s="21"/>
      <c r="BE2224" s="24"/>
      <c r="BF2224" s="24"/>
      <c r="BG2224" s="21"/>
      <c r="BH2224" s="21"/>
      <c r="BI2224" s="130"/>
      <c r="BJ2224" s="131"/>
      <c r="BK2224" s="21"/>
      <c r="BL2224" s="132"/>
      <c r="BM2224" s="132"/>
      <c r="BN2224" s="132"/>
      <c r="BO2224" s="132"/>
      <c r="BP2224" s="133"/>
      <c r="BQ2224" s="133"/>
      <c r="BR2224" s="133"/>
    </row>
    <row r="2225" spans="18:70" x14ac:dyDescent="0.25"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P2225" s="21"/>
      <c r="AQ2225" s="21"/>
      <c r="AR2225" s="21"/>
      <c r="AS2225" s="21"/>
      <c r="AT2225" s="21"/>
      <c r="AU2225" s="21"/>
      <c r="AV2225" s="24"/>
      <c r="AW2225" s="24"/>
      <c r="AX2225" s="24"/>
      <c r="AY2225" s="24"/>
      <c r="BA2225" s="21"/>
      <c r="BB2225" s="21"/>
      <c r="BC2225" s="21"/>
      <c r="BD2225" s="21"/>
      <c r="BE2225" s="24"/>
      <c r="BF2225" s="24"/>
      <c r="BG2225" s="21"/>
      <c r="BH2225" s="21"/>
      <c r="BI2225" s="130"/>
      <c r="BJ2225" s="131"/>
      <c r="BK2225" s="21"/>
      <c r="BL2225" s="132"/>
      <c r="BM2225" s="132"/>
      <c r="BN2225" s="132"/>
      <c r="BO2225" s="132"/>
      <c r="BP2225" s="133"/>
      <c r="BQ2225" s="133"/>
      <c r="BR2225" s="133"/>
    </row>
    <row r="2226" spans="18:70" x14ac:dyDescent="0.25">
      <c r="R2226" s="24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  <c r="AF2226" s="24"/>
      <c r="AG2226" s="24"/>
      <c r="AH2226" s="24"/>
      <c r="AI2226" s="24"/>
      <c r="AJ2226" s="24"/>
      <c r="AK2226" s="24"/>
      <c r="AL2226" s="24"/>
      <c r="AM2226" s="24"/>
      <c r="AN2226" s="24"/>
      <c r="AP2226" s="21"/>
      <c r="AQ2226" s="21"/>
      <c r="AR2226" s="21"/>
      <c r="AS2226" s="21"/>
      <c r="AT2226" s="21"/>
      <c r="AU2226" s="21"/>
      <c r="AV2226" s="24"/>
      <c r="AW2226" s="24"/>
      <c r="AX2226" s="24"/>
      <c r="AY2226" s="24"/>
      <c r="BA2226" s="21"/>
      <c r="BB2226" s="21"/>
      <c r="BC2226" s="21"/>
      <c r="BD2226" s="21"/>
      <c r="BE2226" s="24"/>
      <c r="BF2226" s="24"/>
      <c r="BG2226" s="21"/>
      <c r="BH2226" s="21"/>
      <c r="BI2226" s="130"/>
      <c r="BJ2226" s="131"/>
      <c r="BK2226" s="21"/>
      <c r="BL2226" s="132"/>
      <c r="BM2226" s="132"/>
      <c r="BN2226" s="132"/>
      <c r="BO2226" s="132"/>
      <c r="BP2226" s="133"/>
      <c r="BQ2226" s="133"/>
      <c r="BR2226" s="133"/>
    </row>
    <row r="2227" spans="18:70" x14ac:dyDescent="0.25">
      <c r="R2227" s="24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  <c r="AF2227" s="24"/>
      <c r="AG2227" s="24"/>
      <c r="AH2227" s="24"/>
      <c r="AI2227" s="24"/>
      <c r="AJ2227" s="24"/>
      <c r="AK2227" s="24"/>
      <c r="AL2227" s="24"/>
      <c r="AM2227" s="24"/>
      <c r="AN2227" s="24"/>
      <c r="AP2227" s="21"/>
      <c r="AQ2227" s="21"/>
      <c r="AR2227" s="21"/>
      <c r="AS2227" s="21"/>
      <c r="AT2227" s="21"/>
      <c r="AU2227" s="21"/>
      <c r="AV2227" s="24"/>
      <c r="AW2227" s="24"/>
      <c r="AX2227" s="24"/>
      <c r="AY2227" s="24"/>
      <c r="BA2227" s="21"/>
      <c r="BB2227" s="21"/>
      <c r="BC2227" s="21"/>
      <c r="BD2227" s="21"/>
      <c r="BE2227" s="24"/>
      <c r="BF2227" s="24"/>
      <c r="BG2227" s="21"/>
      <c r="BH2227" s="21"/>
      <c r="BI2227" s="130"/>
      <c r="BJ2227" s="131"/>
      <c r="BK2227" s="21"/>
      <c r="BL2227" s="132"/>
      <c r="BM2227" s="132"/>
      <c r="BN2227" s="132"/>
      <c r="BO2227" s="132"/>
      <c r="BP2227" s="133"/>
      <c r="BQ2227" s="133"/>
      <c r="BR2227" s="133"/>
    </row>
    <row r="2228" spans="18:70" x14ac:dyDescent="0.25">
      <c r="R2228" s="24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  <c r="AF2228" s="24"/>
      <c r="AG2228" s="24"/>
      <c r="AH2228" s="24"/>
      <c r="AI2228" s="24"/>
      <c r="AJ2228" s="24"/>
      <c r="AK2228" s="24"/>
      <c r="AL2228" s="24"/>
      <c r="AM2228" s="24"/>
      <c r="AN2228" s="24"/>
      <c r="AP2228" s="21"/>
      <c r="AQ2228" s="21"/>
      <c r="AR2228" s="21"/>
      <c r="AS2228" s="21"/>
      <c r="AT2228" s="21"/>
      <c r="AU2228" s="21"/>
      <c r="AV2228" s="24"/>
      <c r="AW2228" s="24"/>
      <c r="AX2228" s="24"/>
      <c r="AY2228" s="24"/>
      <c r="BA2228" s="21"/>
      <c r="BB2228" s="21"/>
      <c r="BC2228" s="21"/>
      <c r="BD2228" s="21"/>
      <c r="BE2228" s="24"/>
      <c r="BF2228" s="24"/>
      <c r="BG2228" s="21"/>
      <c r="BH2228" s="21"/>
      <c r="BI2228" s="130"/>
      <c r="BJ2228" s="131"/>
      <c r="BK2228" s="21"/>
      <c r="BL2228" s="132"/>
      <c r="BM2228" s="132"/>
      <c r="BN2228" s="132"/>
      <c r="BO2228" s="132"/>
      <c r="BP2228" s="133"/>
      <c r="BQ2228" s="133"/>
      <c r="BR2228" s="133"/>
    </row>
    <row r="2229" spans="18:70" x14ac:dyDescent="0.25">
      <c r="R2229" s="24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  <c r="AF2229" s="24"/>
      <c r="AG2229" s="24"/>
      <c r="AH2229" s="24"/>
      <c r="AI2229" s="24"/>
      <c r="AJ2229" s="24"/>
      <c r="AK2229" s="24"/>
      <c r="AL2229" s="24"/>
      <c r="AM2229" s="24"/>
      <c r="AN2229" s="24"/>
      <c r="AP2229" s="21"/>
      <c r="AQ2229" s="21"/>
      <c r="AR2229" s="21"/>
      <c r="AS2229" s="21"/>
      <c r="AT2229" s="21"/>
      <c r="AU2229" s="21"/>
      <c r="AV2229" s="24"/>
      <c r="AW2229" s="24"/>
      <c r="AX2229" s="24"/>
      <c r="AY2229" s="24"/>
      <c r="BA2229" s="21"/>
      <c r="BB2229" s="21"/>
      <c r="BC2229" s="21"/>
      <c r="BD2229" s="21"/>
      <c r="BE2229" s="24"/>
      <c r="BF2229" s="24"/>
      <c r="BG2229" s="21"/>
      <c r="BH2229" s="21"/>
      <c r="BI2229" s="130"/>
      <c r="BJ2229" s="131"/>
      <c r="BK2229" s="21"/>
      <c r="BL2229" s="132"/>
      <c r="BM2229" s="132"/>
      <c r="BN2229" s="132"/>
      <c r="BO2229" s="132"/>
      <c r="BP2229" s="133"/>
      <c r="BQ2229" s="133"/>
      <c r="BR2229" s="133"/>
    </row>
    <row r="2230" spans="18:70" x14ac:dyDescent="0.25"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P2230" s="21"/>
      <c r="AQ2230" s="21"/>
      <c r="AR2230" s="21"/>
      <c r="AS2230" s="21"/>
      <c r="AT2230" s="21"/>
      <c r="AU2230" s="21"/>
      <c r="AV2230" s="24"/>
      <c r="AW2230" s="24"/>
      <c r="AX2230" s="24"/>
      <c r="AY2230" s="24"/>
      <c r="BA2230" s="21"/>
      <c r="BB2230" s="21"/>
      <c r="BC2230" s="21"/>
      <c r="BD2230" s="21"/>
      <c r="BE2230" s="24"/>
      <c r="BF2230" s="24"/>
      <c r="BG2230" s="21"/>
      <c r="BH2230" s="21"/>
      <c r="BI2230" s="130"/>
      <c r="BJ2230" s="131"/>
      <c r="BK2230" s="21"/>
      <c r="BL2230" s="132"/>
      <c r="BM2230" s="132"/>
      <c r="BN2230" s="132"/>
      <c r="BO2230" s="132"/>
      <c r="BP2230" s="133"/>
      <c r="BQ2230" s="133"/>
      <c r="BR2230" s="133"/>
    </row>
    <row r="2231" spans="18:70" x14ac:dyDescent="0.25">
      <c r="R2231" s="24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  <c r="AF2231" s="24"/>
      <c r="AG2231" s="24"/>
      <c r="AH2231" s="24"/>
      <c r="AI2231" s="24"/>
      <c r="AJ2231" s="24"/>
      <c r="AK2231" s="24"/>
      <c r="AL2231" s="24"/>
      <c r="AM2231" s="24"/>
      <c r="AN2231" s="24"/>
      <c r="AP2231" s="21"/>
      <c r="AQ2231" s="21"/>
      <c r="AR2231" s="21"/>
      <c r="AS2231" s="21"/>
      <c r="AT2231" s="21"/>
      <c r="AU2231" s="21"/>
      <c r="AV2231" s="24"/>
      <c r="AW2231" s="24"/>
      <c r="AX2231" s="24"/>
      <c r="AY2231" s="24"/>
      <c r="BA2231" s="21"/>
      <c r="BB2231" s="21"/>
      <c r="BC2231" s="21"/>
      <c r="BD2231" s="21"/>
      <c r="BE2231" s="24"/>
      <c r="BF2231" s="24"/>
      <c r="BG2231" s="21"/>
      <c r="BH2231" s="21"/>
      <c r="BI2231" s="130"/>
      <c r="BJ2231" s="131"/>
      <c r="BK2231" s="21"/>
      <c r="BL2231" s="132"/>
      <c r="BM2231" s="132"/>
      <c r="BN2231" s="132"/>
      <c r="BO2231" s="132"/>
      <c r="BP2231" s="133"/>
      <c r="BQ2231" s="133"/>
      <c r="BR2231" s="133"/>
    </row>
    <row r="2232" spans="18:70" x14ac:dyDescent="0.25">
      <c r="R2232" s="24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  <c r="AF2232" s="24"/>
      <c r="AG2232" s="24"/>
      <c r="AH2232" s="24"/>
      <c r="AI2232" s="24"/>
      <c r="AJ2232" s="24"/>
      <c r="AK2232" s="24"/>
      <c r="AL2232" s="24"/>
      <c r="AM2232" s="24"/>
      <c r="AN2232" s="24"/>
      <c r="AP2232" s="21"/>
      <c r="AQ2232" s="21"/>
      <c r="AR2232" s="21"/>
      <c r="AS2232" s="21"/>
      <c r="AT2232" s="21"/>
      <c r="AU2232" s="21"/>
      <c r="AV2232" s="24"/>
      <c r="AW2232" s="24"/>
      <c r="AX2232" s="24"/>
      <c r="AY2232" s="24"/>
      <c r="BA2232" s="21"/>
      <c r="BB2232" s="21"/>
      <c r="BC2232" s="21"/>
      <c r="BD2232" s="21"/>
      <c r="BE2232" s="24"/>
      <c r="BF2232" s="24"/>
      <c r="BG2232" s="21"/>
      <c r="BH2232" s="21"/>
      <c r="BI2232" s="130"/>
      <c r="BJ2232" s="131"/>
      <c r="BK2232" s="21"/>
      <c r="BL2232" s="132"/>
      <c r="BM2232" s="132"/>
      <c r="BN2232" s="132"/>
      <c r="BO2232" s="132"/>
      <c r="BP2232" s="133"/>
      <c r="BQ2232" s="133"/>
      <c r="BR2232" s="133"/>
    </row>
    <row r="2233" spans="18:70" x14ac:dyDescent="0.25">
      <c r="R2233" s="24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  <c r="AF2233" s="24"/>
      <c r="AG2233" s="24"/>
      <c r="AH2233" s="24"/>
      <c r="AI2233" s="24"/>
      <c r="AJ2233" s="24"/>
      <c r="AK2233" s="24"/>
      <c r="AL2233" s="24"/>
      <c r="AM2233" s="24"/>
      <c r="AN2233" s="24"/>
      <c r="AP2233" s="21"/>
      <c r="AQ2233" s="21"/>
      <c r="AR2233" s="21"/>
      <c r="AS2233" s="21"/>
      <c r="AT2233" s="21"/>
      <c r="AU2233" s="21"/>
      <c r="AV2233" s="24"/>
      <c r="AW2233" s="24"/>
      <c r="AX2233" s="24"/>
      <c r="AY2233" s="24"/>
      <c r="BA2233" s="21"/>
      <c r="BB2233" s="21"/>
      <c r="BC2233" s="21"/>
      <c r="BD2233" s="21"/>
      <c r="BE2233" s="24"/>
      <c r="BF2233" s="24"/>
      <c r="BG2233" s="21"/>
      <c r="BH2233" s="21"/>
      <c r="BI2233" s="130"/>
      <c r="BJ2233" s="131"/>
      <c r="BK2233" s="21"/>
      <c r="BL2233" s="132"/>
      <c r="BM2233" s="132"/>
      <c r="BN2233" s="132"/>
      <c r="BO2233" s="132"/>
      <c r="BP2233" s="133"/>
      <c r="BQ2233" s="133"/>
      <c r="BR2233" s="133"/>
    </row>
    <row r="2234" spans="18:70" x14ac:dyDescent="0.25">
      <c r="R2234" s="24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  <c r="AF2234" s="24"/>
      <c r="AG2234" s="24"/>
      <c r="AH2234" s="24"/>
      <c r="AI2234" s="24"/>
      <c r="AJ2234" s="24"/>
      <c r="AK2234" s="24"/>
      <c r="AL2234" s="24"/>
      <c r="AM2234" s="24"/>
      <c r="AN2234" s="24"/>
      <c r="AP2234" s="21"/>
      <c r="AQ2234" s="21"/>
      <c r="AR2234" s="21"/>
      <c r="AS2234" s="21"/>
      <c r="AT2234" s="21"/>
      <c r="AU2234" s="21"/>
      <c r="AV2234" s="24"/>
      <c r="AW2234" s="24"/>
      <c r="AX2234" s="24"/>
      <c r="AY2234" s="24"/>
      <c r="BA2234" s="21"/>
      <c r="BB2234" s="21"/>
      <c r="BC2234" s="21"/>
      <c r="BD2234" s="21"/>
      <c r="BE2234" s="24"/>
      <c r="BF2234" s="24"/>
      <c r="BG2234" s="21"/>
      <c r="BH2234" s="21"/>
      <c r="BI2234" s="130"/>
      <c r="BJ2234" s="131"/>
      <c r="BK2234" s="21"/>
      <c r="BL2234" s="132"/>
      <c r="BM2234" s="132"/>
      <c r="BN2234" s="132"/>
      <c r="BO2234" s="132"/>
      <c r="BP2234" s="133"/>
      <c r="BQ2234" s="133"/>
      <c r="BR2234" s="133"/>
    </row>
    <row r="2235" spans="18:70" x14ac:dyDescent="0.25"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/>
      <c r="AI2235" s="24"/>
      <c r="AJ2235" s="24"/>
      <c r="AK2235" s="24"/>
      <c r="AL2235" s="24"/>
      <c r="AM2235" s="24"/>
      <c r="AN2235" s="24"/>
      <c r="AP2235" s="21"/>
      <c r="AQ2235" s="21"/>
      <c r="AR2235" s="21"/>
      <c r="AS2235" s="21"/>
      <c r="AT2235" s="21"/>
      <c r="AU2235" s="21"/>
      <c r="AV2235" s="24"/>
      <c r="AW2235" s="24"/>
      <c r="AX2235" s="24"/>
      <c r="AY2235" s="24"/>
      <c r="BA2235" s="21"/>
      <c r="BB2235" s="21"/>
      <c r="BC2235" s="21"/>
      <c r="BD2235" s="21"/>
      <c r="BE2235" s="24"/>
      <c r="BF2235" s="24"/>
      <c r="BG2235" s="21"/>
      <c r="BH2235" s="21"/>
      <c r="BI2235" s="130"/>
      <c r="BJ2235" s="131"/>
      <c r="BK2235" s="21"/>
      <c r="BL2235" s="132"/>
      <c r="BM2235" s="132"/>
      <c r="BN2235" s="132"/>
      <c r="BO2235" s="132"/>
      <c r="BP2235" s="133"/>
      <c r="BQ2235" s="133"/>
      <c r="BR2235" s="133"/>
    </row>
    <row r="2236" spans="18:70" x14ac:dyDescent="0.25">
      <c r="R2236" s="24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  <c r="AF2236" s="24"/>
      <c r="AG2236" s="24"/>
      <c r="AH2236" s="24"/>
      <c r="AI2236" s="24"/>
      <c r="AJ2236" s="24"/>
      <c r="AK2236" s="24"/>
      <c r="AL2236" s="24"/>
      <c r="AM2236" s="24"/>
      <c r="AN2236" s="24"/>
      <c r="AP2236" s="21"/>
      <c r="AQ2236" s="21"/>
      <c r="AR2236" s="21"/>
      <c r="AS2236" s="21"/>
      <c r="AT2236" s="21"/>
      <c r="AU2236" s="21"/>
      <c r="AV2236" s="24"/>
      <c r="AW2236" s="24"/>
      <c r="AX2236" s="24"/>
      <c r="AY2236" s="24"/>
      <c r="BA2236" s="21"/>
      <c r="BB2236" s="21"/>
      <c r="BC2236" s="21"/>
      <c r="BD2236" s="21"/>
      <c r="BE2236" s="24"/>
      <c r="BF2236" s="24"/>
      <c r="BG2236" s="21"/>
      <c r="BH2236" s="21"/>
      <c r="BI2236" s="130"/>
      <c r="BJ2236" s="131"/>
      <c r="BK2236" s="21"/>
      <c r="BL2236" s="132"/>
      <c r="BM2236" s="132"/>
      <c r="BN2236" s="132"/>
      <c r="BO2236" s="132"/>
      <c r="BP2236" s="133"/>
      <c r="BQ2236" s="133"/>
      <c r="BR2236" s="133"/>
    </row>
    <row r="2237" spans="18:70" x14ac:dyDescent="0.25">
      <c r="R2237" s="24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  <c r="AF2237" s="24"/>
      <c r="AG2237" s="24"/>
      <c r="AH2237" s="24"/>
      <c r="AI2237" s="24"/>
      <c r="AJ2237" s="24"/>
      <c r="AK2237" s="24"/>
      <c r="AL2237" s="24"/>
      <c r="AM2237" s="24"/>
      <c r="AN2237" s="24"/>
      <c r="AP2237" s="21"/>
      <c r="AQ2237" s="21"/>
      <c r="AR2237" s="21"/>
      <c r="AS2237" s="21"/>
      <c r="AT2237" s="21"/>
      <c r="AU2237" s="21"/>
      <c r="AV2237" s="24"/>
      <c r="AW2237" s="24"/>
      <c r="AX2237" s="24"/>
      <c r="AY2237" s="24"/>
      <c r="BA2237" s="21"/>
      <c r="BB2237" s="21"/>
      <c r="BC2237" s="21"/>
      <c r="BD2237" s="21"/>
      <c r="BE2237" s="24"/>
      <c r="BF2237" s="24"/>
      <c r="BG2237" s="21"/>
      <c r="BH2237" s="21"/>
      <c r="BI2237" s="130"/>
      <c r="BJ2237" s="131"/>
      <c r="BK2237" s="21"/>
      <c r="BL2237" s="132"/>
      <c r="BM2237" s="132"/>
      <c r="BN2237" s="132"/>
      <c r="BO2237" s="132"/>
      <c r="BP2237" s="133"/>
      <c r="BQ2237" s="133"/>
      <c r="BR2237" s="133"/>
    </row>
    <row r="2238" spans="18:70" x14ac:dyDescent="0.25"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  <c r="AF2238" s="24"/>
      <c r="AG2238" s="24"/>
      <c r="AH2238" s="24"/>
      <c r="AI2238" s="24"/>
      <c r="AJ2238" s="24"/>
      <c r="AK2238" s="24"/>
      <c r="AL2238" s="24"/>
      <c r="AM2238" s="24"/>
      <c r="AN2238" s="24"/>
      <c r="AP2238" s="21"/>
      <c r="AQ2238" s="21"/>
      <c r="AR2238" s="21"/>
      <c r="AS2238" s="21"/>
      <c r="AT2238" s="21"/>
      <c r="AU2238" s="21"/>
      <c r="AV2238" s="24"/>
      <c r="AW2238" s="24"/>
      <c r="AX2238" s="24"/>
      <c r="AY2238" s="24"/>
      <c r="BA2238" s="21"/>
      <c r="BB2238" s="21"/>
      <c r="BC2238" s="21"/>
      <c r="BD2238" s="21"/>
      <c r="BE2238" s="24"/>
      <c r="BF2238" s="24"/>
      <c r="BG2238" s="21"/>
      <c r="BH2238" s="21"/>
      <c r="BI2238" s="130"/>
      <c r="BJ2238" s="131"/>
      <c r="BK2238" s="21"/>
      <c r="BL2238" s="132"/>
      <c r="BM2238" s="132"/>
      <c r="BN2238" s="132"/>
      <c r="BO2238" s="132"/>
      <c r="BP2238" s="133"/>
      <c r="BQ2238" s="133"/>
      <c r="BR2238" s="133"/>
    </row>
    <row r="2239" spans="18:70" x14ac:dyDescent="0.25">
      <c r="R2239" s="24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  <c r="AF2239" s="24"/>
      <c r="AG2239" s="24"/>
      <c r="AH2239" s="24"/>
      <c r="AI2239" s="24"/>
      <c r="AJ2239" s="24"/>
      <c r="AK2239" s="24"/>
      <c r="AL2239" s="24"/>
      <c r="AM2239" s="24"/>
      <c r="AN2239" s="24"/>
      <c r="AP2239" s="21"/>
      <c r="AQ2239" s="21"/>
      <c r="AR2239" s="21"/>
      <c r="AS2239" s="21"/>
      <c r="AT2239" s="21"/>
      <c r="AU2239" s="21"/>
      <c r="AV2239" s="24"/>
      <c r="AW2239" s="24"/>
      <c r="AX2239" s="24"/>
      <c r="AY2239" s="24"/>
      <c r="BA2239" s="21"/>
      <c r="BB2239" s="21"/>
      <c r="BC2239" s="21"/>
      <c r="BD2239" s="21"/>
      <c r="BE2239" s="24"/>
      <c r="BF2239" s="24"/>
      <c r="BG2239" s="21"/>
      <c r="BH2239" s="21"/>
      <c r="BI2239" s="130"/>
      <c r="BJ2239" s="131"/>
      <c r="BK2239" s="21"/>
      <c r="BL2239" s="132"/>
      <c r="BM2239" s="132"/>
      <c r="BN2239" s="132"/>
      <c r="BO2239" s="132"/>
      <c r="BP2239" s="133"/>
      <c r="BQ2239" s="133"/>
      <c r="BR2239" s="133"/>
    </row>
    <row r="2240" spans="18:70" x14ac:dyDescent="0.25">
      <c r="R2240" s="24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  <c r="AF2240" s="24"/>
      <c r="AG2240" s="24"/>
      <c r="AH2240" s="24"/>
      <c r="AI2240" s="24"/>
      <c r="AJ2240" s="24"/>
      <c r="AK2240" s="24"/>
      <c r="AL2240" s="24"/>
      <c r="AM2240" s="24"/>
      <c r="AN2240" s="24"/>
      <c r="AP2240" s="21"/>
      <c r="AQ2240" s="21"/>
      <c r="AR2240" s="21"/>
      <c r="AS2240" s="21"/>
      <c r="AT2240" s="21"/>
      <c r="AU2240" s="21"/>
      <c r="AV2240" s="24"/>
      <c r="AW2240" s="24"/>
      <c r="AX2240" s="24"/>
      <c r="AY2240" s="24"/>
      <c r="BA2240" s="21"/>
      <c r="BB2240" s="21"/>
      <c r="BC2240" s="21"/>
      <c r="BD2240" s="21"/>
      <c r="BE2240" s="24"/>
      <c r="BF2240" s="24"/>
      <c r="BG2240" s="21"/>
      <c r="BH2240" s="21"/>
      <c r="BI2240" s="130"/>
      <c r="BJ2240" s="131"/>
      <c r="BK2240" s="21"/>
      <c r="BL2240" s="132"/>
      <c r="BM2240" s="132"/>
      <c r="BN2240" s="132"/>
      <c r="BO2240" s="132"/>
      <c r="BP2240" s="133"/>
      <c r="BQ2240" s="133"/>
      <c r="BR2240" s="133"/>
    </row>
    <row r="2241" spans="18:70" x14ac:dyDescent="0.25">
      <c r="R2241" s="24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  <c r="AF2241" s="24"/>
      <c r="AG2241" s="24"/>
      <c r="AH2241" s="24"/>
      <c r="AI2241" s="24"/>
      <c r="AJ2241" s="24"/>
      <c r="AK2241" s="24"/>
      <c r="AL2241" s="24"/>
      <c r="AM2241" s="24"/>
      <c r="AN2241" s="24"/>
      <c r="AP2241" s="21"/>
      <c r="AQ2241" s="21"/>
      <c r="AR2241" s="21"/>
      <c r="AS2241" s="21"/>
      <c r="AT2241" s="21"/>
      <c r="AU2241" s="21"/>
      <c r="AV2241" s="24"/>
      <c r="AW2241" s="24"/>
      <c r="AX2241" s="24"/>
      <c r="AY2241" s="24"/>
      <c r="BA2241" s="21"/>
      <c r="BB2241" s="21"/>
      <c r="BC2241" s="21"/>
      <c r="BD2241" s="21"/>
      <c r="BE2241" s="24"/>
      <c r="BF2241" s="24"/>
      <c r="BG2241" s="21"/>
      <c r="BH2241" s="21"/>
      <c r="BI2241" s="130"/>
      <c r="BJ2241" s="131"/>
      <c r="BK2241" s="21"/>
      <c r="BL2241" s="132"/>
      <c r="BM2241" s="132"/>
      <c r="BN2241" s="132"/>
      <c r="BO2241" s="132"/>
      <c r="BP2241" s="133"/>
      <c r="BQ2241" s="133"/>
      <c r="BR2241" s="133"/>
    </row>
    <row r="2242" spans="18:70" x14ac:dyDescent="0.25">
      <c r="R2242" s="24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  <c r="AF2242" s="24"/>
      <c r="AG2242" s="24"/>
      <c r="AH2242" s="24"/>
      <c r="AI2242" s="24"/>
      <c r="AJ2242" s="24"/>
      <c r="AK2242" s="24"/>
      <c r="AL2242" s="24"/>
      <c r="AM2242" s="24"/>
      <c r="AN2242" s="24"/>
      <c r="AP2242" s="21"/>
      <c r="AQ2242" s="21"/>
      <c r="AR2242" s="21"/>
      <c r="AS2242" s="21"/>
      <c r="AT2242" s="21"/>
      <c r="AU2242" s="21"/>
      <c r="AV2242" s="24"/>
      <c r="AW2242" s="24"/>
      <c r="AX2242" s="24"/>
      <c r="AY2242" s="24"/>
      <c r="BA2242" s="21"/>
      <c r="BB2242" s="21"/>
      <c r="BC2242" s="21"/>
      <c r="BD2242" s="21"/>
      <c r="BE2242" s="24"/>
      <c r="BF2242" s="24"/>
      <c r="BG2242" s="21"/>
      <c r="BH2242" s="21"/>
      <c r="BI2242" s="130"/>
      <c r="BJ2242" s="131"/>
      <c r="BK2242" s="21"/>
      <c r="BL2242" s="132"/>
      <c r="BM2242" s="132"/>
      <c r="BN2242" s="132"/>
      <c r="BO2242" s="132"/>
      <c r="BP2242" s="133"/>
      <c r="BQ2242" s="133"/>
      <c r="BR2242" s="133"/>
    </row>
    <row r="2243" spans="18:70" x14ac:dyDescent="0.25">
      <c r="R2243" s="24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  <c r="AF2243" s="24"/>
      <c r="AG2243" s="24"/>
      <c r="AH2243" s="24"/>
      <c r="AI2243" s="24"/>
      <c r="AJ2243" s="24"/>
      <c r="AK2243" s="24"/>
      <c r="AL2243" s="24"/>
      <c r="AM2243" s="24"/>
      <c r="AN2243" s="24"/>
      <c r="AP2243" s="21"/>
      <c r="AQ2243" s="21"/>
      <c r="AR2243" s="21"/>
      <c r="AS2243" s="21"/>
      <c r="AT2243" s="21"/>
      <c r="AU2243" s="21"/>
      <c r="AV2243" s="24"/>
      <c r="AW2243" s="24"/>
      <c r="AX2243" s="24"/>
      <c r="AY2243" s="24"/>
      <c r="BA2243" s="21"/>
      <c r="BB2243" s="21"/>
      <c r="BC2243" s="21"/>
      <c r="BD2243" s="21"/>
      <c r="BE2243" s="24"/>
      <c r="BF2243" s="24"/>
      <c r="BG2243" s="21"/>
      <c r="BH2243" s="21"/>
      <c r="BI2243" s="130"/>
      <c r="BJ2243" s="131"/>
      <c r="BK2243" s="21"/>
      <c r="BL2243" s="132"/>
      <c r="BM2243" s="132"/>
      <c r="BN2243" s="132"/>
      <c r="BO2243" s="132"/>
      <c r="BP2243" s="133"/>
      <c r="BQ2243" s="133"/>
      <c r="BR2243" s="133"/>
    </row>
    <row r="2244" spans="18:70" x14ac:dyDescent="0.25">
      <c r="R2244" s="24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  <c r="AF2244" s="24"/>
      <c r="AG2244" s="24"/>
      <c r="AH2244" s="24"/>
      <c r="AI2244" s="24"/>
      <c r="AJ2244" s="24"/>
      <c r="AK2244" s="24"/>
      <c r="AL2244" s="24"/>
      <c r="AM2244" s="24"/>
      <c r="AN2244" s="24"/>
      <c r="AP2244" s="21"/>
      <c r="AQ2244" s="21"/>
      <c r="AR2244" s="21"/>
      <c r="AS2244" s="21"/>
      <c r="AT2244" s="21"/>
      <c r="AU2244" s="21"/>
      <c r="AV2244" s="24"/>
      <c r="AW2244" s="24"/>
      <c r="AX2244" s="24"/>
      <c r="AY2244" s="24"/>
      <c r="BA2244" s="21"/>
      <c r="BB2244" s="21"/>
      <c r="BC2244" s="21"/>
      <c r="BD2244" s="21"/>
      <c r="BE2244" s="24"/>
      <c r="BF2244" s="24"/>
      <c r="BG2244" s="21"/>
      <c r="BH2244" s="21"/>
      <c r="BI2244" s="130"/>
      <c r="BJ2244" s="131"/>
      <c r="BK2244" s="21"/>
      <c r="BL2244" s="132"/>
      <c r="BM2244" s="132"/>
      <c r="BN2244" s="132"/>
      <c r="BO2244" s="132"/>
      <c r="BP2244" s="133"/>
      <c r="BQ2244" s="133"/>
      <c r="BR2244" s="133"/>
    </row>
    <row r="2245" spans="18:70" x14ac:dyDescent="0.25"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P2245" s="21"/>
      <c r="AQ2245" s="21"/>
      <c r="AR2245" s="21"/>
      <c r="AS2245" s="21"/>
      <c r="AT2245" s="21"/>
      <c r="AU2245" s="21"/>
      <c r="AV2245" s="24"/>
      <c r="AW2245" s="24"/>
      <c r="AX2245" s="24"/>
      <c r="AY2245" s="24"/>
      <c r="BA2245" s="21"/>
      <c r="BB2245" s="21"/>
      <c r="BC2245" s="21"/>
      <c r="BD2245" s="21"/>
      <c r="BE2245" s="24"/>
      <c r="BF2245" s="24"/>
      <c r="BG2245" s="21"/>
      <c r="BH2245" s="21"/>
      <c r="BI2245" s="130"/>
      <c r="BJ2245" s="131"/>
      <c r="BK2245" s="21"/>
      <c r="BL2245" s="132"/>
      <c r="BM2245" s="132"/>
      <c r="BN2245" s="132"/>
      <c r="BO2245" s="132"/>
      <c r="BP2245" s="133"/>
      <c r="BQ2245" s="133"/>
      <c r="BR2245" s="133"/>
    </row>
    <row r="2246" spans="18:70" x14ac:dyDescent="0.25">
      <c r="R2246" s="24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  <c r="AF2246" s="24"/>
      <c r="AG2246" s="24"/>
      <c r="AH2246" s="24"/>
      <c r="AI2246" s="24"/>
      <c r="AJ2246" s="24"/>
      <c r="AK2246" s="24"/>
      <c r="AL2246" s="24"/>
      <c r="AM2246" s="24"/>
      <c r="AN2246" s="24"/>
      <c r="AP2246" s="21"/>
      <c r="AQ2246" s="21"/>
      <c r="AR2246" s="21"/>
      <c r="AS2246" s="21"/>
      <c r="AT2246" s="21"/>
      <c r="AU2246" s="21"/>
      <c r="AV2246" s="24"/>
      <c r="AW2246" s="24"/>
      <c r="AX2246" s="24"/>
      <c r="AY2246" s="24"/>
      <c r="BA2246" s="21"/>
      <c r="BB2246" s="21"/>
      <c r="BC2246" s="21"/>
      <c r="BD2246" s="21"/>
      <c r="BE2246" s="24"/>
      <c r="BF2246" s="24"/>
      <c r="BG2246" s="21"/>
      <c r="BH2246" s="21"/>
      <c r="BI2246" s="130"/>
      <c r="BJ2246" s="131"/>
      <c r="BK2246" s="21"/>
      <c r="BL2246" s="132"/>
      <c r="BM2246" s="132"/>
      <c r="BN2246" s="132"/>
      <c r="BO2246" s="132"/>
      <c r="BP2246" s="133"/>
      <c r="BQ2246" s="133"/>
      <c r="BR2246" s="133"/>
    </row>
    <row r="2247" spans="18:70" x14ac:dyDescent="0.25">
      <c r="R2247" s="24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  <c r="AF2247" s="24"/>
      <c r="AG2247" s="24"/>
      <c r="AH2247" s="24"/>
      <c r="AI2247" s="24"/>
      <c r="AJ2247" s="24"/>
      <c r="AK2247" s="24"/>
      <c r="AL2247" s="24"/>
      <c r="AM2247" s="24"/>
      <c r="AN2247" s="24"/>
      <c r="AP2247" s="21"/>
      <c r="AQ2247" s="21"/>
      <c r="AR2247" s="21"/>
      <c r="AS2247" s="21"/>
      <c r="AT2247" s="21"/>
      <c r="AU2247" s="21"/>
      <c r="AV2247" s="24"/>
      <c r="AW2247" s="24"/>
      <c r="AX2247" s="24"/>
      <c r="AY2247" s="24"/>
      <c r="BA2247" s="21"/>
      <c r="BB2247" s="21"/>
      <c r="BC2247" s="21"/>
      <c r="BD2247" s="21"/>
      <c r="BE2247" s="24"/>
      <c r="BF2247" s="24"/>
      <c r="BG2247" s="21"/>
      <c r="BH2247" s="21"/>
      <c r="BI2247" s="130"/>
      <c r="BJ2247" s="131"/>
      <c r="BK2247" s="21"/>
      <c r="BL2247" s="132"/>
      <c r="BM2247" s="132"/>
      <c r="BN2247" s="132"/>
      <c r="BO2247" s="132"/>
      <c r="BP2247" s="133"/>
      <c r="BQ2247" s="133"/>
      <c r="BR2247" s="133"/>
    </row>
    <row r="2248" spans="18:70" x14ac:dyDescent="0.25">
      <c r="R2248" s="24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  <c r="AF2248" s="24"/>
      <c r="AG2248" s="24"/>
      <c r="AH2248" s="24"/>
      <c r="AI2248" s="24"/>
      <c r="AJ2248" s="24"/>
      <c r="AK2248" s="24"/>
      <c r="AL2248" s="24"/>
      <c r="AM2248" s="24"/>
      <c r="AN2248" s="24"/>
      <c r="AP2248" s="21"/>
      <c r="AQ2248" s="21"/>
      <c r="AR2248" s="21"/>
      <c r="AS2248" s="21"/>
      <c r="AT2248" s="21"/>
      <c r="AU2248" s="21"/>
      <c r="AV2248" s="24"/>
      <c r="AW2248" s="24"/>
      <c r="AX2248" s="24"/>
      <c r="AY2248" s="24"/>
      <c r="BA2248" s="21"/>
      <c r="BB2248" s="21"/>
      <c r="BC2248" s="21"/>
      <c r="BD2248" s="21"/>
      <c r="BE2248" s="24"/>
      <c r="BF2248" s="24"/>
      <c r="BG2248" s="21"/>
      <c r="BH2248" s="21"/>
      <c r="BI2248" s="130"/>
      <c r="BJ2248" s="131"/>
      <c r="BK2248" s="21"/>
      <c r="BL2248" s="132"/>
      <c r="BM2248" s="132"/>
      <c r="BN2248" s="132"/>
      <c r="BO2248" s="132"/>
      <c r="BP2248" s="133"/>
      <c r="BQ2248" s="133"/>
      <c r="BR2248" s="133"/>
    </row>
    <row r="2249" spans="18:70" x14ac:dyDescent="0.25">
      <c r="R2249" s="24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  <c r="AF2249" s="24"/>
      <c r="AG2249" s="24"/>
      <c r="AH2249" s="24"/>
      <c r="AI2249" s="24"/>
      <c r="AJ2249" s="24"/>
      <c r="AK2249" s="24"/>
      <c r="AL2249" s="24"/>
      <c r="AM2249" s="24"/>
      <c r="AN2249" s="24"/>
      <c r="AP2249" s="21"/>
      <c r="AQ2249" s="21"/>
      <c r="AR2249" s="21"/>
      <c r="AS2249" s="21"/>
      <c r="AT2249" s="21"/>
      <c r="AU2249" s="21"/>
      <c r="AV2249" s="24"/>
      <c r="AW2249" s="24"/>
      <c r="AX2249" s="24"/>
      <c r="AY2249" s="24"/>
      <c r="BA2249" s="21"/>
      <c r="BB2249" s="21"/>
      <c r="BC2249" s="21"/>
      <c r="BD2249" s="21"/>
      <c r="BE2249" s="24"/>
      <c r="BF2249" s="24"/>
      <c r="BG2249" s="21"/>
      <c r="BH2249" s="21"/>
      <c r="BI2249" s="130"/>
      <c r="BJ2249" s="131"/>
      <c r="BK2249" s="21"/>
      <c r="BL2249" s="132"/>
      <c r="BM2249" s="132"/>
      <c r="BN2249" s="132"/>
      <c r="BO2249" s="132"/>
      <c r="BP2249" s="133"/>
      <c r="BQ2249" s="133"/>
      <c r="BR2249" s="133"/>
    </row>
    <row r="2250" spans="18:70" x14ac:dyDescent="0.25"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P2250" s="21"/>
      <c r="AQ2250" s="21"/>
      <c r="AR2250" s="21"/>
      <c r="AS2250" s="21"/>
      <c r="AT2250" s="21"/>
      <c r="AU2250" s="21"/>
      <c r="AV2250" s="24"/>
      <c r="AW2250" s="24"/>
      <c r="AX2250" s="24"/>
      <c r="AY2250" s="24"/>
      <c r="BA2250" s="21"/>
      <c r="BB2250" s="21"/>
      <c r="BC2250" s="21"/>
      <c r="BD2250" s="21"/>
      <c r="BE2250" s="24"/>
      <c r="BF2250" s="24"/>
      <c r="BG2250" s="21"/>
      <c r="BH2250" s="21"/>
      <c r="BI2250" s="130"/>
      <c r="BJ2250" s="131"/>
      <c r="BK2250" s="21"/>
      <c r="BL2250" s="132"/>
      <c r="BM2250" s="132"/>
      <c r="BN2250" s="132"/>
      <c r="BO2250" s="132"/>
      <c r="BP2250" s="133"/>
      <c r="BQ2250" s="133"/>
      <c r="BR2250" s="133"/>
    </row>
    <row r="2251" spans="18:70" x14ac:dyDescent="0.25">
      <c r="R2251" s="24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  <c r="AF2251" s="24"/>
      <c r="AG2251" s="24"/>
      <c r="AH2251" s="24"/>
      <c r="AI2251" s="24"/>
      <c r="AJ2251" s="24"/>
      <c r="AK2251" s="24"/>
      <c r="AL2251" s="24"/>
      <c r="AM2251" s="24"/>
      <c r="AN2251" s="24"/>
      <c r="AP2251" s="21"/>
      <c r="AQ2251" s="21"/>
      <c r="AR2251" s="21"/>
      <c r="AS2251" s="21"/>
      <c r="AT2251" s="21"/>
      <c r="AU2251" s="21"/>
      <c r="AV2251" s="24"/>
      <c r="AW2251" s="24"/>
      <c r="AX2251" s="24"/>
      <c r="AY2251" s="24"/>
      <c r="BA2251" s="21"/>
      <c r="BB2251" s="21"/>
      <c r="BC2251" s="21"/>
      <c r="BD2251" s="21"/>
      <c r="BE2251" s="24"/>
      <c r="BF2251" s="24"/>
      <c r="BG2251" s="21"/>
      <c r="BH2251" s="21"/>
      <c r="BI2251" s="130"/>
      <c r="BJ2251" s="131"/>
      <c r="BK2251" s="21"/>
      <c r="BL2251" s="132"/>
      <c r="BM2251" s="132"/>
      <c r="BN2251" s="132"/>
      <c r="BO2251" s="132"/>
      <c r="BP2251" s="133"/>
      <c r="BQ2251" s="133"/>
      <c r="BR2251" s="133"/>
    </row>
    <row r="2252" spans="18:70" x14ac:dyDescent="0.25"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P2252" s="21"/>
      <c r="AQ2252" s="21"/>
      <c r="AR2252" s="21"/>
      <c r="AS2252" s="21"/>
      <c r="AT2252" s="21"/>
      <c r="AU2252" s="21"/>
      <c r="AV2252" s="24"/>
      <c r="AW2252" s="24"/>
      <c r="AX2252" s="24"/>
      <c r="AY2252" s="24"/>
      <c r="BA2252" s="21"/>
      <c r="BB2252" s="21"/>
      <c r="BC2252" s="21"/>
      <c r="BD2252" s="21"/>
      <c r="BE2252" s="24"/>
      <c r="BF2252" s="24"/>
      <c r="BG2252" s="21"/>
      <c r="BH2252" s="21"/>
      <c r="BI2252" s="130"/>
      <c r="BJ2252" s="131"/>
      <c r="BK2252" s="21"/>
      <c r="BL2252" s="132"/>
      <c r="BM2252" s="132"/>
      <c r="BN2252" s="132"/>
      <c r="BO2252" s="132"/>
      <c r="BP2252" s="133"/>
      <c r="BQ2252" s="133"/>
      <c r="BR2252" s="133"/>
    </row>
    <row r="2253" spans="18:70" x14ac:dyDescent="0.25">
      <c r="R2253" s="24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  <c r="AF2253" s="24"/>
      <c r="AG2253" s="24"/>
      <c r="AH2253" s="24"/>
      <c r="AI2253" s="24"/>
      <c r="AJ2253" s="24"/>
      <c r="AK2253" s="24"/>
      <c r="AL2253" s="24"/>
      <c r="AM2253" s="24"/>
      <c r="AN2253" s="24"/>
      <c r="AP2253" s="21"/>
      <c r="AQ2253" s="21"/>
      <c r="AR2253" s="21"/>
      <c r="AS2253" s="21"/>
      <c r="AT2253" s="21"/>
      <c r="AU2253" s="21"/>
      <c r="AV2253" s="24"/>
      <c r="AW2253" s="24"/>
      <c r="AX2253" s="24"/>
      <c r="AY2253" s="24"/>
      <c r="BA2253" s="21"/>
      <c r="BB2253" s="21"/>
      <c r="BC2253" s="21"/>
      <c r="BD2253" s="21"/>
      <c r="BE2253" s="24"/>
      <c r="BF2253" s="24"/>
      <c r="BG2253" s="21"/>
      <c r="BH2253" s="21"/>
      <c r="BI2253" s="130"/>
      <c r="BJ2253" s="131"/>
      <c r="BK2253" s="21"/>
      <c r="BL2253" s="132"/>
      <c r="BM2253" s="132"/>
      <c r="BN2253" s="132"/>
      <c r="BO2253" s="132"/>
      <c r="BP2253" s="133"/>
      <c r="BQ2253" s="133"/>
      <c r="BR2253" s="133"/>
    </row>
    <row r="2254" spans="18:70" x14ac:dyDescent="0.25">
      <c r="R2254" s="24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  <c r="AF2254" s="24"/>
      <c r="AG2254" s="24"/>
      <c r="AH2254" s="24"/>
      <c r="AI2254" s="24"/>
      <c r="AJ2254" s="24"/>
      <c r="AK2254" s="24"/>
      <c r="AL2254" s="24"/>
      <c r="AM2254" s="24"/>
      <c r="AN2254" s="24"/>
      <c r="AP2254" s="21"/>
      <c r="AQ2254" s="21"/>
      <c r="AR2254" s="21"/>
      <c r="AS2254" s="21"/>
      <c r="AT2254" s="21"/>
      <c r="AU2254" s="21"/>
      <c r="AV2254" s="24"/>
      <c r="AW2254" s="24"/>
      <c r="AX2254" s="24"/>
      <c r="AY2254" s="24"/>
      <c r="BA2254" s="21"/>
      <c r="BB2254" s="21"/>
      <c r="BC2254" s="21"/>
      <c r="BD2254" s="21"/>
      <c r="BE2254" s="24"/>
      <c r="BF2254" s="24"/>
      <c r="BG2254" s="21"/>
      <c r="BH2254" s="21"/>
      <c r="BI2254" s="130"/>
      <c r="BJ2254" s="131"/>
      <c r="BK2254" s="21"/>
      <c r="BL2254" s="132"/>
      <c r="BM2254" s="132"/>
      <c r="BN2254" s="132"/>
      <c r="BO2254" s="132"/>
      <c r="BP2254" s="133"/>
      <c r="BQ2254" s="133"/>
      <c r="BR2254" s="133"/>
    </row>
    <row r="2255" spans="18:70" x14ac:dyDescent="0.25"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/>
      <c r="AI2255" s="24"/>
      <c r="AJ2255" s="24"/>
      <c r="AK2255" s="24"/>
      <c r="AL2255" s="24"/>
      <c r="AM2255" s="24"/>
      <c r="AN2255" s="24"/>
      <c r="AP2255" s="21"/>
      <c r="AQ2255" s="21"/>
      <c r="AR2255" s="21"/>
      <c r="AS2255" s="21"/>
      <c r="AT2255" s="21"/>
      <c r="AU2255" s="21"/>
      <c r="AV2255" s="24"/>
      <c r="AW2255" s="24"/>
      <c r="AX2255" s="24"/>
      <c r="AY2255" s="24"/>
      <c r="BA2255" s="21"/>
      <c r="BB2255" s="21"/>
      <c r="BC2255" s="21"/>
      <c r="BD2255" s="21"/>
      <c r="BE2255" s="24"/>
      <c r="BF2255" s="24"/>
      <c r="BG2255" s="21"/>
      <c r="BH2255" s="21"/>
      <c r="BI2255" s="130"/>
      <c r="BJ2255" s="131"/>
      <c r="BK2255" s="21"/>
      <c r="BL2255" s="132"/>
      <c r="BM2255" s="132"/>
      <c r="BN2255" s="132"/>
      <c r="BO2255" s="132"/>
      <c r="BP2255" s="133"/>
      <c r="BQ2255" s="133"/>
      <c r="BR2255" s="133"/>
    </row>
    <row r="2256" spans="18:70" x14ac:dyDescent="0.25">
      <c r="R2256" s="24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  <c r="AF2256" s="24"/>
      <c r="AG2256" s="24"/>
      <c r="AH2256" s="24"/>
      <c r="AI2256" s="24"/>
      <c r="AJ2256" s="24"/>
      <c r="AK2256" s="24"/>
      <c r="AL2256" s="24"/>
      <c r="AM2256" s="24"/>
      <c r="AN2256" s="24"/>
      <c r="AP2256" s="21"/>
      <c r="AQ2256" s="21"/>
      <c r="AR2256" s="21"/>
      <c r="AS2256" s="21"/>
      <c r="AT2256" s="21"/>
      <c r="AU2256" s="21"/>
      <c r="AV2256" s="24"/>
      <c r="AW2256" s="24"/>
      <c r="AX2256" s="24"/>
      <c r="AY2256" s="24"/>
      <c r="BA2256" s="21"/>
      <c r="BB2256" s="21"/>
      <c r="BC2256" s="21"/>
      <c r="BD2256" s="21"/>
      <c r="BE2256" s="24"/>
      <c r="BF2256" s="24"/>
      <c r="BG2256" s="21"/>
      <c r="BH2256" s="21"/>
      <c r="BI2256" s="130"/>
      <c r="BJ2256" s="131"/>
      <c r="BK2256" s="21"/>
      <c r="BL2256" s="132"/>
      <c r="BM2256" s="132"/>
      <c r="BN2256" s="132"/>
      <c r="BO2256" s="132"/>
      <c r="BP2256" s="133"/>
      <c r="BQ2256" s="133"/>
      <c r="BR2256" s="133"/>
    </row>
    <row r="2257" spans="18:70" x14ac:dyDescent="0.25"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P2257" s="21"/>
      <c r="AQ2257" s="21"/>
      <c r="AR2257" s="21"/>
      <c r="AS2257" s="21"/>
      <c r="AT2257" s="21"/>
      <c r="AU2257" s="21"/>
      <c r="AV2257" s="24"/>
      <c r="AW2257" s="24"/>
      <c r="AX2257" s="24"/>
      <c r="AY2257" s="24"/>
      <c r="BA2257" s="21"/>
      <c r="BB2257" s="21"/>
      <c r="BC2257" s="21"/>
      <c r="BD2257" s="21"/>
      <c r="BE2257" s="24"/>
      <c r="BF2257" s="24"/>
      <c r="BG2257" s="21"/>
      <c r="BH2257" s="21"/>
      <c r="BI2257" s="130"/>
      <c r="BJ2257" s="131"/>
      <c r="BK2257" s="21"/>
      <c r="BL2257" s="132"/>
      <c r="BM2257" s="132"/>
      <c r="BN2257" s="132"/>
      <c r="BO2257" s="132"/>
      <c r="BP2257" s="133"/>
      <c r="BQ2257" s="133"/>
      <c r="BR2257" s="133"/>
    </row>
    <row r="2258" spans="18:70" x14ac:dyDescent="0.25">
      <c r="R2258" s="24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  <c r="AF2258" s="24"/>
      <c r="AG2258" s="24"/>
      <c r="AH2258" s="24"/>
      <c r="AI2258" s="24"/>
      <c r="AJ2258" s="24"/>
      <c r="AK2258" s="24"/>
      <c r="AL2258" s="24"/>
      <c r="AM2258" s="24"/>
      <c r="AN2258" s="24"/>
      <c r="AP2258" s="21"/>
      <c r="AQ2258" s="21"/>
      <c r="AR2258" s="21"/>
      <c r="AS2258" s="21"/>
      <c r="AT2258" s="21"/>
      <c r="AU2258" s="21"/>
      <c r="AV2258" s="24"/>
      <c r="AW2258" s="24"/>
      <c r="AX2258" s="24"/>
      <c r="AY2258" s="24"/>
      <c r="BA2258" s="21"/>
      <c r="BB2258" s="21"/>
      <c r="BC2258" s="21"/>
      <c r="BD2258" s="21"/>
      <c r="BE2258" s="24"/>
      <c r="BF2258" s="24"/>
      <c r="BG2258" s="21"/>
      <c r="BH2258" s="21"/>
      <c r="BI2258" s="130"/>
      <c r="BJ2258" s="131"/>
      <c r="BK2258" s="21"/>
      <c r="BL2258" s="132"/>
      <c r="BM2258" s="132"/>
      <c r="BN2258" s="132"/>
      <c r="BO2258" s="132"/>
      <c r="BP2258" s="133"/>
      <c r="BQ2258" s="133"/>
      <c r="BR2258" s="133"/>
    </row>
    <row r="2259" spans="18:70" x14ac:dyDescent="0.25">
      <c r="R2259" s="24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  <c r="AF2259" s="24"/>
      <c r="AG2259" s="24"/>
      <c r="AH2259" s="24"/>
      <c r="AI2259" s="24"/>
      <c r="AJ2259" s="24"/>
      <c r="AK2259" s="24"/>
      <c r="AL2259" s="24"/>
      <c r="AM2259" s="24"/>
      <c r="AN2259" s="24"/>
      <c r="AP2259" s="21"/>
      <c r="AQ2259" s="21"/>
      <c r="AR2259" s="21"/>
      <c r="AS2259" s="21"/>
      <c r="AT2259" s="21"/>
      <c r="AU2259" s="21"/>
      <c r="AV2259" s="24"/>
      <c r="AW2259" s="24"/>
      <c r="AX2259" s="24"/>
      <c r="AY2259" s="24"/>
      <c r="BA2259" s="21"/>
      <c r="BB2259" s="21"/>
      <c r="BC2259" s="21"/>
      <c r="BD2259" s="21"/>
      <c r="BE2259" s="24"/>
      <c r="BF2259" s="24"/>
      <c r="BG2259" s="21"/>
      <c r="BH2259" s="21"/>
      <c r="BI2259" s="130"/>
      <c r="BJ2259" s="131"/>
      <c r="BK2259" s="21"/>
      <c r="BL2259" s="132"/>
      <c r="BM2259" s="132"/>
      <c r="BN2259" s="132"/>
      <c r="BO2259" s="132"/>
      <c r="BP2259" s="133"/>
      <c r="BQ2259" s="133"/>
      <c r="BR2259" s="133"/>
    </row>
    <row r="2260" spans="18:70" x14ac:dyDescent="0.25">
      <c r="R2260" s="24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  <c r="AF2260" s="24"/>
      <c r="AG2260" s="24"/>
      <c r="AH2260" s="24"/>
      <c r="AI2260" s="24"/>
      <c r="AJ2260" s="24"/>
      <c r="AK2260" s="24"/>
      <c r="AL2260" s="24"/>
      <c r="AM2260" s="24"/>
      <c r="AN2260" s="24"/>
      <c r="AP2260" s="21"/>
      <c r="AQ2260" s="21"/>
      <c r="AR2260" s="21"/>
      <c r="AS2260" s="21"/>
      <c r="AT2260" s="21"/>
      <c r="AU2260" s="21"/>
      <c r="AV2260" s="24"/>
      <c r="AW2260" s="24"/>
      <c r="AX2260" s="24"/>
      <c r="AY2260" s="24"/>
      <c r="BA2260" s="21"/>
      <c r="BB2260" s="21"/>
      <c r="BC2260" s="21"/>
      <c r="BD2260" s="21"/>
      <c r="BE2260" s="24"/>
      <c r="BF2260" s="24"/>
      <c r="BG2260" s="21"/>
      <c r="BH2260" s="21"/>
      <c r="BI2260" s="130"/>
      <c r="BJ2260" s="131"/>
      <c r="BK2260" s="21"/>
      <c r="BL2260" s="132"/>
      <c r="BM2260" s="132"/>
      <c r="BN2260" s="132"/>
      <c r="BO2260" s="132"/>
      <c r="BP2260" s="133"/>
      <c r="BQ2260" s="133"/>
      <c r="BR2260" s="133"/>
    </row>
    <row r="2261" spans="18:70" x14ac:dyDescent="0.25">
      <c r="R2261" s="24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  <c r="AF2261" s="24"/>
      <c r="AG2261" s="24"/>
      <c r="AH2261" s="24"/>
      <c r="AI2261" s="24"/>
      <c r="AJ2261" s="24"/>
      <c r="AK2261" s="24"/>
      <c r="AL2261" s="24"/>
      <c r="AM2261" s="24"/>
      <c r="AN2261" s="24"/>
      <c r="AP2261" s="21"/>
      <c r="AQ2261" s="21"/>
      <c r="AR2261" s="21"/>
      <c r="AS2261" s="21"/>
      <c r="AT2261" s="21"/>
      <c r="AU2261" s="21"/>
      <c r="AV2261" s="24"/>
      <c r="AW2261" s="24"/>
      <c r="AX2261" s="24"/>
      <c r="AY2261" s="24"/>
      <c r="BA2261" s="21"/>
      <c r="BB2261" s="21"/>
      <c r="BC2261" s="21"/>
      <c r="BD2261" s="21"/>
      <c r="BE2261" s="24"/>
      <c r="BF2261" s="24"/>
      <c r="BG2261" s="21"/>
      <c r="BH2261" s="21"/>
      <c r="BI2261" s="130"/>
      <c r="BJ2261" s="131"/>
      <c r="BK2261" s="21"/>
      <c r="BL2261" s="132"/>
      <c r="BM2261" s="132"/>
      <c r="BN2261" s="132"/>
      <c r="BO2261" s="132"/>
      <c r="BP2261" s="133"/>
      <c r="BQ2261" s="133"/>
      <c r="BR2261" s="133"/>
    </row>
    <row r="2262" spans="18:70" x14ac:dyDescent="0.25">
      <c r="R2262" s="24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  <c r="AF2262" s="24"/>
      <c r="AG2262" s="24"/>
      <c r="AH2262" s="24"/>
      <c r="AI2262" s="24"/>
      <c r="AJ2262" s="24"/>
      <c r="AK2262" s="24"/>
      <c r="AL2262" s="24"/>
      <c r="AM2262" s="24"/>
      <c r="AN2262" s="24"/>
      <c r="AP2262" s="21"/>
      <c r="AQ2262" s="21"/>
      <c r="AR2262" s="21"/>
      <c r="AS2262" s="21"/>
      <c r="AT2262" s="21"/>
      <c r="AU2262" s="21"/>
      <c r="AV2262" s="24"/>
      <c r="AW2262" s="24"/>
      <c r="AX2262" s="24"/>
      <c r="AY2262" s="24"/>
      <c r="BA2262" s="21"/>
      <c r="BB2262" s="21"/>
      <c r="BC2262" s="21"/>
      <c r="BD2262" s="21"/>
      <c r="BE2262" s="24"/>
      <c r="BF2262" s="24"/>
      <c r="BG2262" s="21"/>
      <c r="BH2262" s="21"/>
      <c r="BI2262" s="130"/>
      <c r="BJ2262" s="131"/>
      <c r="BK2262" s="21"/>
      <c r="BL2262" s="132"/>
      <c r="BM2262" s="132"/>
      <c r="BN2262" s="132"/>
      <c r="BO2262" s="132"/>
      <c r="BP2262" s="133"/>
      <c r="BQ2262" s="133"/>
      <c r="BR2262" s="133"/>
    </row>
    <row r="2263" spans="18:70" x14ac:dyDescent="0.25">
      <c r="R2263" s="24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  <c r="AF2263" s="24"/>
      <c r="AG2263" s="24"/>
      <c r="AH2263" s="24"/>
      <c r="AI2263" s="24"/>
      <c r="AJ2263" s="24"/>
      <c r="AK2263" s="24"/>
      <c r="AL2263" s="24"/>
      <c r="AM2263" s="24"/>
      <c r="AN2263" s="24"/>
      <c r="AP2263" s="21"/>
      <c r="AQ2263" s="21"/>
      <c r="AR2263" s="21"/>
      <c r="AS2263" s="21"/>
      <c r="AT2263" s="21"/>
      <c r="AU2263" s="21"/>
      <c r="AV2263" s="24"/>
      <c r="AW2263" s="24"/>
      <c r="AX2263" s="24"/>
      <c r="AY2263" s="24"/>
      <c r="BA2263" s="21"/>
      <c r="BB2263" s="21"/>
      <c r="BC2263" s="21"/>
      <c r="BD2263" s="21"/>
      <c r="BE2263" s="24"/>
      <c r="BF2263" s="24"/>
      <c r="BG2263" s="21"/>
      <c r="BH2263" s="21"/>
      <c r="BI2263" s="130"/>
      <c r="BJ2263" s="131"/>
      <c r="BK2263" s="21"/>
      <c r="BL2263" s="132"/>
      <c r="BM2263" s="132"/>
      <c r="BN2263" s="132"/>
      <c r="BO2263" s="132"/>
      <c r="BP2263" s="133"/>
      <c r="BQ2263" s="133"/>
      <c r="BR2263" s="133"/>
    </row>
    <row r="2264" spans="18:70" x14ac:dyDescent="0.25">
      <c r="R2264" s="24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4"/>
      <c r="AK2264" s="24"/>
      <c r="AL2264" s="24"/>
      <c r="AM2264" s="24"/>
      <c r="AN2264" s="24"/>
      <c r="AP2264" s="21"/>
      <c r="AQ2264" s="21"/>
      <c r="AR2264" s="21"/>
      <c r="AS2264" s="21"/>
      <c r="AT2264" s="21"/>
      <c r="AU2264" s="21"/>
      <c r="AV2264" s="24"/>
      <c r="AW2264" s="24"/>
      <c r="AX2264" s="24"/>
      <c r="AY2264" s="24"/>
      <c r="BA2264" s="21"/>
      <c r="BB2264" s="21"/>
      <c r="BC2264" s="21"/>
      <c r="BD2264" s="21"/>
      <c r="BE2264" s="24"/>
      <c r="BF2264" s="24"/>
      <c r="BG2264" s="21"/>
      <c r="BH2264" s="21"/>
      <c r="BI2264" s="130"/>
      <c r="BJ2264" s="131"/>
      <c r="BK2264" s="21"/>
      <c r="BL2264" s="132"/>
      <c r="BM2264" s="132"/>
      <c r="BN2264" s="132"/>
      <c r="BO2264" s="132"/>
      <c r="BP2264" s="133"/>
      <c r="BQ2264" s="133"/>
      <c r="BR2264" s="133"/>
    </row>
    <row r="2265" spans="18:70" x14ac:dyDescent="0.25"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4"/>
      <c r="AK2265" s="24"/>
      <c r="AL2265" s="24"/>
      <c r="AM2265" s="24"/>
      <c r="AN2265" s="24"/>
      <c r="AP2265" s="21"/>
      <c r="AQ2265" s="21"/>
      <c r="AR2265" s="21"/>
      <c r="AS2265" s="21"/>
      <c r="AT2265" s="21"/>
      <c r="AU2265" s="21"/>
      <c r="AV2265" s="24"/>
      <c r="AW2265" s="24"/>
      <c r="AX2265" s="24"/>
      <c r="AY2265" s="24"/>
      <c r="BA2265" s="21"/>
      <c r="BB2265" s="21"/>
      <c r="BC2265" s="21"/>
      <c r="BD2265" s="21"/>
      <c r="BE2265" s="24"/>
      <c r="BF2265" s="24"/>
      <c r="BG2265" s="21"/>
      <c r="BH2265" s="21"/>
      <c r="BI2265" s="130"/>
      <c r="BJ2265" s="131"/>
      <c r="BK2265" s="21"/>
      <c r="BL2265" s="132"/>
      <c r="BM2265" s="132"/>
      <c r="BN2265" s="132"/>
      <c r="BO2265" s="132"/>
      <c r="BP2265" s="133"/>
      <c r="BQ2265" s="133"/>
      <c r="BR2265" s="133"/>
    </row>
    <row r="2266" spans="18:70" x14ac:dyDescent="0.25">
      <c r="R2266" s="24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4"/>
      <c r="AK2266" s="24"/>
      <c r="AL2266" s="24"/>
      <c r="AM2266" s="24"/>
      <c r="AN2266" s="24"/>
      <c r="AP2266" s="21"/>
      <c r="AQ2266" s="21"/>
      <c r="AR2266" s="21"/>
      <c r="AS2266" s="21"/>
      <c r="AT2266" s="21"/>
      <c r="AU2266" s="21"/>
      <c r="AV2266" s="24"/>
      <c r="AW2266" s="24"/>
      <c r="AX2266" s="24"/>
      <c r="AY2266" s="24"/>
      <c r="BA2266" s="21"/>
      <c r="BB2266" s="21"/>
      <c r="BC2266" s="21"/>
      <c r="BD2266" s="21"/>
      <c r="BE2266" s="24"/>
      <c r="BF2266" s="24"/>
      <c r="BG2266" s="21"/>
      <c r="BH2266" s="21"/>
      <c r="BI2266" s="130"/>
      <c r="BJ2266" s="131"/>
      <c r="BK2266" s="21"/>
      <c r="BL2266" s="132"/>
      <c r="BM2266" s="132"/>
      <c r="BN2266" s="132"/>
      <c r="BO2266" s="132"/>
      <c r="BP2266" s="133"/>
      <c r="BQ2266" s="133"/>
      <c r="BR2266" s="133"/>
    </row>
    <row r="2267" spans="18:70" x14ac:dyDescent="0.25">
      <c r="R2267" s="24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4"/>
      <c r="AK2267" s="24"/>
      <c r="AL2267" s="24"/>
      <c r="AM2267" s="24"/>
      <c r="AN2267" s="24"/>
      <c r="AP2267" s="21"/>
      <c r="AQ2267" s="21"/>
      <c r="AR2267" s="21"/>
      <c r="AS2267" s="21"/>
      <c r="AT2267" s="21"/>
      <c r="AU2267" s="21"/>
      <c r="AV2267" s="24"/>
      <c r="AW2267" s="24"/>
      <c r="AX2267" s="24"/>
      <c r="AY2267" s="24"/>
      <c r="BA2267" s="21"/>
      <c r="BB2267" s="21"/>
      <c r="BC2267" s="21"/>
      <c r="BD2267" s="21"/>
      <c r="BE2267" s="24"/>
      <c r="BF2267" s="24"/>
      <c r="BG2267" s="21"/>
      <c r="BH2267" s="21"/>
      <c r="BI2267" s="130"/>
      <c r="BJ2267" s="131"/>
      <c r="BK2267" s="21"/>
      <c r="BL2267" s="132"/>
      <c r="BM2267" s="132"/>
      <c r="BN2267" s="132"/>
      <c r="BO2267" s="132"/>
      <c r="BP2267" s="133"/>
      <c r="BQ2267" s="133"/>
      <c r="BR2267" s="133"/>
    </row>
    <row r="2268" spans="18:70" x14ac:dyDescent="0.25">
      <c r="R2268" s="24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4"/>
      <c r="AK2268" s="24"/>
      <c r="AL2268" s="24"/>
      <c r="AM2268" s="24"/>
      <c r="AN2268" s="24"/>
      <c r="AP2268" s="21"/>
      <c r="AQ2268" s="21"/>
      <c r="AR2268" s="21"/>
      <c r="AS2268" s="21"/>
      <c r="AT2268" s="21"/>
      <c r="AU2268" s="21"/>
      <c r="AV2268" s="24"/>
      <c r="AW2268" s="24"/>
      <c r="AX2268" s="24"/>
      <c r="AY2268" s="24"/>
      <c r="BA2268" s="21"/>
      <c r="BB2268" s="21"/>
      <c r="BC2268" s="21"/>
      <c r="BD2268" s="21"/>
      <c r="BE2268" s="24"/>
      <c r="BF2268" s="24"/>
      <c r="BG2268" s="21"/>
      <c r="BH2268" s="21"/>
      <c r="BI2268" s="130"/>
      <c r="BJ2268" s="131"/>
      <c r="BK2268" s="21"/>
      <c r="BL2268" s="132"/>
      <c r="BM2268" s="132"/>
      <c r="BN2268" s="132"/>
      <c r="BO2268" s="132"/>
      <c r="BP2268" s="133"/>
      <c r="BQ2268" s="133"/>
      <c r="BR2268" s="133"/>
    </row>
    <row r="2269" spans="18:70" x14ac:dyDescent="0.25">
      <c r="R2269" s="24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  <c r="AF2269" s="24"/>
      <c r="AG2269" s="24"/>
      <c r="AH2269" s="24"/>
      <c r="AI2269" s="24"/>
      <c r="AJ2269" s="24"/>
      <c r="AK2269" s="24"/>
      <c r="AL2269" s="24"/>
      <c r="AM2269" s="24"/>
      <c r="AN2269" s="24"/>
      <c r="AP2269" s="21"/>
      <c r="AQ2269" s="21"/>
      <c r="AR2269" s="21"/>
      <c r="AS2269" s="21"/>
      <c r="AT2269" s="21"/>
      <c r="AU2269" s="21"/>
      <c r="AV2269" s="24"/>
      <c r="AW2269" s="24"/>
      <c r="AX2269" s="24"/>
      <c r="AY2269" s="24"/>
      <c r="BA2269" s="21"/>
      <c r="BB2269" s="21"/>
      <c r="BC2269" s="21"/>
      <c r="BD2269" s="21"/>
      <c r="BE2269" s="24"/>
      <c r="BF2269" s="24"/>
      <c r="BG2269" s="21"/>
      <c r="BH2269" s="21"/>
      <c r="BI2269" s="130"/>
      <c r="BJ2269" s="131"/>
      <c r="BK2269" s="21"/>
      <c r="BL2269" s="132"/>
      <c r="BM2269" s="132"/>
      <c r="BN2269" s="132"/>
      <c r="BO2269" s="132"/>
      <c r="BP2269" s="133"/>
      <c r="BQ2269" s="133"/>
      <c r="BR2269" s="133"/>
    </row>
    <row r="2270" spans="18:70" x14ac:dyDescent="0.25">
      <c r="R2270" s="24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  <c r="AF2270" s="24"/>
      <c r="AG2270" s="24"/>
      <c r="AH2270" s="24"/>
      <c r="AI2270" s="24"/>
      <c r="AJ2270" s="24"/>
      <c r="AK2270" s="24"/>
      <c r="AL2270" s="24"/>
      <c r="AM2270" s="24"/>
      <c r="AN2270" s="24"/>
      <c r="AP2270" s="21"/>
      <c r="AQ2270" s="21"/>
      <c r="AR2270" s="21"/>
      <c r="AS2270" s="21"/>
      <c r="AT2270" s="21"/>
      <c r="AU2270" s="21"/>
      <c r="AV2270" s="24"/>
      <c r="AW2270" s="24"/>
      <c r="AX2270" s="24"/>
      <c r="AY2270" s="24"/>
      <c r="BA2270" s="21"/>
      <c r="BB2270" s="21"/>
      <c r="BC2270" s="21"/>
      <c r="BD2270" s="21"/>
      <c r="BE2270" s="24"/>
      <c r="BF2270" s="24"/>
      <c r="BG2270" s="21"/>
      <c r="BH2270" s="21"/>
      <c r="BI2270" s="130"/>
      <c r="BJ2270" s="131"/>
      <c r="BK2270" s="21"/>
      <c r="BL2270" s="132"/>
      <c r="BM2270" s="132"/>
      <c r="BN2270" s="132"/>
      <c r="BO2270" s="132"/>
      <c r="BP2270" s="133"/>
      <c r="BQ2270" s="133"/>
      <c r="BR2270" s="133"/>
    </row>
    <row r="2271" spans="18:70" x14ac:dyDescent="0.25">
      <c r="R2271" s="24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  <c r="AF2271" s="24"/>
      <c r="AG2271" s="24"/>
      <c r="AH2271" s="24"/>
      <c r="AI2271" s="24"/>
      <c r="AJ2271" s="24"/>
      <c r="AK2271" s="24"/>
      <c r="AL2271" s="24"/>
      <c r="AM2271" s="24"/>
      <c r="AN2271" s="24"/>
      <c r="AP2271" s="21"/>
      <c r="AQ2271" s="21"/>
      <c r="AR2271" s="21"/>
      <c r="AS2271" s="21"/>
      <c r="AT2271" s="21"/>
      <c r="AU2271" s="21"/>
      <c r="AV2271" s="24"/>
      <c r="AW2271" s="24"/>
      <c r="AX2271" s="24"/>
      <c r="AY2271" s="24"/>
      <c r="BA2271" s="21"/>
      <c r="BB2271" s="21"/>
      <c r="BC2271" s="21"/>
      <c r="BD2271" s="21"/>
      <c r="BE2271" s="24"/>
      <c r="BF2271" s="24"/>
      <c r="BG2271" s="21"/>
      <c r="BH2271" s="21"/>
      <c r="BI2271" s="130"/>
      <c r="BJ2271" s="131"/>
      <c r="BK2271" s="21"/>
      <c r="BL2271" s="132"/>
      <c r="BM2271" s="132"/>
      <c r="BN2271" s="132"/>
      <c r="BO2271" s="132"/>
      <c r="BP2271" s="133"/>
      <c r="BQ2271" s="133"/>
      <c r="BR2271" s="133"/>
    </row>
    <row r="2272" spans="18:70" x14ac:dyDescent="0.25"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P2272" s="21"/>
      <c r="AQ2272" s="21"/>
      <c r="AR2272" s="21"/>
      <c r="AS2272" s="21"/>
      <c r="AT2272" s="21"/>
      <c r="AU2272" s="21"/>
      <c r="AV2272" s="24"/>
      <c r="AW2272" s="24"/>
      <c r="AX2272" s="24"/>
      <c r="AY2272" s="24"/>
      <c r="BA2272" s="21"/>
      <c r="BB2272" s="21"/>
      <c r="BC2272" s="21"/>
      <c r="BD2272" s="21"/>
      <c r="BE2272" s="24"/>
      <c r="BF2272" s="24"/>
      <c r="BG2272" s="21"/>
      <c r="BH2272" s="21"/>
      <c r="BI2272" s="130"/>
      <c r="BJ2272" s="131"/>
      <c r="BK2272" s="21"/>
      <c r="BL2272" s="132"/>
      <c r="BM2272" s="132"/>
      <c r="BN2272" s="132"/>
      <c r="BO2272" s="132"/>
      <c r="BP2272" s="133"/>
      <c r="BQ2272" s="133"/>
      <c r="BR2272" s="133"/>
    </row>
    <row r="2273" spans="18:70" x14ac:dyDescent="0.25"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4"/>
      <c r="AK2273" s="24"/>
      <c r="AL2273" s="24"/>
      <c r="AM2273" s="24"/>
      <c r="AN2273" s="24"/>
      <c r="AP2273" s="21"/>
      <c r="AQ2273" s="21"/>
      <c r="AR2273" s="21"/>
      <c r="AS2273" s="21"/>
      <c r="AT2273" s="21"/>
      <c r="AU2273" s="21"/>
      <c r="AV2273" s="24"/>
      <c r="AW2273" s="24"/>
      <c r="AX2273" s="24"/>
      <c r="AY2273" s="24"/>
      <c r="BA2273" s="21"/>
      <c r="BB2273" s="21"/>
      <c r="BC2273" s="21"/>
      <c r="BD2273" s="21"/>
      <c r="BE2273" s="24"/>
      <c r="BF2273" s="24"/>
      <c r="BG2273" s="21"/>
      <c r="BH2273" s="21"/>
      <c r="BI2273" s="130"/>
      <c r="BJ2273" s="131"/>
      <c r="BK2273" s="21"/>
      <c r="BL2273" s="132"/>
      <c r="BM2273" s="132"/>
      <c r="BN2273" s="132"/>
      <c r="BO2273" s="132"/>
      <c r="BP2273" s="133"/>
      <c r="BQ2273" s="133"/>
      <c r="BR2273" s="133"/>
    </row>
    <row r="2274" spans="18:70" x14ac:dyDescent="0.25"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4"/>
      <c r="AK2274" s="24"/>
      <c r="AL2274" s="24"/>
      <c r="AM2274" s="24"/>
      <c r="AN2274" s="24"/>
      <c r="AP2274" s="21"/>
      <c r="AQ2274" s="21"/>
      <c r="AR2274" s="21"/>
      <c r="AS2274" s="21"/>
      <c r="AT2274" s="21"/>
      <c r="AU2274" s="21"/>
      <c r="AV2274" s="24"/>
      <c r="AW2274" s="24"/>
      <c r="AX2274" s="24"/>
      <c r="AY2274" s="24"/>
      <c r="BA2274" s="21"/>
      <c r="BB2274" s="21"/>
      <c r="BC2274" s="21"/>
      <c r="BD2274" s="21"/>
      <c r="BE2274" s="24"/>
      <c r="BF2274" s="24"/>
      <c r="BG2274" s="21"/>
      <c r="BH2274" s="21"/>
      <c r="BI2274" s="130"/>
      <c r="BJ2274" s="131"/>
      <c r="BK2274" s="21"/>
      <c r="BL2274" s="132"/>
      <c r="BM2274" s="132"/>
      <c r="BN2274" s="132"/>
      <c r="BO2274" s="132"/>
      <c r="BP2274" s="133"/>
      <c r="BQ2274" s="133"/>
      <c r="BR2274" s="133"/>
    </row>
    <row r="2275" spans="18:70" x14ac:dyDescent="0.25"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/>
      <c r="AI2275" s="24"/>
      <c r="AJ2275" s="24"/>
      <c r="AK2275" s="24"/>
      <c r="AL2275" s="24"/>
      <c r="AM2275" s="24"/>
      <c r="AN2275" s="24"/>
      <c r="AP2275" s="21"/>
      <c r="AQ2275" s="21"/>
      <c r="AR2275" s="21"/>
      <c r="AS2275" s="21"/>
      <c r="AT2275" s="21"/>
      <c r="AU2275" s="21"/>
      <c r="AV2275" s="24"/>
      <c r="AW2275" s="24"/>
      <c r="AX2275" s="24"/>
      <c r="AY2275" s="24"/>
      <c r="BA2275" s="21"/>
      <c r="BB2275" s="21"/>
      <c r="BC2275" s="21"/>
      <c r="BD2275" s="21"/>
      <c r="BE2275" s="24"/>
      <c r="BF2275" s="24"/>
      <c r="BG2275" s="21"/>
      <c r="BH2275" s="21"/>
      <c r="BI2275" s="130"/>
      <c r="BJ2275" s="131"/>
      <c r="BK2275" s="21"/>
      <c r="BL2275" s="132"/>
      <c r="BM2275" s="132"/>
      <c r="BN2275" s="132"/>
      <c r="BO2275" s="132"/>
      <c r="BP2275" s="133"/>
      <c r="BQ2275" s="133"/>
      <c r="BR2275" s="133"/>
    </row>
    <row r="2276" spans="18:70" x14ac:dyDescent="0.25"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  <c r="AH2276" s="24"/>
      <c r="AI2276" s="24"/>
      <c r="AJ2276" s="24"/>
      <c r="AK2276" s="24"/>
      <c r="AL2276" s="24"/>
      <c r="AM2276" s="24"/>
      <c r="AN2276" s="24"/>
      <c r="AP2276" s="21"/>
      <c r="AQ2276" s="21"/>
      <c r="AR2276" s="21"/>
      <c r="AS2276" s="21"/>
      <c r="AT2276" s="21"/>
      <c r="AU2276" s="21"/>
      <c r="AV2276" s="24"/>
      <c r="AW2276" s="24"/>
      <c r="AX2276" s="24"/>
      <c r="AY2276" s="24"/>
      <c r="BA2276" s="21"/>
      <c r="BB2276" s="21"/>
      <c r="BC2276" s="21"/>
      <c r="BD2276" s="21"/>
      <c r="BE2276" s="24"/>
      <c r="BF2276" s="24"/>
      <c r="BG2276" s="21"/>
      <c r="BH2276" s="21"/>
      <c r="BI2276" s="130"/>
      <c r="BJ2276" s="131"/>
      <c r="BK2276" s="21"/>
      <c r="BL2276" s="132"/>
      <c r="BM2276" s="132"/>
      <c r="BN2276" s="132"/>
      <c r="BO2276" s="132"/>
      <c r="BP2276" s="133"/>
      <c r="BQ2276" s="133"/>
      <c r="BR2276" s="133"/>
    </row>
    <row r="2277" spans="18:70" x14ac:dyDescent="0.25"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4"/>
      <c r="AK2277" s="24"/>
      <c r="AL2277" s="24"/>
      <c r="AM2277" s="24"/>
      <c r="AN2277" s="24"/>
      <c r="AP2277" s="21"/>
      <c r="AQ2277" s="21"/>
      <c r="AR2277" s="21"/>
      <c r="AS2277" s="21"/>
      <c r="AT2277" s="21"/>
      <c r="AU2277" s="21"/>
      <c r="AV2277" s="24"/>
      <c r="AW2277" s="24"/>
      <c r="AX2277" s="24"/>
      <c r="AY2277" s="24"/>
      <c r="BA2277" s="21"/>
      <c r="BB2277" s="21"/>
      <c r="BC2277" s="21"/>
      <c r="BD2277" s="21"/>
      <c r="BE2277" s="24"/>
      <c r="BF2277" s="24"/>
      <c r="BG2277" s="21"/>
      <c r="BH2277" s="21"/>
      <c r="BI2277" s="130"/>
      <c r="BJ2277" s="131"/>
      <c r="BK2277" s="21"/>
      <c r="BL2277" s="132"/>
      <c r="BM2277" s="132"/>
      <c r="BN2277" s="132"/>
      <c r="BO2277" s="132"/>
      <c r="BP2277" s="133"/>
      <c r="BQ2277" s="133"/>
      <c r="BR2277" s="133"/>
    </row>
    <row r="2278" spans="18:70" x14ac:dyDescent="0.25"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P2278" s="21"/>
      <c r="AQ2278" s="21"/>
      <c r="AR2278" s="21"/>
      <c r="AS2278" s="21"/>
      <c r="AT2278" s="21"/>
      <c r="AU2278" s="21"/>
      <c r="AV2278" s="24"/>
      <c r="AW2278" s="24"/>
      <c r="AX2278" s="24"/>
      <c r="AY2278" s="24"/>
      <c r="BA2278" s="21"/>
      <c r="BB2278" s="21"/>
      <c r="BC2278" s="21"/>
      <c r="BD2278" s="21"/>
      <c r="BE2278" s="24"/>
      <c r="BF2278" s="24"/>
      <c r="BG2278" s="21"/>
      <c r="BH2278" s="21"/>
      <c r="BI2278" s="130"/>
      <c r="BJ2278" s="131"/>
      <c r="BK2278" s="21"/>
      <c r="BL2278" s="132"/>
      <c r="BM2278" s="132"/>
      <c r="BN2278" s="132"/>
      <c r="BO2278" s="132"/>
      <c r="BP2278" s="133"/>
      <c r="BQ2278" s="133"/>
      <c r="BR2278" s="133"/>
    </row>
    <row r="2279" spans="18:70" x14ac:dyDescent="0.25"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  <c r="AH2279" s="24"/>
      <c r="AI2279" s="24"/>
      <c r="AJ2279" s="24"/>
      <c r="AK2279" s="24"/>
      <c r="AL2279" s="24"/>
      <c r="AM2279" s="24"/>
      <c r="AN2279" s="24"/>
      <c r="AP2279" s="21"/>
      <c r="AQ2279" s="21"/>
      <c r="AR2279" s="21"/>
      <c r="AS2279" s="21"/>
      <c r="AT2279" s="21"/>
      <c r="AU2279" s="21"/>
      <c r="AV2279" s="24"/>
      <c r="AW2279" s="24"/>
      <c r="AX2279" s="24"/>
      <c r="AY2279" s="24"/>
      <c r="BA2279" s="21"/>
      <c r="BB2279" s="21"/>
      <c r="BC2279" s="21"/>
      <c r="BD2279" s="21"/>
      <c r="BE2279" s="24"/>
      <c r="BF2279" s="24"/>
      <c r="BG2279" s="21"/>
      <c r="BH2279" s="21"/>
      <c r="BI2279" s="130"/>
      <c r="BJ2279" s="131"/>
      <c r="BK2279" s="21"/>
      <c r="BL2279" s="132"/>
      <c r="BM2279" s="132"/>
      <c r="BN2279" s="132"/>
      <c r="BO2279" s="132"/>
      <c r="BP2279" s="133"/>
      <c r="BQ2279" s="133"/>
      <c r="BR2279" s="133"/>
    </row>
    <row r="2280" spans="18:70" x14ac:dyDescent="0.25"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4"/>
      <c r="AK2280" s="24"/>
      <c r="AL2280" s="24"/>
      <c r="AM2280" s="24"/>
      <c r="AN2280" s="24"/>
      <c r="AP2280" s="21"/>
      <c r="AQ2280" s="21"/>
      <c r="AR2280" s="21"/>
      <c r="AS2280" s="21"/>
      <c r="AT2280" s="21"/>
      <c r="AU2280" s="21"/>
      <c r="AV2280" s="24"/>
      <c r="AW2280" s="24"/>
      <c r="AX2280" s="24"/>
      <c r="AY2280" s="24"/>
      <c r="BA2280" s="21"/>
      <c r="BB2280" s="21"/>
      <c r="BC2280" s="21"/>
      <c r="BD2280" s="21"/>
      <c r="BE2280" s="24"/>
      <c r="BF2280" s="24"/>
      <c r="BG2280" s="21"/>
      <c r="BH2280" s="21"/>
      <c r="BI2280" s="130"/>
      <c r="BJ2280" s="131"/>
      <c r="BK2280" s="21"/>
      <c r="BL2280" s="132"/>
      <c r="BM2280" s="132"/>
      <c r="BN2280" s="132"/>
      <c r="BO2280" s="132"/>
      <c r="BP2280" s="133"/>
      <c r="BQ2280" s="133"/>
      <c r="BR2280" s="133"/>
    </row>
    <row r="2281" spans="18:70" x14ac:dyDescent="0.25"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4"/>
      <c r="AK2281" s="24"/>
      <c r="AL2281" s="24"/>
      <c r="AM2281" s="24"/>
      <c r="AN2281" s="24"/>
      <c r="AP2281" s="21"/>
      <c r="AQ2281" s="21"/>
      <c r="AR2281" s="21"/>
      <c r="AS2281" s="21"/>
      <c r="AT2281" s="21"/>
      <c r="AU2281" s="21"/>
      <c r="AV2281" s="24"/>
      <c r="AW2281" s="24"/>
      <c r="AX2281" s="24"/>
      <c r="AY2281" s="24"/>
      <c r="BA2281" s="21"/>
      <c r="BB2281" s="21"/>
      <c r="BC2281" s="21"/>
      <c r="BD2281" s="21"/>
      <c r="BE2281" s="24"/>
      <c r="BF2281" s="24"/>
      <c r="BG2281" s="21"/>
      <c r="BH2281" s="21"/>
      <c r="BI2281" s="130"/>
      <c r="BJ2281" s="131"/>
      <c r="BK2281" s="21"/>
      <c r="BL2281" s="132"/>
      <c r="BM2281" s="132"/>
      <c r="BN2281" s="132"/>
      <c r="BO2281" s="132"/>
      <c r="BP2281" s="133"/>
      <c r="BQ2281" s="133"/>
      <c r="BR2281" s="133"/>
    </row>
    <row r="2282" spans="18:70" x14ac:dyDescent="0.25"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  <c r="AH2282" s="24"/>
      <c r="AI2282" s="24"/>
      <c r="AJ2282" s="24"/>
      <c r="AK2282" s="24"/>
      <c r="AL2282" s="24"/>
      <c r="AM2282" s="24"/>
      <c r="AN2282" s="24"/>
      <c r="AP2282" s="21"/>
      <c r="AQ2282" s="21"/>
      <c r="AR2282" s="21"/>
      <c r="AS2282" s="21"/>
      <c r="AT2282" s="21"/>
      <c r="AU2282" s="21"/>
      <c r="AV2282" s="24"/>
      <c r="AW2282" s="24"/>
      <c r="AX2282" s="24"/>
      <c r="AY2282" s="24"/>
      <c r="BA2282" s="21"/>
      <c r="BB2282" s="21"/>
      <c r="BC2282" s="21"/>
      <c r="BD2282" s="21"/>
      <c r="BE2282" s="24"/>
      <c r="BF2282" s="24"/>
      <c r="BG2282" s="21"/>
      <c r="BH2282" s="21"/>
      <c r="BI2282" s="130"/>
      <c r="BJ2282" s="131"/>
      <c r="BK2282" s="21"/>
      <c r="BL2282" s="132"/>
      <c r="BM2282" s="132"/>
      <c r="BN2282" s="132"/>
      <c r="BO2282" s="132"/>
      <c r="BP2282" s="133"/>
      <c r="BQ2282" s="133"/>
      <c r="BR2282" s="133"/>
    </row>
    <row r="2283" spans="18:70" x14ac:dyDescent="0.25"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  <c r="AH2283" s="24"/>
      <c r="AI2283" s="24"/>
      <c r="AJ2283" s="24"/>
      <c r="AK2283" s="24"/>
      <c r="AL2283" s="24"/>
      <c r="AM2283" s="24"/>
      <c r="AN2283" s="24"/>
      <c r="AP2283" s="21"/>
      <c r="AQ2283" s="21"/>
      <c r="AR2283" s="21"/>
      <c r="AS2283" s="21"/>
      <c r="AT2283" s="21"/>
      <c r="AU2283" s="21"/>
      <c r="AV2283" s="24"/>
      <c r="AW2283" s="24"/>
      <c r="AX2283" s="24"/>
      <c r="AY2283" s="24"/>
      <c r="BA2283" s="21"/>
      <c r="BB2283" s="21"/>
      <c r="BC2283" s="21"/>
      <c r="BD2283" s="21"/>
      <c r="BE2283" s="24"/>
      <c r="BF2283" s="24"/>
      <c r="BG2283" s="21"/>
      <c r="BH2283" s="21"/>
      <c r="BI2283" s="130"/>
      <c r="BJ2283" s="131"/>
      <c r="BK2283" s="21"/>
      <c r="BL2283" s="132"/>
      <c r="BM2283" s="132"/>
      <c r="BN2283" s="132"/>
      <c r="BO2283" s="132"/>
      <c r="BP2283" s="133"/>
      <c r="BQ2283" s="133"/>
      <c r="BR2283" s="133"/>
    </row>
    <row r="2284" spans="18:70" x14ac:dyDescent="0.25"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4"/>
      <c r="AK2284" s="24"/>
      <c r="AL2284" s="24"/>
      <c r="AM2284" s="24"/>
      <c r="AN2284" s="24"/>
      <c r="AP2284" s="21"/>
      <c r="AQ2284" s="21"/>
      <c r="AR2284" s="21"/>
      <c r="AS2284" s="21"/>
      <c r="AT2284" s="21"/>
      <c r="AU2284" s="21"/>
      <c r="AV2284" s="24"/>
      <c r="AW2284" s="24"/>
      <c r="AX2284" s="24"/>
      <c r="AY2284" s="24"/>
      <c r="BA2284" s="21"/>
      <c r="BB2284" s="21"/>
      <c r="BC2284" s="21"/>
      <c r="BD2284" s="21"/>
      <c r="BE2284" s="24"/>
      <c r="BF2284" s="24"/>
      <c r="BG2284" s="21"/>
      <c r="BH2284" s="21"/>
      <c r="BI2284" s="130"/>
      <c r="BJ2284" s="131"/>
      <c r="BK2284" s="21"/>
      <c r="BL2284" s="132"/>
      <c r="BM2284" s="132"/>
      <c r="BN2284" s="132"/>
      <c r="BO2284" s="132"/>
      <c r="BP2284" s="133"/>
      <c r="BQ2284" s="133"/>
      <c r="BR2284" s="133"/>
    </row>
    <row r="2285" spans="18:70" x14ac:dyDescent="0.25"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/>
      <c r="AI2285" s="24"/>
      <c r="AJ2285" s="24"/>
      <c r="AK2285" s="24"/>
      <c r="AL2285" s="24"/>
      <c r="AM2285" s="24"/>
      <c r="AN2285" s="24"/>
      <c r="AP2285" s="21"/>
      <c r="AQ2285" s="21"/>
      <c r="AR2285" s="21"/>
      <c r="AS2285" s="21"/>
      <c r="AT2285" s="21"/>
      <c r="AU2285" s="21"/>
      <c r="AV2285" s="24"/>
      <c r="AW2285" s="24"/>
      <c r="AX2285" s="24"/>
      <c r="AY2285" s="24"/>
      <c r="BA2285" s="21"/>
      <c r="BB2285" s="21"/>
      <c r="BC2285" s="21"/>
      <c r="BD2285" s="21"/>
      <c r="BE2285" s="24"/>
      <c r="BF2285" s="24"/>
      <c r="BG2285" s="21"/>
      <c r="BH2285" s="21"/>
      <c r="BI2285" s="130"/>
      <c r="BJ2285" s="131"/>
      <c r="BK2285" s="21"/>
      <c r="BL2285" s="132"/>
      <c r="BM2285" s="132"/>
      <c r="BN2285" s="132"/>
      <c r="BO2285" s="132"/>
      <c r="BP2285" s="133"/>
      <c r="BQ2285" s="133"/>
      <c r="BR2285" s="133"/>
    </row>
    <row r="2286" spans="18:70" x14ac:dyDescent="0.25">
      <c r="R2286" s="24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  <c r="AF2286" s="24"/>
      <c r="AG2286" s="24"/>
      <c r="AH2286" s="24"/>
      <c r="AI2286" s="24"/>
      <c r="AJ2286" s="24"/>
      <c r="AK2286" s="24"/>
      <c r="AL2286" s="24"/>
      <c r="AM2286" s="24"/>
      <c r="AN2286" s="24"/>
      <c r="AP2286" s="21"/>
      <c r="AQ2286" s="21"/>
      <c r="AR2286" s="21"/>
      <c r="AS2286" s="21"/>
      <c r="AT2286" s="21"/>
      <c r="AU2286" s="21"/>
      <c r="AV2286" s="24"/>
      <c r="AW2286" s="24"/>
      <c r="AX2286" s="24"/>
      <c r="AY2286" s="24"/>
      <c r="BA2286" s="21"/>
      <c r="BB2286" s="21"/>
      <c r="BC2286" s="21"/>
      <c r="BD2286" s="21"/>
      <c r="BE2286" s="24"/>
      <c r="BF2286" s="24"/>
      <c r="BG2286" s="21"/>
      <c r="BH2286" s="21"/>
      <c r="BI2286" s="130"/>
      <c r="BJ2286" s="131"/>
      <c r="BK2286" s="21"/>
      <c r="BL2286" s="132"/>
      <c r="BM2286" s="132"/>
      <c r="BN2286" s="132"/>
      <c r="BO2286" s="132"/>
      <c r="BP2286" s="133"/>
      <c r="BQ2286" s="133"/>
      <c r="BR2286" s="133"/>
    </row>
    <row r="2287" spans="18:70" x14ac:dyDescent="0.25"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  <c r="AF2287" s="24"/>
      <c r="AG2287" s="24"/>
      <c r="AH2287" s="24"/>
      <c r="AI2287" s="24"/>
      <c r="AJ2287" s="24"/>
      <c r="AK2287" s="24"/>
      <c r="AL2287" s="24"/>
      <c r="AM2287" s="24"/>
      <c r="AN2287" s="24"/>
      <c r="AP2287" s="21"/>
      <c r="AQ2287" s="21"/>
      <c r="AR2287" s="21"/>
      <c r="AS2287" s="21"/>
      <c r="AT2287" s="21"/>
      <c r="AU2287" s="21"/>
      <c r="AV2287" s="24"/>
      <c r="AW2287" s="24"/>
      <c r="AX2287" s="24"/>
      <c r="AY2287" s="24"/>
      <c r="BA2287" s="21"/>
      <c r="BB2287" s="21"/>
      <c r="BC2287" s="21"/>
      <c r="BD2287" s="21"/>
      <c r="BE2287" s="24"/>
      <c r="BF2287" s="24"/>
      <c r="BG2287" s="21"/>
      <c r="BH2287" s="21"/>
      <c r="BI2287" s="130"/>
      <c r="BJ2287" s="131"/>
      <c r="BK2287" s="21"/>
      <c r="BL2287" s="132"/>
      <c r="BM2287" s="132"/>
      <c r="BN2287" s="132"/>
      <c r="BO2287" s="132"/>
      <c r="BP2287" s="133"/>
      <c r="BQ2287" s="133"/>
      <c r="BR2287" s="133"/>
    </row>
    <row r="2288" spans="18:70" x14ac:dyDescent="0.25">
      <c r="R2288" s="24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4"/>
      <c r="AK2288" s="24"/>
      <c r="AL2288" s="24"/>
      <c r="AM2288" s="24"/>
      <c r="AN2288" s="24"/>
      <c r="AP2288" s="21"/>
      <c r="AQ2288" s="21"/>
      <c r="AR2288" s="21"/>
      <c r="AS2288" s="21"/>
      <c r="AT2288" s="21"/>
      <c r="AU2288" s="21"/>
      <c r="AV2288" s="24"/>
      <c r="AW2288" s="24"/>
      <c r="AX2288" s="24"/>
      <c r="AY2288" s="24"/>
      <c r="BA2288" s="21"/>
      <c r="BB2288" s="21"/>
      <c r="BC2288" s="21"/>
      <c r="BD2288" s="21"/>
      <c r="BE2288" s="24"/>
      <c r="BF2288" s="24"/>
      <c r="BG2288" s="21"/>
      <c r="BH2288" s="21"/>
      <c r="BI2288" s="130"/>
      <c r="BJ2288" s="131"/>
      <c r="BK2288" s="21"/>
      <c r="BL2288" s="132"/>
      <c r="BM2288" s="132"/>
      <c r="BN2288" s="132"/>
      <c r="BO2288" s="132"/>
      <c r="BP2288" s="133"/>
      <c r="BQ2288" s="133"/>
      <c r="BR2288" s="133"/>
    </row>
    <row r="2289" spans="18:70" x14ac:dyDescent="0.25">
      <c r="R2289" s="24"/>
      <c r="S2289" s="24"/>
      <c r="T2289" s="24"/>
      <c r="U2289" s="24"/>
      <c r="V2289" s="24"/>
      <c r="W2289" s="24"/>
      <c r="X2289" s="24"/>
      <c r="Y2289" s="24"/>
      <c r="Z2289" s="24"/>
      <c r="AA2289" s="24"/>
      <c r="AB2289" s="24"/>
      <c r="AC2289" s="24"/>
      <c r="AD2289" s="24"/>
      <c r="AE2289" s="24"/>
      <c r="AF2289" s="24"/>
      <c r="AG2289" s="24"/>
      <c r="AH2289" s="24"/>
      <c r="AI2289" s="24"/>
      <c r="AJ2289" s="24"/>
      <c r="AK2289" s="24"/>
      <c r="AL2289" s="24"/>
      <c r="AM2289" s="24"/>
      <c r="AN2289" s="24"/>
      <c r="AP2289" s="21"/>
      <c r="AQ2289" s="21"/>
      <c r="AR2289" s="21"/>
      <c r="AS2289" s="21"/>
      <c r="AT2289" s="21"/>
      <c r="AU2289" s="21"/>
      <c r="AV2289" s="24"/>
      <c r="AW2289" s="24"/>
      <c r="AX2289" s="24"/>
      <c r="AY2289" s="24"/>
      <c r="BA2289" s="21"/>
      <c r="BB2289" s="21"/>
      <c r="BC2289" s="21"/>
      <c r="BD2289" s="21"/>
      <c r="BE2289" s="24"/>
      <c r="BF2289" s="24"/>
      <c r="BG2289" s="21"/>
      <c r="BH2289" s="21"/>
      <c r="BI2289" s="130"/>
      <c r="BJ2289" s="131"/>
      <c r="BK2289" s="21"/>
      <c r="BL2289" s="132"/>
      <c r="BM2289" s="132"/>
      <c r="BN2289" s="132"/>
      <c r="BO2289" s="132"/>
      <c r="BP2289" s="133"/>
      <c r="BQ2289" s="133"/>
      <c r="BR2289" s="133"/>
    </row>
    <row r="2290" spans="18:70" x14ac:dyDescent="0.25">
      <c r="R2290" s="24"/>
      <c r="S2290" s="24"/>
      <c r="T2290" s="24"/>
      <c r="U2290" s="24"/>
      <c r="V2290" s="24"/>
      <c r="W2290" s="24"/>
      <c r="X2290" s="24"/>
      <c r="Y2290" s="24"/>
      <c r="Z2290" s="24"/>
      <c r="AA2290" s="24"/>
      <c r="AB2290" s="24"/>
      <c r="AC2290" s="24"/>
      <c r="AD2290" s="24"/>
      <c r="AE2290" s="24"/>
      <c r="AF2290" s="24"/>
      <c r="AG2290" s="24"/>
      <c r="AH2290" s="24"/>
      <c r="AI2290" s="24"/>
      <c r="AJ2290" s="24"/>
      <c r="AK2290" s="24"/>
      <c r="AL2290" s="24"/>
      <c r="AM2290" s="24"/>
      <c r="AN2290" s="24"/>
      <c r="AP2290" s="21"/>
      <c r="AQ2290" s="21"/>
      <c r="AR2290" s="21"/>
      <c r="AS2290" s="21"/>
      <c r="AT2290" s="21"/>
      <c r="AU2290" s="21"/>
      <c r="AV2290" s="24"/>
      <c r="AW2290" s="24"/>
      <c r="AX2290" s="24"/>
      <c r="AY2290" s="24"/>
      <c r="BA2290" s="21"/>
      <c r="BB2290" s="21"/>
      <c r="BC2290" s="21"/>
      <c r="BD2290" s="21"/>
      <c r="BE2290" s="24"/>
      <c r="BF2290" s="24"/>
      <c r="BG2290" s="21"/>
      <c r="BH2290" s="21"/>
      <c r="BI2290" s="130"/>
      <c r="BJ2290" s="131"/>
      <c r="BK2290" s="21"/>
      <c r="BL2290" s="132"/>
      <c r="BM2290" s="132"/>
      <c r="BN2290" s="132"/>
      <c r="BO2290" s="132"/>
      <c r="BP2290" s="133"/>
      <c r="BQ2290" s="133"/>
      <c r="BR2290" s="133"/>
    </row>
    <row r="2291" spans="18:70" x14ac:dyDescent="0.25">
      <c r="R2291" s="24"/>
      <c r="S2291" s="24"/>
      <c r="T2291" s="24"/>
      <c r="U2291" s="24"/>
      <c r="V2291" s="24"/>
      <c r="W2291" s="24"/>
      <c r="X2291" s="24"/>
      <c r="Y2291" s="24"/>
      <c r="Z2291" s="24"/>
      <c r="AA2291" s="24"/>
      <c r="AB2291" s="24"/>
      <c r="AC2291" s="24"/>
      <c r="AD2291" s="24"/>
      <c r="AE2291" s="24"/>
      <c r="AF2291" s="24"/>
      <c r="AG2291" s="24"/>
      <c r="AH2291" s="24"/>
      <c r="AI2291" s="24"/>
      <c r="AJ2291" s="24"/>
      <c r="AK2291" s="24"/>
      <c r="AL2291" s="24"/>
      <c r="AM2291" s="24"/>
      <c r="AN2291" s="24"/>
      <c r="AP2291" s="21"/>
      <c r="AQ2291" s="21"/>
      <c r="AR2291" s="21"/>
      <c r="AS2291" s="21"/>
      <c r="AT2291" s="21"/>
      <c r="AU2291" s="21"/>
      <c r="AV2291" s="24"/>
      <c r="AW2291" s="24"/>
      <c r="AX2291" s="24"/>
      <c r="AY2291" s="24"/>
      <c r="BA2291" s="21"/>
      <c r="BB2291" s="21"/>
      <c r="BC2291" s="21"/>
      <c r="BD2291" s="21"/>
      <c r="BE2291" s="24"/>
      <c r="BF2291" s="24"/>
      <c r="BG2291" s="21"/>
      <c r="BH2291" s="21"/>
      <c r="BI2291" s="130"/>
      <c r="BJ2291" s="131"/>
      <c r="BK2291" s="21"/>
      <c r="BL2291" s="132"/>
      <c r="BM2291" s="132"/>
      <c r="BN2291" s="132"/>
      <c r="BO2291" s="132"/>
      <c r="BP2291" s="133"/>
      <c r="BQ2291" s="133"/>
      <c r="BR2291" s="133"/>
    </row>
    <row r="2292" spans="18:70" x14ac:dyDescent="0.25">
      <c r="R2292" s="24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  <c r="AF2292" s="24"/>
      <c r="AG2292" s="24"/>
      <c r="AH2292" s="24"/>
      <c r="AI2292" s="24"/>
      <c r="AJ2292" s="24"/>
      <c r="AK2292" s="24"/>
      <c r="AL2292" s="24"/>
      <c r="AM2292" s="24"/>
      <c r="AN2292" s="24"/>
      <c r="AP2292" s="21"/>
      <c r="AQ2292" s="21"/>
      <c r="AR2292" s="21"/>
      <c r="AS2292" s="21"/>
      <c r="AT2292" s="21"/>
      <c r="AU2292" s="21"/>
      <c r="AV2292" s="24"/>
      <c r="AW2292" s="24"/>
      <c r="AX2292" s="24"/>
      <c r="AY2292" s="24"/>
      <c r="BA2292" s="21"/>
      <c r="BB2292" s="21"/>
      <c r="BC2292" s="21"/>
      <c r="BD2292" s="21"/>
      <c r="BE2292" s="24"/>
      <c r="BF2292" s="24"/>
      <c r="BG2292" s="21"/>
      <c r="BH2292" s="21"/>
      <c r="BI2292" s="130"/>
      <c r="BJ2292" s="131"/>
      <c r="BK2292" s="21"/>
      <c r="BL2292" s="132"/>
      <c r="BM2292" s="132"/>
      <c r="BN2292" s="132"/>
      <c r="BO2292" s="132"/>
      <c r="BP2292" s="133"/>
      <c r="BQ2292" s="133"/>
      <c r="BR2292" s="133"/>
    </row>
    <row r="2293" spans="18:70" x14ac:dyDescent="0.25">
      <c r="R2293" s="24"/>
      <c r="S2293" s="24"/>
      <c r="T2293" s="24"/>
      <c r="U2293" s="24"/>
      <c r="V2293" s="24"/>
      <c r="W2293" s="24"/>
      <c r="X2293" s="24"/>
      <c r="Y2293" s="24"/>
      <c r="Z2293" s="24"/>
      <c r="AA2293" s="24"/>
      <c r="AB2293" s="24"/>
      <c r="AC2293" s="24"/>
      <c r="AD2293" s="24"/>
      <c r="AE2293" s="24"/>
      <c r="AF2293" s="24"/>
      <c r="AG2293" s="24"/>
      <c r="AH2293" s="24"/>
      <c r="AI2293" s="24"/>
      <c r="AJ2293" s="24"/>
      <c r="AK2293" s="24"/>
      <c r="AL2293" s="24"/>
      <c r="AM2293" s="24"/>
      <c r="AN2293" s="24"/>
      <c r="AP2293" s="21"/>
      <c r="AQ2293" s="21"/>
      <c r="AR2293" s="21"/>
      <c r="AS2293" s="21"/>
      <c r="AT2293" s="21"/>
      <c r="AU2293" s="21"/>
      <c r="AV2293" s="24"/>
      <c r="AW2293" s="24"/>
      <c r="AX2293" s="24"/>
      <c r="AY2293" s="24"/>
      <c r="BA2293" s="21"/>
      <c r="BB2293" s="21"/>
      <c r="BC2293" s="21"/>
      <c r="BD2293" s="21"/>
      <c r="BE2293" s="24"/>
      <c r="BF2293" s="24"/>
      <c r="BG2293" s="21"/>
      <c r="BH2293" s="21"/>
      <c r="BI2293" s="130"/>
      <c r="BJ2293" s="131"/>
      <c r="BK2293" s="21"/>
      <c r="BL2293" s="132"/>
      <c r="BM2293" s="132"/>
      <c r="BN2293" s="132"/>
      <c r="BO2293" s="132"/>
      <c r="BP2293" s="133"/>
      <c r="BQ2293" s="133"/>
      <c r="BR2293" s="133"/>
    </row>
    <row r="2294" spans="18:70" x14ac:dyDescent="0.25">
      <c r="R2294" s="24"/>
      <c r="S2294" s="24"/>
      <c r="T2294" s="24"/>
      <c r="U2294" s="24"/>
      <c r="V2294" s="24"/>
      <c r="W2294" s="24"/>
      <c r="X2294" s="24"/>
      <c r="Y2294" s="24"/>
      <c r="Z2294" s="24"/>
      <c r="AA2294" s="24"/>
      <c r="AB2294" s="24"/>
      <c r="AC2294" s="24"/>
      <c r="AD2294" s="24"/>
      <c r="AE2294" s="24"/>
      <c r="AF2294" s="24"/>
      <c r="AG2294" s="24"/>
      <c r="AH2294" s="24"/>
      <c r="AI2294" s="24"/>
      <c r="AJ2294" s="24"/>
      <c r="AK2294" s="24"/>
      <c r="AL2294" s="24"/>
      <c r="AM2294" s="24"/>
      <c r="AN2294" s="24"/>
      <c r="AP2294" s="21"/>
      <c r="AQ2294" s="21"/>
      <c r="AR2294" s="21"/>
      <c r="AS2294" s="21"/>
      <c r="AT2294" s="21"/>
      <c r="AU2294" s="21"/>
      <c r="AV2294" s="24"/>
      <c r="AW2294" s="24"/>
      <c r="AX2294" s="24"/>
      <c r="AY2294" s="24"/>
      <c r="BA2294" s="21"/>
      <c r="BB2294" s="21"/>
      <c r="BC2294" s="21"/>
      <c r="BD2294" s="21"/>
      <c r="BE2294" s="24"/>
      <c r="BF2294" s="24"/>
      <c r="BG2294" s="21"/>
      <c r="BH2294" s="21"/>
      <c r="BI2294" s="130"/>
      <c r="BJ2294" s="131"/>
      <c r="BK2294" s="21"/>
      <c r="BL2294" s="132"/>
      <c r="BM2294" s="132"/>
      <c r="BN2294" s="132"/>
      <c r="BO2294" s="132"/>
      <c r="BP2294" s="133"/>
      <c r="BQ2294" s="133"/>
      <c r="BR2294" s="133"/>
    </row>
    <row r="2295" spans="18:70" x14ac:dyDescent="0.25">
      <c r="R2295" s="24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  <c r="AF2295" s="24"/>
      <c r="AG2295" s="24"/>
      <c r="AH2295" s="24"/>
      <c r="AI2295" s="24"/>
      <c r="AJ2295" s="24"/>
      <c r="AK2295" s="24"/>
      <c r="AL2295" s="24"/>
      <c r="AM2295" s="24"/>
      <c r="AN2295" s="24"/>
      <c r="AP2295" s="21"/>
      <c r="AQ2295" s="21"/>
      <c r="AR2295" s="21"/>
      <c r="AS2295" s="21"/>
      <c r="AT2295" s="21"/>
      <c r="AU2295" s="21"/>
      <c r="AV2295" s="24"/>
      <c r="AW2295" s="24"/>
      <c r="AX2295" s="24"/>
      <c r="AY2295" s="24"/>
      <c r="BA2295" s="21"/>
      <c r="BB2295" s="21"/>
      <c r="BC2295" s="21"/>
      <c r="BD2295" s="21"/>
      <c r="BE2295" s="24"/>
      <c r="BF2295" s="24"/>
      <c r="BG2295" s="21"/>
      <c r="BH2295" s="21"/>
      <c r="BI2295" s="130"/>
      <c r="BJ2295" s="131"/>
      <c r="BK2295" s="21"/>
      <c r="BL2295" s="132"/>
      <c r="BM2295" s="132"/>
      <c r="BN2295" s="132"/>
      <c r="BO2295" s="132"/>
      <c r="BP2295" s="133"/>
      <c r="BQ2295" s="133"/>
      <c r="BR2295" s="133"/>
    </row>
    <row r="2296" spans="18:70" x14ac:dyDescent="0.25">
      <c r="R2296" s="24"/>
      <c r="S2296" s="24"/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24"/>
      <c r="AE2296" s="24"/>
      <c r="AF2296" s="24"/>
      <c r="AG2296" s="24"/>
      <c r="AH2296" s="24"/>
      <c r="AI2296" s="24"/>
      <c r="AJ2296" s="24"/>
      <c r="AK2296" s="24"/>
      <c r="AL2296" s="24"/>
      <c r="AM2296" s="24"/>
      <c r="AN2296" s="24"/>
      <c r="AP2296" s="21"/>
      <c r="AQ2296" s="21"/>
      <c r="AR2296" s="21"/>
      <c r="AS2296" s="21"/>
      <c r="AT2296" s="21"/>
      <c r="AU2296" s="21"/>
      <c r="AV2296" s="24"/>
      <c r="AW2296" s="24"/>
      <c r="AX2296" s="24"/>
      <c r="AY2296" s="24"/>
      <c r="BA2296" s="21"/>
      <c r="BB2296" s="21"/>
      <c r="BC2296" s="21"/>
      <c r="BD2296" s="21"/>
      <c r="BE2296" s="24"/>
      <c r="BF2296" s="24"/>
      <c r="BG2296" s="21"/>
      <c r="BH2296" s="21"/>
      <c r="BI2296" s="130"/>
      <c r="BJ2296" s="131"/>
      <c r="BK2296" s="21"/>
      <c r="BL2296" s="132"/>
      <c r="BM2296" s="132"/>
      <c r="BN2296" s="132"/>
      <c r="BO2296" s="132"/>
      <c r="BP2296" s="133"/>
      <c r="BQ2296" s="133"/>
      <c r="BR2296" s="133"/>
    </row>
    <row r="2297" spans="18:70" x14ac:dyDescent="0.25">
      <c r="R2297" s="24"/>
      <c r="S2297" s="24"/>
      <c r="T2297" s="24"/>
      <c r="U2297" s="24"/>
      <c r="V2297" s="24"/>
      <c r="W2297" s="24"/>
      <c r="X2297" s="24"/>
      <c r="Y2297" s="24"/>
      <c r="Z2297" s="24"/>
      <c r="AA2297" s="24"/>
      <c r="AB2297" s="24"/>
      <c r="AC2297" s="24"/>
      <c r="AD2297" s="24"/>
      <c r="AE2297" s="24"/>
      <c r="AF2297" s="24"/>
      <c r="AG2297" s="24"/>
      <c r="AH2297" s="24"/>
      <c r="AI2297" s="24"/>
      <c r="AJ2297" s="24"/>
      <c r="AK2297" s="24"/>
      <c r="AL2297" s="24"/>
      <c r="AM2297" s="24"/>
      <c r="AN2297" s="24"/>
      <c r="AP2297" s="21"/>
      <c r="AQ2297" s="21"/>
      <c r="AR2297" s="21"/>
      <c r="AS2297" s="21"/>
      <c r="AT2297" s="21"/>
      <c r="AU2297" s="21"/>
      <c r="AV2297" s="24"/>
      <c r="AW2297" s="24"/>
      <c r="AX2297" s="24"/>
      <c r="AY2297" s="24"/>
      <c r="BA2297" s="21"/>
      <c r="BB2297" s="21"/>
      <c r="BC2297" s="21"/>
      <c r="BD2297" s="21"/>
      <c r="BE2297" s="24"/>
      <c r="BF2297" s="24"/>
      <c r="BG2297" s="21"/>
      <c r="BH2297" s="21"/>
      <c r="BI2297" s="130"/>
      <c r="BJ2297" s="131"/>
      <c r="BK2297" s="21"/>
      <c r="BL2297" s="132"/>
      <c r="BM2297" s="132"/>
      <c r="BN2297" s="132"/>
      <c r="BO2297" s="132"/>
      <c r="BP2297" s="133"/>
      <c r="BQ2297" s="133"/>
      <c r="BR2297" s="133"/>
    </row>
    <row r="2298" spans="18:70" x14ac:dyDescent="0.25">
      <c r="R2298" s="24"/>
      <c r="S2298" s="24"/>
      <c r="T2298" s="24"/>
      <c r="U2298" s="24"/>
      <c r="V2298" s="24"/>
      <c r="W2298" s="24"/>
      <c r="X2298" s="24"/>
      <c r="Y2298" s="24"/>
      <c r="Z2298" s="24"/>
      <c r="AA2298" s="24"/>
      <c r="AB2298" s="24"/>
      <c r="AC2298" s="24"/>
      <c r="AD2298" s="24"/>
      <c r="AE2298" s="24"/>
      <c r="AF2298" s="24"/>
      <c r="AG2298" s="24"/>
      <c r="AH2298" s="24"/>
      <c r="AI2298" s="24"/>
      <c r="AJ2298" s="24"/>
      <c r="AK2298" s="24"/>
      <c r="AL2298" s="24"/>
      <c r="AM2298" s="24"/>
      <c r="AN2298" s="24"/>
      <c r="AP2298" s="21"/>
      <c r="AQ2298" s="21"/>
      <c r="AR2298" s="21"/>
      <c r="AS2298" s="21"/>
      <c r="AT2298" s="21"/>
      <c r="AU2298" s="21"/>
      <c r="AV2298" s="24"/>
      <c r="AW2298" s="24"/>
      <c r="AX2298" s="24"/>
      <c r="AY2298" s="24"/>
      <c r="BA2298" s="21"/>
      <c r="BB2298" s="21"/>
      <c r="BC2298" s="21"/>
      <c r="BD2298" s="21"/>
      <c r="BE2298" s="24"/>
      <c r="BF2298" s="24"/>
      <c r="BG2298" s="21"/>
      <c r="BH2298" s="21"/>
      <c r="BI2298" s="130"/>
      <c r="BJ2298" s="131"/>
      <c r="BK2298" s="21"/>
      <c r="BL2298" s="132"/>
      <c r="BM2298" s="132"/>
      <c r="BN2298" s="132"/>
      <c r="BO2298" s="132"/>
      <c r="BP2298" s="133"/>
      <c r="BQ2298" s="133"/>
      <c r="BR2298" s="133"/>
    </row>
    <row r="2299" spans="18:70" x14ac:dyDescent="0.25">
      <c r="R2299" s="24"/>
      <c r="S2299" s="24"/>
      <c r="T2299" s="24"/>
      <c r="U2299" s="24"/>
      <c r="V2299" s="24"/>
      <c r="W2299" s="24"/>
      <c r="X2299" s="24"/>
      <c r="Y2299" s="24"/>
      <c r="Z2299" s="24"/>
      <c r="AA2299" s="24"/>
      <c r="AB2299" s="24"/>
      <c r="AC2299" s="24"/>
      <c r="AD2299" s="24"/>
      <c r="AE2299" s="24"/>
      <c r="AF2299" s="24"/>
      <c r="AG2299" s="24"/>
      <c r="AH2299" s="24"/>
      <c r="AI2299" s="24"/>
      <c r="AJ2299" s="24"/>
      <c r="AK2299" s="24"/>
      <c r="AL2299" s="24"/>
      <c r="AM2299" s="24"/>
      <c r="AN2299" s="24"/>
      <c r="AP2299" s="21"/>
      <c r="AQ2299" s="21"/>
      <c r="AR2299" s="21"/>
      <c r="AS2299" s="21"/>
      <c r="AT2299" s="21"/>
      <c r="AU2299" s="21"/>
      <c r="AV2299" s="24"/>
      <c r="AW2299" s="24"/>
      <c r="AX2299" s="24"/>
      <c r="AY2299" s="24"/>
      <c r="BA2299" s="21"/>
      <c r="BB2299" s="21"/>
      <c r="BC2299" s="21"/>
      <c r="BD2299" s="21"/>
      <c r="BE2299" s="24"/>
      <c r="BF2299" s="24"/>
      <c r="BG2299" s="21"/>
      <c r="BH2299" s="21"/>
      <c r="BI2299" s="130"/>
      <c r="BJ2299" s="131"/>
      <c r="BK2299" s="21"/>
      <c r="BL2299" s="132"/>
      <c r="BM2299" s="132"/>
      <c r="BN2299" s="132"/>
      <c r="BO2299" s="132"/>
      <c r="BP2299" s="133"/>
      <c r="BQ2299" s="133"/>
      <c r="BR2299" s="133"/>
    </row>
    <row r="2300" spans="18:70" x14ac:dyDescent="0.25">
      <c r="R2300" s="24"/>
      <c r="S2300" s="24"/>
      <c r="T2300" s="24"/>
      <c r="U2300" s="24"/>
      <c r="V2300" s="24"/>
      <c r="W2300" s="24"/>
      <c r="X2300" s="24"/>
      <c r="Y2300" s="24"/>
      <c r="Z2300" s="24"/>
      <c r="AA2300" s="24"/>
      <c r="AB2300" s="24"/>
      <c r="AC2300" s="24"/>
      <c r="AD2300" s="24"/>
      <c r="AE2300" s="24"/>
      <c r="AF2300" s="24"/>
      <c r="AG2300" s="24"/>
      <c r="AH2300" s="24"/>
      <c r="AI2300" s="24"/>
      <c r="AJ2300" s="24"/>
      <c r="AK2300" s="24"/>
      <c r="AL2300" s="24"/>
      <c r="AM2300" s="24"/>
      <c r="AN2300" s="24"/>
      <c r="AP2300" s="21"/>
      <c r="AQ2300" s="21"/>
      <c r="AR2300" s="21"/>
      <c r="AS2300" s="21"/>
      <c r="AT2300" s="21"/>
      <c r="AU2300" s="21"/>
      <c r="AV2300" s="24"/>
      <c r="AW2300" s="24"/>
      <c r="AX2300" s="24"/>
      <c r="AY2300" s="24"/>
      <c r="BA2300" s="21"/>
      <c r="BB2300" s="21"/>
      <c r="BC2300" s="21"/>
      <c r="BD2300" s="21"/>
      <c r="BE2300" s="24"/>
      <c r="BF2300" s="24"/>
      <c r="BG2300" s="21"/>
      <c r="BH2300" s="21"/>
      <c r="BI2300" s="130"/>
      <c r="BJ2300" s="131"/>
      <c r="BK2300" s="21"/>
      <c r="BL2300" s="132"/>
      <c r="BM2300" s="132"/>
      <c r="BN2300" s="132"/>
      <c r="BO2300" s="132"/>
      <c r="BP2300" s="133"/>
      <c r="BQ2300" s="133"/>
      <c r="BR2300" s="133"/>
    </row>
    <row r="2301" spans="18:70" x14ac:dyDescent="0.25">
      <c r="R2301" s="24"/>
      <c r="S2301" s="24"/>
      <c r="T2301" s="24"/>
      <c r="U2301" s="24"/>
      <c r="V2301" s="24"/>
      <c r="W2301" s="24"/>
      <c r="X2301" s="24"/>
      <c r="Y2301" s="24"/>
      <c r="Z2301" s="24"/>
      <c r="AA2301" s="24"/>
      <c r="AB2301" s="24"/>
      <c r="AC2301" s="24"/>
      <c r="AD2301" s="24"/>
      <c r="AE2301" s="24"/>
      <c r="AF2301" s="24"/>
      <c r="AG2301" s="24"/>
      <c r="AH2301" s="24"/>
      <c r="AI2301" s="24"/>
      <c r="AJ2301" s="24"/>
      <c r="AK2301" s="24"/>
      <c r="AL2301" s="24"/>
      <c r="AM2301" s="24"/>
      <c r="AN2301" s="24"/>
      <c r="AP2301" s="21"/>
      <c r="AQ2301" s="21"/>
      <c r="AR2301" s="21"/>
      <c r="AS2301" s="21"/>
      <c r="AT2301" s="21"/>
      <c r="AU2301" s="21"/>
      <c r="AV2301" s="24"/>
      <c r="AW2301" s="24"/>
      <c r="AX2301" s="24"/>
      <c r="AY2301" s="24"/>
      <c r="BA2301" s="21"/>
      <c r="BB2301" s="21"/>
      <c r="BC2301" s="21"/>
      <c r="BD2301" s="21"/>
      <c r="BE2301" s="24"/>
      <c r="BF2301" s="24"/>
      <c r="BG2301" s="21"/>
      <c r="BH2301" s="21"/>
      <c r="BI2301" s="130"/>
      <c r="BJ2301" s="131"/>
      <c r="BK2301" s="21"/>
      <c r="BL2301" s="132"/>
      <c r="BM2301" s="132"/>
      <c r="BN2301" s="132"/>
      <c r="BO2301" s="132"/>
      <c r="BP2301" s="133"/>
      <c r="BQ2301" s="133"/>
      <c r="BR2301" s="133"/>
    </row>
    <row r="2302" spans="18:70" x14ac:dyDescent="0.25">
      <c r="R2302" s="24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  <c r="AF2302" s="24"/>
      <c r="AG2302" s="24"/>
      <c r="AH2302" s="24"/>
      <c r="AI2302" s="24"/>
      <c r="AJ2302" s="24"/>
      <c r="AK2302" s="24"/>
      <c r="AL2302" s="24"/>
      <c r="AM2302" s="24"/>
      <c r="AN2302" s="24"/>
      <c r="AP2302" s="21"/>
      <c r="AQ2302" s="21"/>
      <c r="AR2302" s="21"/>
      <c r="AS2302" s="21"/>
      <c r="AT2302" s="21"/>
      <c r="AU2302" s="21"/>
      <c r="AV2302" s="24"/>
      <c r="AW2302" s="24"/>
      <c r="AX2302" s="24"/>
      <c r="AY2302" s="24"/>
      <c r="BA2302" s="21"/>
      <c r="BB2302" s="21"/>
      <c r="BC2302" s="21"/>
      <c r="BD2302" s="21"/>
      <c r="BE2302" s="24"/>
      <c r="BF2302" s="24"/>
      <c r="BG2302" s="21"/>
      <c r="BH2302" s="21"/>
      <c r="BI2302" s="130"/>
      <c r="BJ2302" s="131"/>
      <c r="BK2302" s="21"/>
      <c r="BL2302" s="132"/>
      <c r="BM2302" s="132"/>
      <c r="BN2302" s="132"/>
      <c r="BO2302" s="132"/>
      <c r="BP2302" s="133"/>
      <c r="BQ2302" s="133"/>
      <c r="BR2302" s="133"/>
    </row>
    <row r="2303" spans="18:70" x14ac:dyDescent="0.25">
      <c r="R2303" s="24"/>
      <c r="S2303" s="24"/>
      <c r="T2303" s="24"/>
      <c r="U2303" s="24"/>
      <c r="V2303" s="24"/>
      <c r="W2303" s="24"/>
      <c r="X2303" s="24"/>
      <c r="Y2303" s="24"/>
      <c r="Z2303" s="24"/>
      <c r="AA2303" s="24"/>
      <c r="AB2303" s="24"/>
      <c r="AC2303" s="24"/>
      <c r="AD2303" s="24"/>
      <c r="AE2303" s="24"/>
      <c r="AF2303" s="24"/>
      <c r="AG2303" s="24"/>
      <c r="AH2303" s="24"/>
      <c r="AI2303" s="24"/>
      <c r="AJ2303" s="24"/>
      <c r="AK2303" s="24"/>
      <c r="AL2303" s="24"/>
      <c r="AM2303" s="24"/>
      <c r="AN2303" s="24"/>
      <c r="AP2303" s="21"/>
      <c r="AQ2303" s="21"/>
      <c r="AR2303" s="21"/>
      <c r="AS2303" s="21"/>
      <c r="AT2303" s="21"/>
      <c r="AU2303" s="21"/>
      <c r="AV2303" s="24"/>
      <c r="AW2303" s="24"/>
      <c r="AX2303" s="24"/>
      <c r="AY2303" s="24"/>
      <c r="BA2303" s="21"/>
      <c r="BB2303" s="21"/>
      <c r="BC2303" s="21"/>
      <c r="BD2303" s="21"/>
      <c r="BE2303" s="24"/>
      <c r="BF2303" s="24"/>
      <c r="BG2303" s="21"/>
      <c r="BH2303" s="21"/>
      <c r="BI2303" s="130"/>
      <c r="BJ2303" s="131"/>
      <c r="BK2303" s="21"/>
      <c r="BL2303" s="132"/>
      <c r="BM2303" s="132"/>
      <c r="BN2303" s="132"/>
      <c r="BO2303" s="132"/>
      <c r="BP2303" s="133"/>
      <c r="BQ2303" s="133"/>
      <c r="BR2303" s="133"/>
    </row>
    <row r="2304" spans="18:70" x14ac:dyDescent="0.25">
      <c r="R2304" s="24"/>
      <c r="S2304" s="24"/>
      <c r="T2304" s="24"/>
      <c r="U2304" s="24"/>
      <c r="V2304" s="24"/>
      <c r="W2304" s="24"/>
      <c r="X2304" s="24"/>
      <c r="Y2304" s="24"/>
      <c r="Z2304" s="24"/>
      <c r="AA2304" s="24"/>
      <c r="AB2304" s="24"/>
      <c r="AC2304" s="24"/>
      <c r="AD2304" s="24"/>
      <c r="AE2304" s="24"/>
      <c r="AF2304" s="24"/>
      <c r="AG2304" s="24"/>
      <c r="AH2304" s="24"/>
      <c r="AI2304" s="24"/>
      <c r="AJ2304" s="24"/>
      <c r="AK2304" s="24"/>
      <c r="AL2304" s="24"/>
      <c r="AM2304" s="24"/>
      <c r="AN2304" s="24"/>
      <c r="AP2304" s="21"/>
      <c r="AQ2304" s="21"/>
      <c r="AR2304" s="21"/>
      <c r="AS2304" s="21"/>
      <c r="AT2304" s="21"/>
      <c r="AU2304" s="21"/>
      <c r="AV2304" s="24"/>
      <c r="AW2304" s="24"/>
      <c r="AX2304" s="24"/>
      <c r="AY2304" s="24"/>
      <c r="BA2304" s="21"/>
      <c r="BB2304" s="21"/>
      <c r="BC2304" s="21"/>
      <c r="BD2304" s="21"/>
      <c r="BE2304" s="24"/>
      <c r="BF2304" s="24"/>
      <c r="BG2304" s="21"/>
      <c r="BH2304" s="21"/>
      <c r="BI2304" s="130"/>
      <c r="BJ2304" s="131"/>
      <c r="BK2304" s="21"/>
      <c r="BL2304" s="132"/>
      <c r="BM2304" s="132"/>
      <c r="BN2304" s="132"/>
      <c r="BO2304" s="132"/>
      <c r="BP2304" s="133"/>
      <c r="BQ2304" s="133"/>
      <c r="BR2304" s="133"/>
    </row>
    <row r="2305" spans="18:70" x14ac:dyDescent="0.25">
      <c r="R2305" s="24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  <c r="AF2305" s="24"/>
      <c r="AG2305" s="24"/>
      <c r="AH2305" s="24"/>
      <c r="AI2305" s="24"/>
      <c r="AJ2305" s="24"/>
      <c r="AK2305" s="24"/>
      <c r="AL2305" s="24"/>
      <c r="AM2305" s="24"/>
      <c r="AN2305" s="24"/>
      <c r="AP2305" s="21"/>
      <c r="AQ2305" s="21"/>
      <c r="AR2305" s="21"/>
      <c r="AS2305" s="21"/>
      <c r="AT2305" s="21"/>
      <c r="AU2305" s="21"/>
      <c r="AV2305" s="24"/>
      <c r="AW2305" s="24"/>
      <c r="AX2305" s="24"/>
      <c r="AY2305" s="24"/>
      <c r="BA2305" s="21"/>
      <c r="BB2305" s="21"/>
      <c r="BC2305" s="21"/>
      <c r="BD2305" s="21"/>
      <c r="BE2305" s="24"/>
      <c r="BF2305" s="24"/>
      <c r="BG2305" s="21"/>
      <c r="BH2305" s="21"/>
      <c r="BI2305" s="130"/>
      <c r="BJ2305" s="131"/>
      <c r="BK2305" s="21"/>
      <c r="BL2305" s="132"/>
      <c r="BM2305" s="132"/>
      <c r="BN2305" s="132"/>
      <c r="BO2305" s="132"/>
      <c r="BP2305" s="133"/>
      <c r="BQ2305" s="133"/>
      <c r="BR2305" s="133"/>
    </row>
    <row r="2306" spans="18:70" x14ac:dyDescent="0.25"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  <c r="AF2306" s="24"/>
      <c r="AG2306" s="24"/>
      <c r="AH2306" s="24"/>
      <c r="AI2306" s="24"/>
      <c r="AJ2306" s="24"/>
      <c r="AK2306" s="24"/>
      <c r="AL2306" s="24"/>
      <c r="AM2306" s="24"/>
      <c r="AN2306" s="24"/>
      <c r="AP2306" s="21"/>
      <c r="AQ2306" s="21"/>
      <c r="AR2306" s="21"/>
      <c r="AS2306" s="21"/>
      <c r="AT2306" s="21"/>
      <c r="AU2306" s="21"/>
      <c r="AV2306" s="24"/>
      <c r="AW2306" s="24"/>
      <c r="AX2306" s="24"/>
      <c r="AY2306" s="24"/>
      <c r="BA2306" s="21"/>
      <c r="BB2306" s="21"/>
      <c r="BC2306" s="21"/>
      <c r="BD2306" s="21"/>
      <c r="BE2306" s="24"/>
      <c r="BF2306" s="24"/>
      <c r="BG2306" s="21"/>
      <c r="BH2306" s="21"/>
      <c r="BI2306" s="130"/>
      <c r="BJ2306" s="131"/>
      <c r="BK2306" s="21"/>
      <c r="BL2306" s="132"/>
      <c r="BM2306" s="132"/>
      <c r="BN2306" s="132"/>
      <c r="BO2306" s="132"/>
      <c r="BP2306" s="133"/>
      <c r="BQ2306" s="133"/>
      <c r="BR2306" s="133"/>
    </row>
    <row r="2307" spans="18:70" x14ac:dyDescent="0.25">
      <c r="R2307" s="24"/>
      <c r="S2307" s="24"/>
      <c r="T2307" s="24"/>
      <c r="U2307" s="24"/>
      <c r="V2307" s="24"/>
      <c r="W2307" s="24"/>
      <c r="X2307" s="24"/>
      <c r="Y2307" s="24"/>
      <c r="Z2307" s="24"/>
      <c r="AA2307" s="24"/>
      <c r="AB2307" s="24"/>
      <c r="AC2307" s="24"/>
      <c r="AD2307" s="24"/>
      <c r="AE2307" s="24"/>
      <c r="AF2307" s="24"/>
      <c r="AG2307" s="24"/>
      <c r="AH2307" s="24"/>
      <c r="AI2307" s="24"/>
      <c r="AJ2307" s="24"/>
      <c r="AK2307" s="24"/>
      <c r="AL2307" s="24"/>
      <c r="AM2307" s="24"/>
      <c r="AN2307" s="24"/>
      <c r="AP2307" s="21"/>
      <c r="AQ2307" s="21"/>
      <c r="AR2307" s="21"/>
      <c r="AS2307" s="21"/>
      <c r="AT2307" s="21"/>
      <c r="AU2307" s="21"/>
      <c r="AV2307" s="24"/>
      <c r="AW2307" s="24"/>
      <c r="AX2307" s="24"/>
      <c r="AY2307" s="24"/>
      <c r="BA2307" s="21"/>
      <c r="BB2307" s="21"/>
      <c r="BC2307" s="21"/>
      <c r="BD2307" s="21"/>
      <c r="BE2307" s="24"/>
      <c r="BF2307" s="24"/>
      <c r="BG2307" s="21"/>
      <c r="BH2307" s="21"/>
      <c r="BI2307" s="130"/>
      <c r="BJ2307" s="131"/>
      <c r="BK2307" s="21"/>
      <c r="BL2307" s="132"/>
      <c r="BM2307" s="132"/>
      <c r="BN2307" s="132"/>
      <c r="BO2307" s="132"/>
      <c r="BP2307" s="133"/>
      <c r="BQ2307" s="133"/>
      <c r="BR2307" s="133"/>
    </row>
    <row r="2308" spans="18:70" x14ac:dyDescent="0.25">
      <c r="R2308" s="24"/>
      <c r="S2308" s="24"/>
      <c r="T2308" s="24"/>
      <c r="U2308" s="24"/>
      <c r="V2308" s="24"/>
      <c r="W2308" s="24"/>
      <c r="X2308" s="24"/>
      <c r="Y2308" s="24"/>
      <c r="Z2308" s="24"/>
      <c r="AA2308" s="24"/>
      <c r="AB2308" s="24"/>
      <c r="AC2308" s="24"/>
      <c r="AD2308" s="24"/>
      <c r="AE2308" s="24"/>
      <c r="AF2308" s="24"/>
      <c r="AG2308" s="24"/>
      <c r="AH2308" s="24"/>
      <c r="AI2308" s="24"/>
      <c r="AJ2308" s="24"/>
      <c r="AK2308" s="24"/>
      <c r="AL2308" s="24"/>
      <c r="AM2308" s="24"/>
      <c r="AN2308" s="24"/>
      <c r="AP2308" s="21"/>
      <c r="AQ2308" s="21"/>
      <c r="AR2308" s="21"/>
      <c r="AS2308" s="21"/>
      <c r="AT2308" s="21"/>
      <c r="AU2308" s="21"/>
      <c r="AV2308" s="24"/>
      <c r="AW2308" s="24"/>
      <c r="AX2308" s="24"/>
      <c r="AY2308" s="24"/>
      <c r="BA2308" s="21"/>
      <c r="BB2308" s="21"/>
      <c r="BC2308" s="21"/>
      <c r="BD2308" s="21"/>
      <c r="BE2308" s="24"/>
      <c r="BF2308" s="24"/>
      <c r="BG2308" s="21"/>
      <c r="BH2308" s="21"/>
      <c r="BI2308" s="130"/>
      <c r="BJ2308" s="131"/>
      <c r="BK2308" s="21"/>
      <c r="BL2308" s="132"/>
      <c r="BM2308" s="132"/>
      <c r="BN2308" s="132"/>
      <c r="BO2308" s="132"/>
      <c r="BP2308" s="133"/>
      <c r="BQ2308" s="133"/>
      <c r="BR2308" s="133"/>
    </row>
    <row r="2309" spans="18:70" x14ac:dyDescent="0.25">
      <c r="R2309" s="24"/>
      <c r="S2309" s="24"/>
      <c r="T2309" s="24"/>
      <c r="U2309" s="24"/>
      <c r="V2309" s="24"/>
      <c r="W2309" s="24"/>
      <c r="X2309" s="24"/>
      <c r="Y2309" s="24"/>
      <c r="Z2309" s="24"/>
      <c r="AA2309" s="24"/>
      <c r="AB2309" s="24"/>
      <c r="AC2309" s="24"/>
      <c r="AD2309" s="24"/>
      <c r="AE2309" s="24"/>
      <c r="AF2309" s="24"/>
      <c r="AG2309" s="24"/>
      <c r="AH2309" s="24"/>
      <c r="AI2309" s="24"/>
      <c r="AJ2309" s="24"/>
      <c r="AK2309" s="24"/>
      <c r="AL2309" s="24"/>
      <c r="AM2309" s="24"/>
      <c r="AN2309" s="24"/>
      <c r="AP2309" s="21"/>
      <c r="AQ2309" s="21"/>
      <c r="AR2309" s="21"/>
      <c r="AS2309" s="21"/>
      <c r="AT2309" s="21"/>
      <c r="AU2309" s="21"/>
      <c r="AV2309" s="24"/>
      <c r="AW2309" s="24"/>
      <c r="AX2309" s="24"/>
      <c r="AY2309" s="24"/>
      <c r="BA2309" s="21"/>
      <c r="BB2309" s="21"/>
      <c r="BC2309" s="21"/>
      <c r="BD2309" s="21"/>
      <c r="BE2309" s="24"/>
      <c r="BF2309" s="24"/>
      <c r="BG2309" s="21"/>
      <c r="BH2309" s="21"/>
      <c r="BI2309" s="130"/>
      <c r="BJ2309" s="131"/>
      <c r="BK2309" s="21"/>
      <c r="BL2309" s="132"/>
      <c r="BM2309" s="132"/>
      <c r="BN2309" s="132"/>
      <c r="BO2309" s="132"/>
      <c r="BP2309" s="133"/>
      <c r="BQ2309" s="133"/>
      <c r="BR2309" s="133"/>
    </row>
    <row r="2310" spans="18:70" x14ac:dyDescent="0.25">
      <c r="R2310" s="24"/>
      <c r="S2310" s="24"/>
      <c r="T2310" s="24"/>
      <c r="U2310" s="24"/>
      <c r="V2310" s="24"/>
      <c r="W2310" s="24"/>
      <c r="X2310" s="24"/>
      <c r="Y2310" s="24"/>
      <c r="Z2310" s="24"/>
      <c r="AA2310" s="24"/>
      <c r="AB2310" s="24"/>
      <c r="AC2310" s="24"/>
      <c r="AD2310" s="24"/>
      <c r="AE2310" s="24"/>
      <c r="AF2310" s="24"/>
      <c r="AG2310" s="24"/>
      <c r="AH2310" s="24"/>
      <c r="AI2310" s="24"/>
      <c r="AJ2310" s="24"/>
      <c r="AK2310" s="24"/>
      <c r="AL2310" s="24"/>
      <c r="AM2310" s="24"/>
      <c r="AN2310" s="24"/>
      <c r="AP2310" s="21"/>
      <c r="AQ2310" s="21"/>
      <c r="AR2310" s="21"/>
      <c r="AS2310" s="21"/>
      <c r="AT2310" s="21"/>
      <c r="AU2310" s="21"/>
      <c r="AV2310" s="24"/>
      <c r="AW2310" s="24"/>
      <c r="AX2310" s="24"/>
      <c r="AY2310" s="24"/>
      <c r="BA2310" s="21"/>
      <c r="BB2310" s="21"/>
      <c r="BC2310" s="21"/>
      <c r="BD2310" s="21"/>
      <c r="BE2310" s="24"/>
      <c r="BF2310" s="24"/>
      <c r="BG2310" s="21"/>
      <c r="BH2310" s="21"/>
      <c r="BI2310" s="130"/>
      <c r="BJ2310" s="131"/>
      <c r="BK2310" s="21"/>
      <c r="BL2310" s="132"/>
      <c r="BM2310" s="132"/>
      <c r="BN2310" s="132"/>
      <c r="BO2310" s="132"/>
      <c r="BP2310" s="133"/>
      <c r="BQ2310" s="133"/>
      <c r="BR2310" s="133"/>
    </row>
    <row r="2311" spans="18:70" x14ac:dyDescent="0.25">
      <c r="R2311" s="24"/>
      <c r="S2311" s="24"/>
      <c r="T2311" s="24"/>
      <c r="U2311" s="24"/>
      <c r="V2311" s="24"/>
      <c r="W2311" s="24"/>
      <c r="X2311" s="24"/>
      <c r="Y2311" s="24"/>
      <c r="Z2311" s="24"/>
      <c r="AA2311" s="24"/>
      <c r="AB2311" s="24"/>
      <c r="AC2311" s="24"/>
      <c r="AD2311" s="24"/>
      <c r="AE2311" s="24"/>
      <c r="AF2311" s="24"/>
      <c r="AG2311" s="24"/>
      <c r="AH2311" s="24"/>
      <c r="AI2311" s="24"/>
      <c r="AJ2311" s="24"/>
      <c r="AK2311" s="24"/>
      <c r="AL2311" s="24"/>
      <c r="AM2311" s="24"/>
      <c r="AN2311" s="24"/>
      <c r="AP2311" s="21"/>
      <c r="AQ2311" s="21"/>
      <c r="AR2311" s="21"/>
      <c r="AS2311" s="21"/>
      <c r="AT2311" s="21"/>
      <c r="AU2311" s="21"/>
      <c r="AV2311" s="24"/>
      <c r="AW2311" s="24"/>
      <c r="AX2311" s="24"/>
      <c r="AY2311" s="24"/>
      <c r="BA2311" s="21"/>
      <c r="BB2311" s="21"/>
      <c r="BC2311" s="21"/>
      <c r="BD2311" s="21"/>
      <c r="BE2311" s="24"/>
      <c r="BF2311" s="24"/>
      <c r="BG2311" s="21"/>
      <c r="BH2311" s="21"/>
      <c r="BI2311" s="130"/>
      <c r="BJ2311" s="131"/>
      <c r="BK2311" s="21"/>
      <c r="BL2311" s="132"/>
      <c r="BM2311" s="132"/>
      <c r="BN2311" s="132"/>
      <c r="BO2311" s="132"/>
      <c r="BP2311" s="133"/>
      <c r="BQ2311" s="133"/>
      <c r="BR2311" s="133"/>
    </row>
    <row r="2312" spans="18:70" x14ac:dyDescent="0.25">
      <c r="R2312" s="24"/>
      <c r="S2312" s="24"/>
      <c r="T2312" s="24"/>
      <c r="U2312" s="24"/>
      <c r="V2312" s="24"/>
      <c r="W2312" s="24"/>
      <c r="X2312" s="24"/>
      <c r="Y2312" s="24"/>
      <c r="Z2312" s="24"/>
      <c r="AA2312" s="24"/>
      <c r="AB2312" s="24"/>
      <c r="AC2312" s="24"/>
      <c r="AD2312" s="24"/>
      <c r="AE2312" s="24"/>
      <c r="AF2312" s="24"/>
      <c r="AG2312" s="24"/>
      <c r="AH2312" s="24"/>
      <c r="AI2312" s="24"/>
      <c r="AJ2312" s="24"/>
      <c r="AK2312" s="24"/>
      <c r="AL2312" s="24"/>
      <c r="AM2312" s="24"/>
      <c r="AN2312" s="24"/>
      <c r="AP2312" s="21"/>
      <c r="AQ2312" s="21"/>
      <c r="AR2312" s="21"/>
      <c r="AS2312" s="21"/>
      <c r="AT2312" s="21"/>
      <c r="AU2312" s="21"/>
      <c r="AV2312" s="24"/>
      <c r="AW2312" s="24"/>
      <c r="AX2312" s="24"/>
      <c r="AY2312" s="24"/>
      <c r="BA2312" s="21"/>
      <c r="BB2312" s="21"/>
      <c r="BC2312" s="21"/>
      <c r="BD2312" s="21"/>
      <c r="BE2312" s="24"/>
      <c r="BF2312" s="24"/>
      <c r="BG2312" s="21"/>
      <c r="BH2312" s="21"/>
      <c r="BI2312" s="130"/>
      <c r="BJ2312" s="131"/>
      <c r="BK2312" s="21"/>
      <c r="BL2312" s="132"/>
      <c r="BM2312" s="132"/>
      <c r="BN2312" s="132"/>
      <c r="BO2312" s="132"/>
      <c r="BP2312" s="133"/>
      <c r="BQ2312" s="133"/>
      <c r="BR2312" s="133"/>
    </row>
    <row r="2313" spans="18:70" x14ac:dyDescent="0.25">
      <c r="R2313" s="24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  <c r="AF2313" s="24"/>
      <c r="AG2313" s="24"/>
      <c r="AH2313" s="24"/>
      <c r="AI2313" s="24"/>
      <c r="AJ2313" s="24"/>
      <c r="AK2313" s="24"/>
      <c r="AL2313" s="24"/>
      <c r="AM2313" s="24"/>
      <c r="AN2313" s="24"/>
      <c r="AP2313" s="21"/>
      <c r="AQ2313" s="21"/>
      <c r="AR2313" s="21"/>
      <c r="AS2313" s="21"/>
      <c r="AT2313" s="21"/>
      <c r="AU2313" s="21"/>
      <c r="AV2313" s="24"/>
      <c r="AW2313" s="24"/>
      <c r="AX2313" s="24"/>
      <c r="AY2313" s="24"/>
      <c r="BA2313" s="21"/>
      <c r="BB2313" s="21"/>
      <c r="BC2313" s="21"/>
      <c r="BD2313" s="21"/>
      <c r="BE2313" s="24"/>
      <c r="BF2313" s="24"/>
      <c r="BG2313" s="21"/>
      <c r="BH2313" s="21"/>
      <c r="BI2313" s="130"/>
      <c r="BJ2313" s="131"/>
      <c r="BK2313" s="21"/>
      <c r="BL2313" s="132"/>
      <c r="BM2313" s="132"/>
      <c r="BN2313" s="132"/>
      <c r="BO2313" s="132"/>
      <c r="BP2313" s="133"/>
      <c r="BQ2313" s="133"/>
      <c r="BR2313" s="133"/>
    </row>
    <row r="2314" spans="18:70" x14ac:dyDescent="0.25">
      <c r="R2314" s="24"/>
      <c r="S2314" s="24"/>
      <c r="T2314" s="24"/>
      <c r="U2314" s="24"/>
      <c r="V2314" s="24"/>
      <c r="W2314" s="24"/>
      <c r="X2314" s="24"/>
      <c r="Y2314" s="24"/>
      <c r="Z2314" s="24"/>
      <c r="AA2314" s="24"/>
      <c r="AB2314" s="24"/>
      <c r="AC2314" s="24"/>
      <c r="AD2314" s="24"/>
      <c r="AE2314" s="24"/>
      <c r="AF2314" s="24"/>
      <c r="AG2314" s="24"/>
      <c r="AH2314" s="24"/>
      <c r="AI2314" s="24"/>
      <c r="AJ2314" s="24"/>
      <c r="AK2314" s="24"/>
      <c r="AL2314" s="24"/>
      <c r="AM2314" s="24"/>
      <c r="AN2314" s="24"/>
      <c r="AP2314" s="21"/>
      <c r="AQ2314" s="21"/>
      <c r="AR2314" s="21"/>
      <c r="AS2314" s="21"/>
      <c r="AT2314" s="21"/>
      <c r="AU2314" s="21"/>
      <c r="AV2314" s="24"/>
      <c r="AW2314" s="24"/>
      <c r="AX2314" s="24"/>
      <c r="AY2314" s="24"/>
      <c r="BA2314" s="21"/>
      <c r="BB2314" s="21"/>
      <c r="BC2314" s="21"/>
      <c r="BD2314" s="21"/>
      <c r="BE2314" s="24"/>
      <c r="BF2314" s="24"/>
      <c r="BG2314" s="21"/>
      <c r="BH2314" s="21"/>
      <c r="BI2314" s="130"/>
      <c r="BJ2314" s="131"/>
      <c r="BK2314" s="21"/>
      <c r="BL2314" s="132"/>
      <c r="BM2314" s="132"/>
      <c r="BN2314" s="132"/>
      <c r="BO2314" s="132"/>
      <c r="BP2314" s="133"/>
      <c r="BQ2314" s="133"/>
      <c r="BR2314" s="133"/>
    </row>
    <row r="2315" spans="18:70" x14ac:dyDescent="0.25">
      <c r="R2315" s="24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  <c r="AF2315" s="24"/>
      <c r="AG2315" s="24"/>
      <c r="AH2315" s="24"/>
      <c r="AI2315" s="24"/>
      <c r="AJ2315" s="24"/>
      <c r="AK2315" s="24"/>
      <c r="AL2315" s="24"/>
      <c r="AM2315" s="24"/>
      <c r="AN2315" s="24"/>
      <c r="AP2315" s="21"/>
      <c r="AQ2315" s="21"/>
      <c r="AR2315" s="21"/>
      <c r="AS2315" s="21"/>
      <c r="AT2315" s="21"/>
      <c r="AU2315" s="21"/>
      <c r="AV2315" s="24"/>
      <c r="AW2315" s="24"/>
      <c r="AX2315" s="24"/>
      <c r="AY2315" s="24"/>
      <c r="BA2315" s="21"/>
      <c r="BB2315" s="21"/>
      <c r="BC2315" s="21"/>
      <c r="BD2315" s="21"/>
      <c r="BE2315" s="24"/>
      <c r="BF2315" s="24"/>
      <c r="BG2315" s="21"/>
      <c r="BH2315" s="21"/>
      <c r="BI2315" s="130"/>
      <c r="BJ2315" s="131"/>
      <c r="BK2315" s="21"/>
      <c r="BL2315" s="132"/>
      <c r="BM2315" s="132"/>
      <c r="BN2315" s="132"/>
      <c r="BO2315" s="132"/>
      <c r="BP2315" s="133"/>
      <c r="BQ2315" s="133"/>
      <c r="BR2315" s="133"/>
    </row>
    <row r="2316" spans="18:70" x14ac:dyDescent="0.25">
      <c r="R2316" s="24"/>
      <c r="S2316" s="24"/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24"/>
      <c r="AE2316" s="24"/>
      <c r="AF2316" s="24"/>
      <c r="AG2316" s="24"/>
      <c r="AH2316" s="24"/>
      <c r="AI2316" s="24"/>
      <c r="AJ2316" s="24"/>
      <c r="AK2316" s="24"/>
      <c r="AL2316" s="24"/>
      <c r="AM2316" s="24"/>
      <c r="AN2316" s="24"/>
      <c r="AP2316" s="21"/>
      <c r="AQ2316" s="21"/>
      <c r="AR2316" s="21"/>
      <c r="AS2316" s="21"/>
      <c r="AT2316" s="21"/>
      <c r="AU2316" s="21"/>
      <c r="AV2316" s="24"/>
      <c r="AW2316" s="24"/>
      <c r="AX2316" s="24"/>
      <c r="AY2316" s="24"/>
      <c r="BA2316" s="21"/>
      <c r="BB2316" s="21"/>
      <c r="BC2316" s="21"/>
      <c r="BD2316" s="21"/>
      <c r="BE2316" s="24"/>
      <c r="BF2316" s="24"/>
      <c r="BG2316" s="21"/>
      <c r="BH2316" s="21"/>
      <c r="BI2316" s="130"/>
      <c r="BJ2316" s="131"/>
      <c r="BK2316" s="21"/>
      <c r="BL2316" s="132"/>
      <c r="BM2316" s="132"/>
      <c r="BN2316" s="132"/>
      <c r="BO2316" s="132"/>
      <c r="BP2316" s="133"/>
      <c r="BQ2316" s="133"/>
      <c r="BR2316" s="133"/>
    </row>
    <row r="2317" spans="18:70" x14ac:dyDescent="0.25">
      <c r="R2317" s="24"/>
      <c r="S2317" s="24"/>
      <c r="T2317" s="24"/>
      <c r="U2317" s="24"/>
      <c r="V2317" s="24"/>
      <c r="W2317" s="24"/>
      <c r="X2317" s="24"/>
      <c r="Y2317" s="24"/>
      <c r="Z2317" s="24"/>
      <c r="AA2317" s="24"/>
      <c r="AB2317" s="24"/>
      <c r="AC2317" s="24"/>
      <c r="AD2317" s="24"/>
      <c r="AE2317" s="24"/>
      <c r="AF2317" s="24"/>
      <c r="AG2317" s="24"/>
      <c r="AH2317" s="24"/>
      <c r="AI2317" s="24"/>
      <c r="AJ2317" s="24"/>
      <c r="AK2317" s="24"/>
      <c r="AL2317" s="24"/>
      <c r="AM2317" s="24"/>
      <c r="AN2317" s="24"/>
      <c r="AP2317" s="21"/>
      <c r="AQ2317" s="21"/>
      <c r="AR2317" s="21"/>
      <c r="AS2317" s="21"/>
      <c r="AT2317" s="21"/>
      <c r="AU2317" s="21"/>
      <c r="AV2317" s="24"/>
      <c r="AW2317" s="24"/>
      <c r="AX2317" s="24"/>
      <c r="AY2317" s="24"/>
      <c r="BA2317" s="21"/>
      <c r="BB2317" s="21"/>
      <c r="BC2317" s="21"/>
      <c r="BD2317" s="21"/>
      <c r="BE2317" s="24"/>
      <c r="BF2317" s="24"/>
      <c r="BG2317" s="21"/>
      <c r="BH2317" s="21"/>
      <c r="BI2317" s="130"/>
      <c r="BJ2317" s="131"/>
      <c r="BK2317" s="21"/>
      <c r="BL2317" s="132"/>
      <c r="BM2317" s="132"/>
      <c r="BN2317" s="132"/>
      <c r="BO2317" s="132"/>
      <c r="BP2317" s="133"/>
      <c r="BQ2317" s="133"/>
      <c r="BR2317" s="133"/>
    </row>
    <row r="2318" spans="18:70" x14ac:dyDescent="0.25">
      <c r="R2318" s="24"/>
      <c r="S2318" s="24"/>
      <c r="T2318" s="24"/>
      <c r="U2318" s="24"/>
      <c r="V2318" s="24"/>
      <c r="W2318" s="24"/>
      <c r="X2318" s="24"/>
      <c r="Y2318" s="24"/>
      <c r="Z2318" s="24"/>
      <c r="AA2318" s="24"/>
      <c r="AB2318" s="24"/>
      <c r="AC2318" s="24"/>
      <c r="AD2318" s="24"/>
      <c r="AE2318" s="24"/>
      <c r="AF2318" s="24"/>
      <c r="AG2318" s="24"/>
      <c r="AH2318" s="24"/>
      <c r="AI2318" s="24"/>
      <c r="AJ2318" s="24"/>
      <c r="AK2318" s="24"/>
      <c r="AL2318" s="24"/>
      <c r="AM2318" s="24"/>
      <c r="AN2318" s="24"/>
      <c r="AP2318" s="21"/>
      <c r="AQ2318" s="21"/>
      <c r="AR2318" s="21"/>
      <c r="AS2318" s="21"/>
      <c r="AT2318" s="21"/>
      <c r="AU2318" s="21"/>
      <c r="AV2318" s="24"/>
      <c r="AW2318" s="24"/>
      <c r="AX2318" s="24"/>
      <c r="AY2318" s="24"/>
      <c r="BA2318" s="21"/>
      <c r="BB2318" s="21"/>
      <c r="BC2318" s="21"/>
      <c r="BD2318" s="21"/>
      <c r="BE2318" s="24"/>
      <c r="BF2318" s="24"/>
      <c r="BG2318" s="21"/>
      <c r="BH2318" s="21"/>
      <c r="BI2318" s="130"/>
      <c r="BJ2318" s="131"/>
      <c r="BK2318" s="21"/>
      <c r="BL2318" s="132"/>
      <c r="BM2318" s="132"/>
      <c r="BN2318" s="132"/>
      <c r="BO2318" s="132"/>
      <c r="BP2318" s="133"/>
      <c r="BQ2318" s="133"/>
      <c r="BR2318" s="133"/>
    </row>
    <row r="2319" spans="18:70" x14ac:dyDescent="0.25">
      <c r="R2319" s="24"/>
      <c r="S2319" s="24"/>
      <c r="T2319" s="24"/>
      <c r="U2319" s="24"/>
      <c r="V2319" s="24"/>
      <c r="W2319" s="24"/>
      <c r="X2319" s="24"/>
      <c r="Y2319" s="24"/>
      <c r="Z2319" s="24"/>
      <c r="AA2319" s="24"/>
      <c r="AB2319" s="24"/>
      <c r="AC2319" s="24"/>
      <c r="AD2319" s="24"/>
      <c r="AE2319" s="24"/>
      <c r="AF2319" s="24"/>
      <c r="AG2319" s="24"/>
      <c r="AH2319" s="24"/>
      <c r="AI2319" s="24"/>
      <c r="AJ2319" s="24"/>
      <c r="AK2319" s="24"/>
      <c r="AL2319" s="24"/>
      <c r="AM2319" s="24"/>
      <c r="AN2319" s="24"/>
      <c r="AP2319" s="21"/>
      <c r="AQ2319" s="21"/>
      <c r="AR2319" s="21"/>
      <c r="AS2319" s="21"/>
      <c r="AT2319" s="21"/>
      <c r="AU2319" s="21"/>
      <c r="AV2319" s="24"/>
      <c r="AW2319" s="24"/>
      <c r="AX2319" s="24"/>
      <c r="AY2319" s="24"/>
      <c r="BA2319" s="21"/>
      <c r="BB2319" s="21"/>
      <c r="BC2319" s="21"/>
      <c r="BD2319" s="21"/>
      <c r="BE2319" s="24"/>
      <c r="BF2319" s="24"/>
      <c r="BG2319" s="21"/>
      <c r="BH2319" s="21"/>
      <c r="BI2319" s="130"/>
      <c r="BJ2319" s="131"/>
      <c r="BK2319" s="21"/>
      <c r="BL2319" s="132"/>
      <c r="BM2319" s="132"/>
      <c r="BN2319" s="132"/>
      <c r="BO2319" s="132"/>
      <c r="BP2319" s="133"/>
      <c r="BQ2319" s="133"/>
      <c r="BR2319" s="133"/>
    </row>
    <row r="2320" spans="18:70" x14ac:dyDescent="0.25">
      <c r="R2320" s="24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  <c r="AF2320" s="24"/>
      <c r="AG2320" s="24"/>
      <c r="AH2320" s="24"/>
      <c r="AI2320" s="24"/>
      <c r="AJ2320" s="24"/>
      <c r="AK2320" s="24"/>
      <c r="AL2320" s="24"/>
      <c r="AM2320" s="24"/>
      <c r="AN2320" s="24"/>
      <c r="AP2320" s="21"/>
      <c r="AQ2320" s="21"/>
      <c r="AR2320" s="21"/>
      <c r="AS2320" s="21"/>
      <c r="AT2320" s="21"/>
      <c r="AU2320" s="21"/>
      <c r="AV2320" s="24"/>
      <c r="AW2320" s="24"/>
      <c r="AX2320" s="24"/>
      <c r="AY2320" s="24"/>
      <c r="BA2320" s="21"/>
      <c r="BB2320" s="21"/>
      <c r="BC2320" s="21"/>
      <c r="BD2320" s="21"/>
      <c r="BE2320" s="24"/>
      <c r="BF2320" s="24"/>
      <c r="BG2320" s="21"/>
      <c r="BH2320" s="21"/>
      <c r="BI2320" s="130"/>
      <c r="BJ2320" s="131"/>
      <c r="BK2320" s="21"/>
      <c r="BL2320" s="132"/>
      <c r="BM2320" s="132"/>
      <c r="BN2320" s="132"/>
      <c r="BO2320" s="132"/>
      <c r="BP2320" s="133"/>
      <c r="BQ2320" s="133"/>
      <c r="BR2320" s="133"/>
    </row>
    <row r="2321" spans="18:70" x14ac:dyDescent="0.25">
      <c r="R2321" s="24"/>
      <c r="S2321" s="24"/>
      <c r="T2321" s="24"/>
      <c r="U2321" s="24"/>
      <c r="V2321" s="24"/>
      <c r="W2321" s="24"/>
      <c r="X2321" s="24"/>
      <c r="Y2321" s="24"/>
      <c r="Z2321" s="24"/>
      <c r="AA2321" s="24"/>
      <c r="AB2321" s="24"/>
      <c r="AC2321" s="24"/>
      <c r="AD2321" s="24"/>
      <c r="AE2321" s="24"/>
      <c r="AF2321" s="24"/>
      <c r="AG2321" s="24"/>
      <c r="AH2321" s="24"/>
      <c r="AI2321" s="24"/>
      <c r="AJ2321" s="24"/>
      <c r="AK2321" s="24"/>
      <c r="AL2321" s="24"/>
      <c r="AM2321" s="24"/>
      <c r="AN2321" s="24"/>
      <c r="AP2321" s="21"/>
      <c r="AQ2321" s="21"/>
      <c r="AR2321" s="21"/>
      <c r="AS2321" s="21"/>
      <c r="AT2321" s="21"/>
      <c r="AU2321" s="21"/>
      <c r="AV2321" s="24"/>
      <c r="AW2321" s="24"/>
      <c r="AX2321" s="24"/>
      <c r="AY2321" s="24"/>
      <c r="BA2321" s="21"/>
      <c r="BB2321" s="21"/>
      <c r="BC2321" s="21"/>
      <c r="BD2321" s="21"/>
      <c r="BE2321" s="24"/>
      <c r="BF2321" s="24"/>
      <c r="BG2321" s="21"/>
      <c r="BH2321" s="21"/>
      <c r="BI2321" s="130"/>
      <c r="BJ2321" s="131"/>
      <c r="BK2321" s="21"/>
      <c r="BL2321" s="132"/>
      <c r="BM2321" s="132"/>
      <c r="BN2321" s="132"/>
      <c r="BO2321" s="132"/>
      <c r="BP2321" s="133"/>
      <c r="BQ2321" s="133"/>
      <c r="BR2321" s="133"/>
    </row>
    <row r="2322" spans="18:70" x14ac:dyDescent="0.25">
      <c r="R2322" s="24"/>
      <c r="S2322" s="24"/>
      <c r="T2322" s="24"/>
      <c r="U2322" s="24"/>
      <c r="V2322" s="24"/>
      <c r="W2322" s="24"/>
      <c r="X2322" s="24"/>
      <c r="Y2322" s="24"/>
      <c r="Z2322" s="24"/>
      <c r="AA2322" s="24"/>
      <c r="AB2322" s="24"/>
      <c r="AC2322" s="24"/>
      <c r="AD2322" s="24"/>
      <c r="AE2322" s="24"/>
      <c r="AF2322" s="24"/>
      <c r="AG2322" s="24"/>
      <c r="AH2322" s="24"/>
      <c r="AI2322" s="24"/>
      <c r="AJ2322" s="24"/>
      <c r="AK2322" s="24"/>
      <c r="AL2322" s="24"/>
      <c r="AM2322" s="24"/>
      <c r="AN2322" s="24"/>
      <c r="AP2322" s="21"/>
      <c r="AQ2322" s="21"/>
      <c r="AR2322" s="21"/>
      <c r="AS2322" s="21"/>
      <c r="AT2322" s="21"/>
      <c r="AU2322" s="21"/>
      <c r="AV2322" s="24"/>
      <c r="AW2322" s="24"/>
      <c r="AX2322" s="24"/>
      <c r="AY2322" s="24"/>
      <c r="BA2322" s="21"/>
      <c r="BB2322" s="21"/>
      <c r="BC2322" s="21"/>
      <c r="BD2322" s="21"/>
      <c r="BE2322" s="24"/>
      <c r="BF2322" s="24"/>
      <c r="BG2322" s="21"/>
      <c r="BH2322" s="21"/>
      <c r="BI2322" s="130"/>
      <c r="BJ2322" s="131"/>
      <c r="BK2322" s="21"/>
      <c r="BL2322" s="132"/>
      <c r="BM2322" s="132"/>
      <c r="BN2322" s="132"/>
      <c r="BO2322" s="132"/>
      <c r="BP2322" s="133"/>
      <c r="BQ2322" s="133"/>
      <c r="BR2322" s="133"/>
    </row>
    <row r="2323" spans="18:70" x14ac:dyDescent="0.25">
      <c r="R2323" s="24"/>
      <c r="S2323" s="24"/>
      <c r="T2323" s="24"/>
      <c r="U2323" s="24"/>
      <c r="V2323" s="24"/>
      <c r="W2323" s="24"/>
      <c r="X2323" s="24"/>
      <c r="Y2323" s="24"/>
      <c r="Z2323" s="24"/>
      <c r="AA2323" s="24"/>
      <c r="AB2323" s="24"/>
      <c r="AC2323" s="24"/>
      <c r="AD2323" s="24"/>
      <c r="AE2323" s="24"/>
      <c r="AF2323" s="24"/>
      <c r="AG2323" s="24"/>
      <c r="AH2323" s="24"/>
      <c r="AI2323" s="24"/>
      <c r="AJ2323" s="24"/>
      <c r="AK2323" s="24"/>
      <c r="AL2323" s="24"/>
      <c r="AM2323" s="24"/>
      <c r="AN2323" s="24"/>
      <c r="AP2323" s="21"/>
      <c r="AQ2323" s="21"/>
      <c r="AR2323" s="21"/>
      <c r="AS2323" s="21"/>
      <c r="AT2323" s="21"/>
      <c r="AU2323" s="21"/>
      <c r="AV2323" s="24"/>
      <c r="AW2323" s="24"/>
      <c r="AX2323" s="24"/>
      <c r="AY2323" s="24"/>
      <c r="BA2323" s="21"/>
      <c r="BB2323" s="21"/>
      <c r="BC2323" s="21"/>
      <c r="BD2323" s="21"/>
      <c r="BE2323" s="24"/>
      <c r="BF2323" s="24"/>
      <c r="BG2323" s="21"/>
      <c r="BH2323" s="21"/>
      <c r="BI2323" s="130"/>
      <c r="BJ2323" s="131"/>
      <c r="BK2323" s="21"/>
      <c r="BL2323" s="132"/>
      <c r="BM2323" s="132"/>
      <c r="BN2323" s="132"/>
      <c r="BO2323" s="132"/>
      <c r="BP2323" s="133"/>
      <c r="BQ2323" s="133"/>
      <c r="BR2323" s="133"/>
    </row>
    <row r="2324" spans="18:70" x14ac:dyDescent="0.25">
      <c r="R2324" s="24"/>
      <c r="S2324" s="24"/>
      <c r="T2324" s="24"/>
      <c r="U2324" s="24"/>
      <c r="V2324" s="24"/>
      <c r="W2324" s="24"/>
      <c r="X2324" s="24"/>
      <c r="Y2324" s="24"/>
      <c r="Z2324" s="24"/>
      <c r="AA2324" s="24"/>
      <c r="AB2324" s="24"/>
      <c r="AC2324" s="24"/>
      <c r="AD2324" s="24"/>
      <c r="AE2324" s="24"/>
      <c r="AF2324" s="24"/>
      <c r="AG2324" s="24"/>
      <c r="AH2324" s="24"/>
      <c r="AI2324" s="24"/>
      <c r="AJ2324" s="24"/>
      <c r="AK2324" s="24"/>
      <c r="AL2324" s="24"/>
      <c r="AM2324" s="24"/>
      <c r="AN2324" s="24"/>
      <c r="AP2324" s="21"/>
      <c r="AQ2324" s="21"/>
      <c r="AR2324" s="21"/>
      <c r="AS2324" s="21"/>
      <c r="AT2324" s="21"/>
      <c r="AU2324" s="21"/>
      <c r="AV2324" s="24"/>
      <c r="AW2324" s="24"/>
      <c r="AX2324" s="24"/>
      <c r="AY2324" s="24"/>
      <c r="BA2324" s="21"/>
      <c r="BB2324" s="21"/>
      <c r="BC2324" s="21"/>
      <c r="BD2324" s="21"/>
      <c r="BE2324" s="24"/>
      <c r="BF2324" s="24"/>
      <c r="BG2324" s="21"/>
      <c r="BH2324" s="21"/>
      <c r="BI2324" s="130"/>
      <c r="BJ2324" s="131"/>
      <c r="BK2324" s="21"/>
      <c r="BL2324" s="132"/>
      <c r="BM2324" s="132"/>
      <c r="BN2324" s="132"/>
      <c r="BO2324" s="132"/>
      <c r="BP2324" s="133"/>
      <c r="BQ2324" s="133"/>
      <c r="BR2324" s="133"/>
    </row>
    <row r="2325" spans="18:70" x14ac:dyDescent="0.25">
      <c r="R2325" s="24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  <c r="AF2325" s="24"/>
      <c r="AG2325" s="24"/>
      <c r="AH2325" s="24"/>
      <c r="AI2325" s="24"/>
      <c r="AJ2325" s="24"/>
      <c r="AK2325" s="24"/>
      <c r="AL2325" s="24"/>
      <c r="AM2325" s="24"/>
      <c r="AN2325" s="24"/>
      <c r="AP2325" s="21"/>
      <c r="AQ2325" s="21"/>
      <c r="AR2325" s="21"/>
      <c r="AS2325" s="21"/>
      <c r="AT2325" s="21"/>
      <c r="AU2325" s="21"/>
      <c r="AV2325" s="24"/>
      <c r="AW2325" s="24"/>
      <c r="AX2325" s="24"/>
      <c r="AY2325" s="24"/>
      <c r="BA2325" s="21"/>
      <c r="BB2325" s="21"/>
      <c r="BC2325" s="21"/>
      <c r="BD2325" s="21"/>
      <c r="BE2325" s="24"/>
      <c r="BF2325" s="24"/>
      <c r="BG2325" s="21"/>
      <c r="BH2325" s="21"/>
      <c r="BI2325" s="130"/>
      <c r="BJ2325" s="131"/>
      <c r="BK2325" s="21"/>
      <c r="BL2325" s="132"/>
      <c r="BM2325" s="132"/>
      <c r="BN2325" s="132"/>
      <c r="BO2325" s="132"/>
      <c r="BP2325" s="133"/>
      <c r="BQ2325" s="133"/>
      <c r="BR2325" s="133"/>
    </row>
    <row r="2326" spans="18:70" x14ac:dyDescent="0.25">
      <c r="R2326" s="24"/>
      <c r="S2326" s="24"/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24"/>
      <c r="AE2326" s="24"/>
      <c r="AF2326" s="24"/>
      <c r="AG2326" s="24"/>
      <c r="AH2326" s="24"/>
      <c r="AI2326" s="24"/>
      <c r="AJ2326" s="24"/>
      <c r="AK2326" s="24"/>
      <c r="AL2326" s="24"/>
      <c r="AM2326" s="24"/>
      <c r="AN2326" s="24"/>
      <c r="AP2326" s="21"/>
      <c r="AQ2326" s="21"/>
      <c r="AR2326" s="21"/>
      <c r="AS2326" s="21"/>
      <c r="AT2326" s="21"/>
      <c r="AU2326" s="21"/>
      <c r="AV2326" s="24"/>
      <c r="AW2326" s="24"/>
      <c r="AX2326" s="24"/>
      <c r="AY2326" s="24"/>
      <c r="BA2326" s="21"/>
      <c r="BB2326" s="21"/>
      <c r="BC2326" s="21"/>
      <c r="BD2326" s="21"/>
      <c r="BE2326" s="24"/>
      <c r="BF2326" s="24"/>
      <c r="BG2326" s="21"/>
      <c r="BH2326" s="21"/>
      <c r="BI2326" s="130"/>
      <c r="BJ2326" s="131"/>
      <c r="BK2326" s="21"/>
      <c r="BL2326" s="132"/>
      <c r="BM2326" s="132"/>
      <c r="BN2326" s="132"/>
      <c r="BO2326" s="132"/>
      <c r="BP2326" s="133"/>
      <c r="BQ2326" s="133"/>
      <c r="BR2326" s="133"/>
    </row>
    <row r="2327" spans="18:70" x14ac:dyDescent="0.25">
      <c r="R2327" s="24"/>
      <c r="S2327" s="24"/>
      <c r="T2327" s="24"/>
      <c r="U2327" s="24"/>
      <c r="V2327" s="24"/>
      <c r="W2327" s="24"/>
      <c r="X2327" s="24"/>
      <c r="Y2327" s="24"/>
      <c r="Z2327" s="24"/>
      <c r="AA2327" s="24"/>
      <c r="AB2327" s="24"/>
      <c r="AC2327" s="24"/>
      <c r="AD2327" s="24"/>
      <c r="AE2327" s="24"/>
      <c r="AF2327" s="24"/>
      <c r="AG2327" s="24"/>
      <c r="AH2327" s="24"/>
      <c r="AI2327" s="24"/>
      <c r="AJ2327" s="24"/>
      <c r="AK2327" s="24"/>
      <c r="AL2327" s="24"/>
      <c r="AM2327" s="24"/>
      <c r="AN2327" s="24"/>
      <c r="AP2327" s="21"/>
      <c r="AQ2327" s="21"/>
      <c r="AR2327" s="21"/>
      <c r="AS2327" s="21"/>
      <c r="AT2327" s="21"/>
      <c r="AU2327" s="21"/>
      <c r="AV2327" s="24"/>
      <c r="AW2327" s="24"/>
      <c r="AX2327" s="24"/>
      <c r="AY2327" s="24"/>
      <c r="BA2327" s="21"/>
      <c r="BB2327" s="21"/>
      <c r="BC2327" s="21"/>
      <c r="BD2327" s="21"/>
      <c r="BE2327" s="24"/>
      <c r="BF2327" s="24"/>
      <c r="BG2327" s="21"/>
      <c r="BH2327" s="21"/>
      <c r="BI2327" s="130"/>
      <c r="BJ2327" s="131"/>
      <c r="BK2327" s="21"/>
      <c r="BL2327" s="132"/>
      <c r="BM2327" s="132"/>
      <c r="BN2327" s="132"/>
      <c r="BO2327" s="132"/>
      <c r="BP2327" s="133"/>
      <c r="BQ2327" s="133"/>
      <c r="BR2327" s="133"/>
    </row>
    <row r="2328" spans="18:70" x14ac:dyDescent="0.25">
      <c r="R2328" s="24"/>
      <c r="S2328" s="24"/>
      <c r="T2328" s="24"/>
      <c r="U2328" s="24"/>
      <c r="V2328" s="24"/>
      <c r="W2328" s="24"/>
      <c r="X2328" s="24"/>
      <c r="Y2328" s="24"/>
      <c r="Z2328" s="24"/>
      <c r="AA2328" s="24"/>
      <c r="AB2328" s="24"/>
      <c r="AC2328" s="24"/>
      <c r="AD2328" s="24"/>
      <c r="AE2328" s="24"/>
      <c r="AF2328" s="24"/>
      <c r="AG2328" s="24"/>
      <c r="AH2328" s="24"/>
      <c r="AI2328" s="24"/>
      <c r="AJ2328" s="24"/>
      <c r="AK2328" s="24"/>
      <c r="AL2328" s="24"/>
      <c r="AM2328" s="24"/>
      <c r="AN2328" s="24"/>
      <c r="AP2328" s="21"/>
      <c r="AQ2328" s="21"/>
      <c r="AR2328" s="21"/>
      <c r="AS2328" s="21"/>
      <c r="AT2328" s="21"/>
      <c r="AU2328" s="21"/>
      <c r="AV2328" s="24"/>
      <c r="AW2328" s="24"/>
      <c r="AX2328" s="24"/>
      <c r="AY2328" s="24"/>
      <c r="BA2328" s="21"/>
      <c r="BB2328" s="21"/>
      <c r="BC2328" s="21"/>
      <c r="BD2328" s="21"/>
      <c r="BE2328" s="24"/>
      <c r="BF2328" s="24"/>
      <c r="BG2328" s="21"/>
      <c r="BH2328" s="21"/>
      <c r="BI2328" s="130"/>
      <c r="BJ2328" s="131"/>
      <c r="BK2328" s="21"/>
      <c r="BL2328" s="132"/>
      <c r="BM2328" s="132"/>
      <c r="BN2328" s="132"/>
      <c r="BO2328" s="132"/>
      <c r="BP2328" s="133"/>
      <c r="BQ2328" s="133"/>
      <c r="BR2328" s="133"/>
    </row>
    <row r="2329" spans="18:70" x14ac:dyDescent="0.25">
      <c r="R2329" s="24"/>
      <c r="S2329" s="24"/>
      <c r="T2329" s="24"/>
      <c r="U2329" s="24"/>
      <c r="V2329" s="24"/>
      <c r="W2329" s="24"/>
      <c r="X2329" s="24"/>
      <c r="Y2329" s="24"/>
      <c r="Z2329" s="24"/>
      <c r="AA2329" s="24"/>
      <c r="AB2329" s="24"/>
      <c r="AC2329" s="24"/>
      <c r="AD2329" s="24"/>
      <c r="AE2329" s="24"/>
      <c r="AF2329" s="24"/>
      <c r="AG2329" s="24"/>
      <c r="AH2329" s="24"/>
      <c r="AI2329" s="24"/>
      <c r="AJ2329" s="24"/>
      <c r="AK2329" s="24"/>
      <c r="AL2329" s="24"/>
      <c r="AM2329" s="24"/>
      <c r="AN2329" s="24"/>
      <c r="AP2329" s="21"/>
      <c r="AQ2329" s="21"/>
      <c r="AR2329" s="21"/>
      <c r="AS2329" s="21"/>
      <c r="AT2329" s="21"/>
      <c r="AU2329" s="21"/>
      <c r="AV2329" s="24"/>
      <c r="AW2329" s="24"/>
      <c r="AX2329" s="24"/>
      <c r="AY2329" s="24"/>
      <c r="BA2329" s="21"/>
      <c r="BB2329" s="21"/>
      <c r="BC2329" s="21"/>
      <c r="BD2329" s="21"/>
      <c r="BE2329" s="24"/>
      <c r="BF2329" s="24"/>
      <c r="BG2329" s="21"/>
      <c r="BH2329" s="21"/>
      <c r="BI2329" s="130"/>
      <c r="BJ2329" s="131"/>
      <c r="BK2329" s="21"/>
      <c r="BL2329" s="132"/>
      <c r="BM2329" s="132"/>
      <c r="BN2329" s="132"/>
      <c r="BO2329" s="132"/>
      <c r="BP2329" s="133"/>
      <c r="BQ2329" s="133"/>
      <c r="BR2329" s="133"/>
    </row>
    <row r="2330" spans="18:70" x14ac:dyDescent="0.25">
      <c r="R2330" s="24"/>
      <c r="S2330" s="24"/>
      <c r="T2330" s="24"/>
      <c r="U2330" s="24"/>
      <c r="V2330" s="24"/>
      <c r="W2330" s="24"/>
      <c r="X2330" s="24"/>
      <c r="Y2330" s="24"/>
      <c r="Z2330" s="24"/>
      <c r="AA2330" s="24"/>
      <c r="AB2330" s="24"/>
      <c r="AC2330" s="24"/>
      <c r="AD2330" s="24"/>
      <c r="AE2330" s="24"/>
      <c r="AF2330" s="24"/>
      <c r="AG2330" s="24"/>
      <c r="AH2330" s="24"/>
      <c r="AI2330" s="24"/>
      <c r="AJ2330" s="24"/>
      <c r="AK2330" s="24"/>
      <c r="AL2330" s="24"/>
      <c r="AM2330" s="24"/>
      <c r="AN2330" s="24"/>
      <c r="AP2330" s="21"/>
      <c r="AQ2330" s="21"/>
      <c r="AR2330" s="21"/>
      <c r="AS2330" s="21"/>
      <c r="AT2330" s="21"/>
      <c r="AU2330" s="21"/>
      <c r="AV2330" s="24"/>
      <c r="AW2330" s="24"/>
      <c r="AX2330" s="24"/>
      <c r="AY2330" s="24"/>
      <c r="BA2330" s="21"/>
      <c r="BB2330" s="21"/>
      <c r="BC2330" s="21"/>
      <c r="BD2330" s="21"/>
      <c r="BE2330" s="24"/>
      <c r="BF2330" s="24"/>
      <c r="BG2330" s="21"/>
      <c r="BH2330" s="21"/>
      <c r="BI2330" s="130"/>
      <c r="BJ2330" s="131"/>
      <c r="BK2330" s="21"/>
      <c r="BL2330" s="132"/>
      <c r="BM2330" s="132"/>
      <c r="BN2330" s="132"/>
      <c r="BO2330" s="132"/>
      <c r="BP2330" s="133"/>
      <c r="BQ2330" s="133"/>
      <c r="BR2330" s="133"/>
    </row>
    <row r="2331" spans="18:70" x14ac:dyDescent="0.25">
      <c r="R2331" s="24"/>
      <c r="S2331" s="24"/>
      <c r="T2331" s="24"/>
      <c r="U2331" s="24"/>
      <c r="V2331" s="24"/>
      <c r="W2331" s="24"/>
      <c r="X2331" s="24"/>
      <c r="Y2331" s="24"/>
      <c r="Z2331" s="24"/>
      <c r="AA2331" s="24"/>
      <c r="AB2331" s="24"/>
      <c r="AC2331" s="24"/>
      <c r="AD2331" s="24"/>
      <c r="AE2331" s="24"/>
      <c r="AF2331" s="24"/>
      <c r="AG2331" s="24"/>
      <c r="AH2331" s="24"/>
      <c r="AI2331" s="24"/>
      <c r="AJ2331" s="24"/>
      <c r="AK2331" s="24"/>
      <c r="AL2331" s="24"/>
      <c r="AM2331" s="24"/>
      <c r="AN2331" s="24"/>
      <c r="AP2331" s="21"/>
      <c r="AQ2331" s="21"/>
      <c r="AR2331" s="21"/>
      <c r="AS2331" s="21"/>
      <c r="AT2331" s="21"/>
      <c r="AU2331" s="21"/>
      <c r="AV2331" s="24"/>
      <c r="AW2331" s="24"/>
      <c r="AX2331" s="24"/>
      <c r="AY2331" s="24"/>
      <c r="BA2331" s="21"/>
      <c r="BB2331" s="21"/>
      <c r="BC2331" s="21"/>
      <c r="BD2331" s="21"/>
      <c r="BE2331" s="24"/>
      <c r="BF2331" s="24"/>
      <c r="BG2331" s="21"/>
      <c r="BH2331" s="21"/>
      <c r="BI2331" s="130"/>
      <c r="BJ2331" s="131"/>
      <c r="BK2331" s="21"/>
      <c r="BL2331" s="132"/>
      <c r="BM2331" s="132"/>
      <c r="BN2331" s="132"/>
      <c r="BO2331" s="132"/>
      <c r="BP2331" s="133"/>
      <c r="BQ2331" s="133"/>
      <c r="BR2331" s="133"/>
    </row>
    <row r="2332" spans="18:70" x14ac:dyDescent="0.25">
      <c r="R2332" s="24"/>
      <c r="S2332" s="24"/>
      <c r="T2332" s="24"/>
      <c r="U2332" s="24"/>
      <c r="V2332" s="24"/>
      <c r="W2332" s="24"/>
      <c r="X2332" s="24"/>
      <c r="Y2332" s="24"/>
      <c r="Z2332" s="24"/>
      <c r="AA2332" s="24"/>
      <c r="AB2332" s="24"/>
      <c r="AC2332" s="24"/>
      <c r="AD2332" s="24"/>
      <c r="AE2332" s="24"/>
      <c r="AF2332" s="24"/>
      <c r="AG2332" s="24"/>
      <c r="AH2332" s="24"/>
      <c r="AI2332" s="24"/>
      <c r="AJ2332" s="24"/>
      <c r="AK2332" s="24"/>
      <c r="AL2332" s="24"/>
      <c r="AM2332" s="24"/>
      <c r="AN2332" s="24"/>
      <c r="AP2332" s="21"/>
      <c r="AQ2332" s="21"/>
      <c r="AR2332" s="21"/>
      <c r="AS2332" s="21"/>
      <c r="AT2332" s="21"/>
      <c r="AU2332" s="21"/>
      <c r="AV2332" s="24"/>
      <c r="AW2332" s="24"/>
      <c r="AX2332" s="24"/>
      <c r="AY2332" s="24"/>
      <c r="BA2332" s="21"/>
      <c r="BB2332" s="21"/>
      <c r="BC2332" s="21"/>
      <c r="BD2332" s="21"/>
      <c r="BE2332" s="24"/>
      <c r="BF2332" s="24"/>
      <c r="BG2332" s="21"/>
      <c r="BH2332" s="21"/>
      <c r="BI2332" s="130"/>
      <c r="BJ2332" s="131"/>
      <c r="BK2332" s="21"/>
      <c r="BL2332" s="132"/>
      <c r="BM2332" s="132"/>
      <c r="BN2332" s="132"/>
      <c r="BO2332" s="132"/>
      <c r="BP2332" s="133"/>
      <c r="BQ2332" s="133"/>
      <c r="BR2332" s="133"/>
    </row>
    <row r="2333" spans="18:70" x14ac:dyDescent="0.25">
      <c r="R2333" s="24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C2333" s="24"/>
      <c r="AD2333" s="24"/>
      <c r="AE2333" s="24"/>
      <c r="AF2333" s="24"/>
      <c r="AG2333" s="24"/>
      <c r="AH2333" s="24"/>
      <c r="AI2333" s="24"/>
      <c r="AJ2333" s="24"/>
      <c r="AK2333" s="24"/>
      <c r="AL2333" s="24"/>
      <c r="AM2333" s="24"/>
      <c r="AN2333" s="24"/>
      <c r="AP2333" s="21"/>
      <c r="AQ2333" s="21"/>
      <c r="AR2333" s="21"/>
      <c r="AS2333" s="21"/>
      <c r="AT2333" s="21"/>
      <c r="AU2333" s="21"/>
      <c r="AV2333" s="24"/>
      <c r="AW2333" s="24"/>
      <c r="AX2333" s="24"/>
      <c r="AY2333" s="24"/>
      <c r="BA2333" s="21"/>
      <c r="BB2333" s="21"/>
      <c r="BC2333" s="21"/>
      <c r="BD2333" s="21"/>
      <c r="BE2333" s="24"/>
      <c r="BF2333" s="24"/>
      <c r="BG2333" s="21"/>
      <c r="BH2333" s="21"/>
      <c r="BI2333" s="130"/>
      <c r="BJ2333" s="131"/>
      <c r="BK2333" s="21"/>
      <c r="BL2333" s="132"/>
      <c r="BM2333" s="132"/>
      <c r="BN2333" s="132"/>
      <c r="BO2333" s="132"/>
      <c r="BP2333" s="133"/>
      <c r="BQ2333" s="133"/>
      <c r="BR2333" s="133"/>
    </row>
    <row r="2334" spans="18:70" x14ac:dyDescent="0.25">
      <c r="R2334" s="24"/>
      <c r="S2334" s="24"/>
      <c r="T2334" s="24"/>
      <c r="U2334" s="24"/>
      <c r="V2334" s="24"/>
      <c r="W2334" s="24"/>
      <c r="X2334" s="24"/>
      <c r="Y2334" s="24"/>
      <c r="Z2334" s="24"/>
      <c r="AA2334" s="24"/>
      <c r="AB2334" s="24"/>
      <c r="AC2334" s="24"/>
      <c r="AD2334" s="24"/>
      <c r="AE2334" s="24"/>
      <c r="AF2334" s="24"/>
      <c r="AG2334" s="24"/>
      <c r="AH2334" s="24"/>
      <c r="AI2334" s="24"/>
      <c r="AJ2334" s="24"/>
      <c r="AK2334" s="24"/>
      <c r="AL2334" s="24"/>
      <c r="AM2334" s="24"/>
      <c r="AN2334" s="24"/>
      <c r="AP2334" s="21"/>
      <c r="AQ2334" s="21"/>
      <c r="AR2334" s="21"/>
      <c r="AS2334" s="21"/>
      <c r="AT2334" s="21"/>
      <c r="AU2334" s="21"/>
      <c r="AV2334" s="24"/>
      <c r="AW2334" s="24"/>
      <c r="AX2334" s="24"/>
      <c r="AY2334" s="24"/>
      <c r="BA2334" s="21"/>
      <c r="BB2334" s="21"/>
      <c r="BC2334" s="21"/>
      <c r="BD2334" s="21"/>
      <c r="BE2334" s="24"/>
      <c r="BF2334" s="24"/>
      <c r="BG2334" s="21"/>
      <c r="BH2334" s="21"/>
      <c r="BI2334" s="130"/>
      <c r="BJ2334" s="131"/>
      <c r="BK2334" s="21"/>
      <c r="BL2334" s="132"/>
      <c r="BM2334" s="132"/>
      <c r="BN2334" s="132"/>
      <c r="BO2334" s="132"/>
      <c r="BP2334" s="133"/>
      <c r="BQ2334" s="133"/>
      <c r="BR2334" s="133"/>
    </row>
    <row r="2335" spans="18:70" x14ac:dyDescent="0.25">
      <c r="R2335" s="24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  <c r="AF2335" s="24"/>
      <c r="AG2335" s="24"/>
      <c r="AH2335" s="24"/>
      <c r="AI2335" s="24"/>
      <c r="AJ2335" s="24"/>
      <c r="AK2335" s="24"/>
      <c r="AL2335" s="24"/>
      <c r="AM2335" s="24"/>
      <c r="AN2335" s="24"/>
      <c r="AP2335" s="21"/>
      <c r="AQ2335" s="21"/>
      <c r="AR2335" s="21"/>
      <c r="AS2335" s="21"/>
      <c r="AT2335" s="21"/>
      <c r="AU2335" s="21"/>
      <c r="AV2335" s="24"/>
      <c r="AW2335" s="24"/>
      <c r="AX2335" s="24"/>
      <c r="AY2335" s="24"/>
      <c r="BA2335" s="21"/>
      <c r="BB2335" s="21"/>
      <c r="BC2335" s="21"/>
      <c r="BD2335" s="21"/>
      <c r="BE2335" s="24"/>
      <c r="BF2335" s="24"/>
      <c r="BG2335" s="21"/>
      <c r="BH2335" s="21"/>
      <c r="BI2335" s="130"/>
      <c r="BJ2335" s="131"/>
      <c r="BK2335" s="21"/>
      <c r="BL2335" s="132"/>
      <c r="BM2335" s="132"/>
      <c r="BN2335" s="132"/>
      <c r="BO2335" s="132"/>
      <c r="BP2335" s="133"/>
      <c r="BQ2335" s="133"/>
      <c r="BR2335" s="133"/>
    </row>
    <row r="2336" spans="18:70" x14ac:dyDescent="0.25">
      <c r="R2336" s="24"/>
      <c r="S2336" s="24"/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24"/>
      <c r="AE2336" s="24"/>
      <c r="AF2336" s="24"/>
      <c r="AG2336" s="24"/>
      <c r="AH2336" s="24"/>
      <c r="AI2336" s="24"/>
      <c r="AJ2336" s="24"/>
      <c r="AK2336" s="24"/>
      <c r="AL2336" s="24"/>
      <c r="AM2336" s="24"/>
      <c r="AN2336" s="24"/>
      <c r="AP2336" s="21"/>
      <c r="AQ2336" s="21"/>
      <c r="AR2336" s="21"/>
      <c r="AS2336" s="21"/>
      <c r="AT2336" s="21"/>
      <c r="AU2336" s="21"/>
      <c r="AV2336" s="24"/>
      <c r="AW2336" s="24"/>
      <c r="AX2336" s="24"/>
      <c r="AY2336" s="24"/>
      <c r="BA2336" s="21"/>
      <c r="BB2336" s="21"/>
      <c r="BC2336" s="21"/>
      <c r="BD2336" s="21"/>
      <c r="BE2336" s="24"/>
      <c r="BF2336" s="24"/>
      <c r="BG2336" s="21"/>
      <c r="BH2336" s="21"/>
      <c r="BI2336" s="130"/>
      <c r="BJ2336" s="131"/>
      <c r="BK2336" s="21"/>
      <c r="BL2336" s="132"/>
      <c r="BM2336" s="132"/>
      <c r="BN2336" s="132"/>
      <c r="BO2336" s="132"/>
      <c r="BP2336" s="133"/>
      <c r="BQ2336" s="133"/>
      <c r="BR2336" s="133"/>
    </row>
    <row r="2337" spans="18:70" x14ac:dyDescent="0.25">
      <c r="R2337" s="24"/>
      <c r="S2337" s="24"/>
      <c r="T2337" s="24"/>
      <c r="U2337" s="24"/>
      <c r="V2337" s="24"/>
      <c r="W2337" s="24"/>
      <c r="X2337" s="24"/>
      <c r="Y2337" s="24"/>
      <c r="Z2337" s="24"/>
      <c r="AA2337" s="24"/>
      <c r="AB2337" s="24"/>
      <c r="AC2337" s="24"/>
      <c r="AD2337" s="24"/>
      <c r="AE2337" s="24"/>
      <c r="AF2337" s="24"/>
      <c r="AG2337" s="24"/>
      <c r="AH2337" s="24"/>
      <c r="AI2337" s="24"/>
      <c r="AJ2337" s="24"/>
      <c r="AK2337" s="24"/>
      <c r="AL2337" s="24"/>
      <c r="AM2337" s="24"/>
      <c r="AN2337" s="24"/>
      <c r="AP2337" s="21"/>
      <c r="AQ2337" s="21"/>
      <c r="AR2337" s="21"/>
      <c r="AS2337" s="21"/>
      <c r="AT2337" s="21"/>
      <c r="AU2337" s="21"/>
      <c r="AV2337" s="24"/>
      <c r="AW2337" s="24"/>
      <c r="AX2337" s="24"/>
      <c r="AY2337" s="24"/>
      <c r="BA2337" s="21"/>
      <c r="BB2337" s="21"/>
      <c r="BC2337" s="21"/>
      <c r="BD2337" s="21"/>
      <c r="BE2337" s="24"/>
      <c r="BF2337" s="24"/>
      <c r="BG2337" s="21"/>
      <c r="BH2337" s="21"/>
      <c r="BI2337" s="130"/>
      <c r="BJ2337" s="131"/>
      <c r="BK2337" s="21"/>
      <c r="BL2337" s="132"/>
      <c r="BM2337" s="132"/>
      <c r="BN2337" s="132"/>
      <c r="BO2337" s="132"/>
      <c r="BP2337" s="133"/>
      <c r="BQ2337" s="133"/>
      <c r="BR2337" s="133"/>
    </row>
    <row r="2338" spans="18:70" x14ac:dyDescent="0.25">
      <c r="R2338" s="24"/>
      <c r="S2338" s="24"/>
      <c r="T2338" s="24"/>
      <c r="U2338" s="24"/>
      <c r="V2338" s="24"/>
      <c r="W2338" s="24"/>
      <c r="X2338" s="24"/>
      <c r="Y2338" s="24"/>
      <c r="Z2338" s="24"/>
      <c r="AA2338" s="24"/>
      <c r="AB2338" s="24"/>
      <c r="AC2338" s="24"/>
      <c r="AD2338" s="24"/>
      <c r="AE2338" s="24"/>
      <c r="AF2338" s="24"/>
      <c r="AG2338" s="24"/>
      <c r="AH2338" s="24"/>
      <c r="AI2338" s="24"/>
      <c r="AJ2338" s="24"/>
      <c r="AK2338" s="24"/>
      <c r="AL2338" s="24"/>
      <c r="AM2338" s="24"/>
      <c r="AN2338" s="24"/>
      <c r="AP2338" s="21"/>
      <c r="AQ2338" s="21"/>
      <c r="AR2338" s="21"/>
      <c r="AS2338" s="21"/>
      <c r="AT2338" s="21"/>
      <c r="AU2338" s="21"/>
      <c r="AV2338" s="24"/>
      <c r="AW2338" s="24"/>
      <c r="AX2338" s="24"/>
      <c r="AY2338" s="24"/>
      <c r="BA2338" s="21"/>
      <c r="BB2338" s="21"/>
      <c r="BC2338" s="21"/>
      <c r="BD2338" s="21"/>
      <c r="BE2338" s="24"/>
      <c r="BF2338" s="24"/>
      <c r="BG2338" s="21"/>
      <c r="BH2338" s="21"/>
      <c r="BI2338" s="130"/>
      <c r="BJ2338" s="131"/>
      <c r="BK2338" s="21"/>
      <c r="BL2338" s="132"/>
      <c r="BM2338" s="132"/>
      <c r="BN2338" s="132"/>
      <c r="BO2338" s="132"/>
      <c r="BP2338" s="133"/>
      <c r="BQ2338" s="133"/>
      <c r="BR2338" s="133"/>
    </row>
    <row r="2339" spans="18:70" x14ac:dyDescent="0.25">
      <c r="R2339" s="24"/>
      <c r="S2339" s="24"/>
      <c r="T2339" s="24"/>
      <c r="U2339" s="24"/>
      <c r="V2339" s="24"/>
      <c r="W2339" s="24"/>
      <c r="X2339" s="24"/>
      <c r="Y2339" s="24"/>
      <c r="Z2339" s="24"/>
      <c r="AA2339" s="24"/>
      <c r="AB2339" s="24"/>
      <c r="AC2339" s="24"/>
      <c r="AD2339" s="24"/>
      <c r="AE2339" s="24"/>
      <c r="AF2339" s="24"/>
      <c r="AG2339" s="24"/>
      <c r="AH2339" s="24"/>
      <c r="AI2339" s="24"/>
      <c r="AJ2339" s="24"/>
      <c r="AK2339" s="24"/>
      <c r="AL2339" s="24"/>
      <c r="AM2339" s="24"/>
      <c r="AN2339" s="24"/>
      <c r="AP2339" s="21"/>
      <c r="AQ2339" s="21"/>
      <c r="AR2339" s="21"/>
      <c r="AS2339" s="21"/>
      <c r="AT2339" s="21"/>
      <c r="AU2339" s="21"/>
      <c r="AV2339" s="24"/>
      <c r="AW2339" s="24"/>
      <c r="AX2339" s="24"/>
      <c r="AY2339" s="24"/>
      <c r="BA2339" s="21"/>
      <c r="BB2339" s="21"/>
      <c r="BC2339" s="21"/>
      <c r="BD2339" s="21"/>
      <c r="BE2339" s="24"/>
      <c r="BF2339" s="24"/>
      <c r="BG2339" s="21"/>
      <c r="BH2339" s="21"/>
      <c r="BI2339" s="130"/>
      <c r="BJ2339" s="131"/>
      <c r="BK2339" s="21"/>
      <c r="BL2339" s="132"/>
      <c r="BM2339" s="132"/>
      <c r="BN2339" s="132"/>
      <c r="BO2339" s="132"/>
      <c r="BP2339" s="133"/>
      <c r="BQ2339" s="133"/>
      <c r="BR2339" s="133"/>
    </row>
    <row r="2340" spans="18:70" x14ac:dyDescent="0.25">
      <c r="R2340" s="24"/>
      <c r="S2340" s="24"/>
      <c r="T2340" s="24"/>
      <c r="U2340" s="24"/>
      <c r="V2340" s="24"/>
      <c r="W2340" s="24"/>
      <c r="X2340" s="24"/>
      <c r="Y2340" s="24"/>
      <c r="Z2340" s="24"/>
      <c r="AA2340" s="24"/>
      <c r="AB2340" s="24"/>
      <c r="AC2340" s="24"/>
      <c r="AD2340" s="24"/>
      <c r="AE2340" s="24"/>
      <c r="AF2340" s="24"/>
      <c r="AG2340" s="24"/>
      <c r="AH2340" s="24"/>
      <c r="AI2340" s="24"/>
      <c r="AJ2340" s="24"/>
      <c r="AK2340" s="24"/>
      <c r="AL2340" s="24"/>
      <c r="AM2340" s="24"/>
      <c r="AN2340" s="24"/>
      <c r="AP2340" s="21"/>
      <c r="AQ2340" s="21"/>
      <c r="AR2340" s="21"/>
      <c r="AS2340" s="21"/>
      <c r="AT2340" s="21"/>
      <c r="AU2340" s="21"/>
      <c r="AV2340" s="24"/>
      <c r="AW2340" s="24"/>
      <c r="AX2340" s="24"/>
      <c r="AY2340" s="24"/>
      <c r="BA2340" s="21"/>
      <c r="BB2340" s="21"/>
      <c r="BC2340" s="21"/>
      <c r="BD2340" s="21"/>
      <c r="BE2340" s="24"/>
      <c r="BF2340" s="24"/>
      <c r="BG2340" s="21"/>
      <c r="BH2340" s="21"/>
      <c r="BI2340" s="130"/>
      <c r="BJ2340" s="131"/>
      <c r="BK2340" s="21"/>
      <c r="BL2340" s="132"/>
      <c r="BM2340" s="132"/>
      <c r="BN2340" s="132"/>
      <c r="BO2340" s="132"/>
      <c r="BP2340" s="133"/>
      <c r="BQ2340" s="133"/>
      <c r="BR2340" s="133"/>
    </row>
    <row r="2341" spans="18:70" x14ac:dyDescent="0.25">
      <c r="R2341" s="24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  <c r="AF2341" s="24"/>
      <c r="AG2341" s="24"/>
      <c r="AH2341" s="24"/>
      <c r="AI2341" s="24"/>
      <c r="AJ2341" s="24"/>
      <c r="AK2341" s="24"/>
      <c r="AL2341" s="24"/>
      <c r="AM2341" s="24"/>
      <c r="AN2341" s="24"/>
      <c r="AP2341" s="21"/>
      <c r="AQ2341" s="21"/>
      <c r="AR2341" s="21"/>
      <c r="AS2341" s="21"/>
      <c r="AT2341" s="21"/>
      <c r="AU2341" s="21"/>
      <c r="AV2341" s="24"/>
      <c r="AW2341" s="24"/>
      <c r="AX2341" s="24"/>
      <c r="AY2341" s="24"/>
      <c r="BA2341" s="21"/>
      <c r="BB2341" s="21"/>
      <c r="BC2341" s="21"/>
      <c r="BD2341" s="21"/>
      <c r="BE2341" s="24"/>
      <c r="BF2341" s="24"/>
      <c r="BG2341" s="21"/>
      <c r="BH2341" s="21"/>
      <c r="BI2341" s="130"/>
      <c r="BJ2341" s="131"/>
      <c r="BK2341" s="21"/>
      <c r="BL2341" s="132"/>
      <c r="BM2341" s="132"/>
      <c r="BN2341" s="132"/>
      <c r="BO2341" s="132"/>
      <c r="BP2341" s="133"/>
      <c r="BQ2341" s="133"/>
      <c r="BR2341" s="133"/>
    </row>
    <row r="2342" spans="18:70" x14ac:dyDescent="0.25">
      <c r="R2342" s="24"/>
      <c r="S2342" s="24"/>
      <c r="T2342" s="24"/>
      <c r="U2342" s="24"/>
      <c r="V2342" s="24"/>
      <c r="W2342" s="24"/>
      <c r="X2342" s="24"/>
      <c r="Y2342" s="24"/>
      <c r="Z2342" s="24"/>
      <c r="AA2342" s="24"/>
      <c r="AB2342" s="24"/>
      <c r="AC2342" s="24"/>
      <c r="AD2342" s="24"/>
      <c r="AE2342" s="24"/>
      <c r="AF2342" s="24"/>
      <c r="AG2342" s="24"/>
      <c r="AH2342" s="24"/>
      <c r="AI2342" s="24"/>
      <c r="AJ2342" s="24"/>
      <c r="AK2342" s="24"/>
      <c r="AL2342" s="24"/>
      <c r="AM2342" s="24"/>
      <c r="AN2342" s="24"/>
      <c r="AP2342" s="21"/>
      <c r="AQ2342" s="21"/>
      <c r="AR2342" s="21"/>
      <c r="AS2342" s="21"/>
      <c r="AT2342" s="21"/>
      <c r="AU2342" s="21"/>
      <c r="AV2342" s="24"/>
      <c r="AW2342" s="24"/>
      <c r="AX2342" s="24"/>
      <c r="AY2342" s="24"/>
      <c r="BA2342" s="21"/>
      <c r="BB2342" s="21"/>
      <c r="BC2342" s="21"/>
      <c r="BD2342" s="21"/>
      <c r="BE2342" s="24"/>
      <c r="BF2342" s="24"/>
      <c r="BG2342" s="21"/>
      <c r="BH2342" s="21"/>
      <c r="BI2342" s="130"/>
      <c r="BJ2342" s="131"/>
      <c r="BK2342" s="21"/>
      <c r="BL2342" s="132"/>
      <c r="BM2342" s="132"/>
      <c r="BN2342" s="132"/>
      <c r="BO2342" s="132"/>
      <c r="BP2342" s="133"/>
      <c r="BQ2342" s="133"/>
      <c r="BR2342" s="133"/>
    </row>
    <row r="2343" spans="18:70" x14ac:dyDescent="0.25">
      <c r="R2343" s="24"/>
      <c r="S2343" s="24"/>
      <c r="T2343" s="24"/>
      <c r="U2343" s="24"/>
      <c r="V2343" s="24"/>
      <c r="W2343" s="24"/>
      <c r="X2343" s="24"/>
      <c r="Y2343" s="24"/>
      <c r="Z2343" s="24"/>
      <c r="AA2343" s="24"/>
      <c r="AB2343" s="24"/>
      <c r="AC2343" s="24"/>
      <c r="AD2343" s="24"/>
      <c r="AE2343" s="24"/>
      <c r="AF2343" s="24"/>
      <c r="AG2343" s="24"/>
      <c r="AH2343" s="24"/>
      <c r="AI2343" s="24"/>
      <c r="AJ2343" s="24"/>
      <c r="AK2343" s="24"/>
      <c r="AL2343" s="24"/>
      <c r="AM2343" s="24"/>
      <c r="AN2343" s="24"/>
      <c r="AP2343" s="21"/>
      <c r="AQ2343" s="21"/>
      <c r="AR2343" s="21"/>
      <c r="AS2343" s="21"/>
      <c r="AT2343" s="21"/>
      <c r="AU2343" s="21"/>
      <c r="AV2343" s="24"/>
      <c r="AW2343" s="24"/>
      <c r="AX2343" s="24"/>
      <c r="AY2343" s="24"/>
      <c r="BA2343" s="21"/>
      <c r="BB2343" s="21"/>
      <c r="BC2343" s="21"/>
      <c r="BD2343" s="21"/>
      <c r="BE2343" s="24"/>
      <c r="BF2343" s="24"/>
      <c r="BG2343" s="21"/>
      <c r="BH2343" s="21"/>
      <c r="BI2343" s="130"/>
      <c r="BJ2343" s="131"/>
      <c r="BK2343" s="21"/>
      <c r="BL2343" s="132"/>
      <c r="BM2343" s="132"/>
      <c r="BN2343" s="132"/>
      <c r="BO2343" s="132"/>
      <c r="BP2343" s="133"/>
      <c r="BQ2343" s="133"/>
      <c r="BR2343" s="133"/>
    </row>
    <row r="2344" spans="18:70" x14ac:dyDescent="0.25">
      <c r="R2344" s="24"/>
      <c r="S2344" s="24"/>
      <c r="T2344" s="24"/>
      <c r="U2344" s="24"/>
      <c r="V2344" s="24"/>
      <c r="W2344" s="24"/>
      <c r="X2344" s="24"/>
      <c r="Y2344" s="24"/>
      <c r="Z2344" s="24"/>
      <c r="AA2344" s="24"/>
      <c r="AB2344" s="24"/>
      <c r="AC2344" s="24"/>
      <c r="AD2344" s="24"/>
      <c r="AE2344" s="24"/>
      <c r="AF2344" s="24"/>
      <c r="AG2344" s="24"/>
      <c r="AH2344" s="24"/>
      <c r="AI2344" s="24"/>
      <c r="AJ2344" s="24"/>
      <c r="AK2344" s="24"/>
      <c r="AL2344" s="24"/>
      <c r="AM2344" s="24"/>
      <c r="AN2344" s="24"/>
      <c r="AP2344" s="21"/>
      <c r="AQ2344" s="21"/>
      <c r="AR2344" s="21"/>
      <c r="AS2344" s="21"/>
      <c r="AT2344" s="21"/>
      <c r="AU2344" s="21"/>
      <c r="AV2344" s="24"/>
      <c r="AW2344" s="24"/>
      <c r="AX2344" s="24"/>
      <c r="AY2344" s="24"/>
      <c r="BA2344" s="21"/>
      <c r="BB2344" s="21"/>
      <c r="BC2344" s="21"/>
      <c r="BD2344" s="21"/>
      <c r="BE2344" s="24"/>
      <c r="BF2344" s="24"/>
      <c r="BG2344" s="21"/>
      <c r="BH2344" s="21"/>
      <c r="BI2344" s="130"/>
      <c r="BJ2344" s="131"/>
      <c r="BK2344" s="21"/>
      <c r="BL2344" s="132"/>
      <c r="BM2344" s="132"/>
      <c r="BN2344" s="132"/>
      <c r="BO2344" s="132"/>
      <c r="BP2344" s="133"/>
      <c r="BQ2344" s="133"/>
      <c r="BR2344" s="133"/>
    </row>
    <row r="2345" spans="18:70" x14ac:dyDescent="0.25">
      <c r="R2345" s="24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  <c r="AF2345" s="24"/>
      <c r="AG2345" s="24"/>
      <c r="AH2345" s="24"/>
      <c r="AI2345" s="24"/>
      <c r="AJ2345" s="24"/>
      <c r="AK2345" s="24"/>
      <c r="AL2345" s="24"/>
      <c r="AM2345" s="24"/>
      <c r="AN2345" s="24"/>
      <c r="AP2345" s="21"/>
      <c r="AQ2345" s="21"/>
      <c r="AR2345" s="21"/>
      <c r="AS2345" s="21"/>
      <c r="AT2345" s="21"/>
      <c r="AU2345" s="21"/>
      <c r="AV2345" s="24"/>
      <c r="AW2345" s="24"/>
      <c r="AX2345" s="24"/>
      <c r="AY2345" s="24"/>
      <c r="BA2345" s="21"/>
      <c r="BB2345" s="21"/>
      <c r="BC2345" s="21"/>
      <c r="BD2345" s="21"/>
      <c r="BE2345" s="24"/>
      <c r="BF2345" s="24"/>
      <c r="BG2345" s="21"/>
      <c r="BH2345" s="21"/>
      <c r="BI2345" s="130"/>
      <c r="BJ2345" s="131"/>
      <c r="BK2345" s="21"/>
      <c r="BL2345" s="132"/>
      <c r="BM2345" s="132"/>
      <c r="BN2345" s="132"/>
      <c r="BO2345" s="132"/>
      <c r="BP2345" s="133"/>
      <c r="BQ2345" s="133"/>
      <c r="BR2345" s="133"/>
    </row>
    <row r="2346" spans="18:70" x14ac:dyDescent="0.25">
      <c r="R2346" s="24"/>
      <c r="S2346" s="24"/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24"/>
      <c r="AE2346" s="24"/>
      <c r="AF2346" s="24"/>
      <c r="AG2346" s="24"/>
      <c r="AH2346" s="24"/>
      <c r="AI2346" s="24"/>
      <c r="AJ2346" s="24"/>
      <c r="AK2346" s="24"/>
      <c r="AL2346" s="24"/>
      <c r="AM2346" s="24"/>
      <c r="AN2346" s="24"/>
      <c r="AP2346" s="21"/>
      <c r="AQ2346" s="21"/>
      <c r="AR2346" s="21"/>
      <c r="AS2346" s="21"/>
      <c r="AT2346" s="21"/>
      <c r="AU2346" s="21"/>
      <c r="AV2346" s="24"/>
      <c r="AW2346" s="24"/>
      <c r="AX2346" s="24"/>
      <c r="AY2346" s="24"/>
      <c r="BA2346" s="21"/>
      <c r="BB2346" s="21"/>
      <c r="BC2346" s="21"/>
      <c r="BD2346" s="21"/>
      <c r="BE2346" s="24"/>
      <c r="BF2346" s="24"/>
      <c r="BG2346" s="21"/>
      <c r="BH2346" s="21"/>
      <c r="BI2346" s="130"/>
      <c r="BJ2346" s="131"/>
      <c r="BK2346" s="21"/>
      <c r="BL2346" s="132"/>
      <c r="BM2346" s="132"/>
      <c r="BN2346" s="132"/>
      <c r="BO2346" s="132"/>
      <c r="BP2346" s="133"/>
      <c r="BQ2346" s="133"/>
      <c r="BR2346" s="133"/>
    </row>
    <row r="2347" spans="18:70" x14ac:dyDescent="0.25">
      <c r="R2347" s="24"/>
      <c r="S2347" s="24"/>
      <c r="T2347" s="24"/>
      <c r="U2347" s="24"/>
      <c r="V2347" s="24"/>
      <c r="W2347" s="24"/>
      <c r="X2347" s="24"/>
      <c r="Y2347" s="24"/>
      <c r="Z2347" s="24"/>
      <c r="AA2347" s="24"/>
      <c r="AB2347" s="24"/>
      <c r="AC2347" s="24"/>
      <c r="AD2347" s="24"/>
      <c r="AE2347" s="24"/>
      <c r="AF2347" s="24"/>
      <c r="AG2347" s="24"/>
      <c r="AH2347" s="24"/>
      <c r="AI2347" s="24"/>
      <c r="AJ2347" s="24"/>
      <c r="AK2347" s="24"/>
      <c r="AL2347" s="24"/>
      <c r="AM2347" s="24"/>
      <c r="AN2347" s="24"/>
      <c r="AP2347" s="21"/>
      <c r="AQ2347" s="21"/>
      <c r="AR2347" s="21"/>
      <c r="AS2347" s="21"/>
      <c r="AT2347" s="21"/>
      <c r="AU2347" s="21"/>
      <c r="AV2347" s="24"/>
      <c r="AW2347" s="24"/>
      <c r="AX2347" s="24"/>
      <c r="AY2347" s="24"/>
      <c r="BA2347" s="21"/>
      <c r="BB2347" s="21"/>
      <c r="BC2347" s="21"/>
      <c r="BD2347" s="21"/>
      <c r="BE2347" s="24"/>
      <c r="BF2347" s="24"/>
      <c r="BG2347" s="21"/>
      <c r="BH2347" s="21"/>
      <c r="BI2347" s="130"/>
      <c r="BJ2347" s="131"/>
      <c r="BK2347" s="21"/>
      <c r="BL2347" s="132"/>
      <c r="BM2347" s="132"/>
      <c r="BN2347" s="132"/>
      <c r="BO2347" s="132"/>
      <c r="BP2347" s="133"/>
      <c r="BQ2347" s="133"/>
      <c r="BR2347" s="133"/>
    </row>
    <row r="2348" spans="18:70" x14ac:dyDescent="0.25">
      <c r="R2348" s="24"/>
      <c r="S2348" s="24"/>
      <c r="T2348" s="24"/>
      <c r="U2348" s="24"/>
      <c r="V2348" s="24"/>
      <c r="W2348" s="24"/>
      <c r="X2348" s="24"/>
      <c r="Y2348" s="24"/>
      <c r="Z2348" s="24"/>
      <c r="AA2348" s="24"/>
      <c r="AB2348" s="24"/>
      <c r="AC2348" s="24"/>
      <c r="AD2348" s="24"/>
      <c r="AE2348" s="24"/>
      <c r="AF2348" s="24"/>
      <c r="AG2348" s="24"/>
      <c r="AH2348" s="24"/>
      <c r="AI2348" s="24"/>
      <c r="AJ2348" s="24"/>
      <c r="AK2348" s="24"/>
      <c r="AL2348" s="24"/>
      <c r="AM2348" s="24"/>
      <c r="AN2348" s="24"/>
      <c r="AP2348" s="21"/>
      <c r="AQ2348" s="21"/>
      <c r="AR2348" s="21"/>
      <c r="AS2348" s="21"/>
      <c r="AT2348" s="21"/>
      <c r="AU2348" s="21"/>
      <c r="AV2348" s="24"/>
      <c r="AW2348" s="24"/>
      <c r="AX2348" s="24"/>
      <c r="AY2348" s="24"/>
      <c r="BA2348" s="21"/>
      <c r="BB2348" s="21"/>
      <c r="BC2348" s="21"/>
      <c r="BD2348" s="21"/>
      <c r="BE2348" s="24"/>
      <c r="BF2348" s="24"/>
      <c r="BG2348" s="21"/>
      <c r="BH2348" s="21"/>
      <c r="BI2348" s="130"/>
      <c r="BJ2348" s="131"/>
      <c r="BK2348" s="21"/>
      <c r="BL2348" s="132"/>
      <c r="BM2348" s="132"/>
      <c r="BN2348" s="132"/>
      <c r="BO2348" s="132"/>
      <c r="BP2348" s="133"/>
      <c r="BQ2348" s="133"/>
      <c r="BR2348" s="133"/>
    </row>
    <row r="2349" spans="18:70" x14ac:dyDescent="0.25">
      <c r="R2349" s="24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  <c r="AF2349" s="24"/>
      <c r="AG2349" s="24"/>
      <c r="AH2349" s="24"/>
      <c r="AI2349" s="24"/>
      <c r="AJ2349" s="24"/>
      <c r="AK2349" s="24"/>
      <c r="AL2349" s="24"/>
      <c r="AM2349" s="24"/>
      <c r="AN2349" s="24"/>
      <c r="AP2349" s="21"/>
      <c r="AQ2349" s="21"/>
      <c r="AR2349" s="21"/>
      <c r="AS2349" s="21"/>
      <c r="AT2349" s="21"/>
      <c r="AU2349" s="21"/>
      <c r="AV2349" s="24"/>
      <c r="AW2349" s="24"/>
      <c r="AX2349" s="24"/>
      <c r="AY2349" s="24"/>
      <c r="BA2349" s="21"/>
      <c r="BB2349" s="21"/>
      <c r="BC2349" s="21"/>
      <c r="BD2349" s="21"/>
      <c r="BE2349" s="24"/>
      <c r="BF2349" s="24"/>
      <c r="BG2349" s="21"/>
      <c r="BH2349" s="21"/>
      <c r="BI2349" s="130"/>
      <c r="BJ2349" s="131"/>
      <c r="BK2349" s="21"/>
      <c r="BL2349" s="132"/>
      <c r="BM2349" s="132"/>
      <c r="BN2349" s="132"/>
      <c r="BO2349" s="132"/>
      <c r="BP2349" s="133"/>
      <c r="BQ2349" s="133"/>
      <c r="BR2349" s="133"/>
    </row>
    <row r="2350" spans="18:70" x14ac:dyDescent="0.25"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  <c r="AF2350" s="24"/>
      <c r="AG2350" s="24"/>
      <c r="AH2350" s="24"/>
      <c r="AI2350" s="24"/>
      <c r="AJ2350" s="24"/>
      <c r="AK2350" s="24"/>
      <c r="AL2350" s="24"/>
      <c r="AM2350" s="24"/>
      <c r="AN2350" s="24"/>
      <c r="AP2350" s="21"/>
      <c r="AQ2350" s="21"/>
      <c r="AR2350" s="21"/>
      <c r="AS2350" s="21"/>
      <c r="AT2350" s="21"/>
      <c r="AU2350" s="21"/>
      <c r="AV2350" s="24"/>
      <c r="AW2350" s="24"/>
      <c r="AX2350" s="24"/>
      <c r="AY2350" s="24"/>
      <c r="BA2350" s="21"/>
      <c r="BB2350" s="21"/>
      <c r="BC2350" s="21"/>
      <c r="BD2350" s="21"/>
      <c r="BE2350" s="24"/>
      <c r="BF2350" s="24"/>
      <c r="BG2350" s="21"/>
      <c r="BH2350" s="21"/>
      <c r="BI2350" s="130"/>
      <c r="BJ2350" s="131"/>
      <c r="BK2350" s="21"/>
      <c r="BL2350" s="132"/>
      <c r="BM2350" s="132"/>
      <c r="BN2350" s="132"/>
      <c r="BO2350" s="132"/>
      <c r="BP2350" s="133"/>
      <c r="BQ2350" s="133"/>
      <c r="BR2350" s="133"/>
    </row>
    <row r="2351" spans="18:70" x14ac:dyDescent="0.25">
      <c r="R2351" s="24"/>
      <c r="S2351" s="24"/>
      <c r="T2351" s="24"/>
      <c r="U2351" s="24"/>
      <c r="V2351" s="24"/>
      <c r="W2351" s="24"/>
      <c r="X2351" s="24"/>
      <c r="Y2351" s="24"/>
      <c r="Z2351" s="24"/>
      <c r="AA2351" s="24"/>
      <c r="AB2351" s="24"/>
      <c r="AC2351" s="24"/>
      <c r="AD2351" s="24"/>
      <c r="AE2351" s="24"/>
      <c r="AF2351" s="24"/>
      <c r="AG2351" s="24"/>
      <c r="AH2351" s="24"/>
      <c r="AI2351" s="24"/>
      <c r="AJ2351" s="24"/>
      <c r="AK2351" s="24"/>
      <c r="AL2351" s="24"/>
      <c r="AM2351" s="24"/>
      <c r="AN2351" s="24"/>
      <c r="AP2351" s="21"/>
      <c r="AQ2351" s="21"/>
      <c r="AR2351" s="21"/>
      <c r="AS2351" s="21"/>
      <c r="AT2351" s="21"/>
      <c r="AU2351" s="21"/>
      <c r="AV2351" s="24"/>
      <c r="AW2351" s="24"/>
      <c r="AX2351" s="24"/>
      <c r="AY2351" s="24"/>
      <c r="BA2351" s="21"/>
      <c r="BB2351" s="21"/>
      <c r="BC2351" s="21"/>
      <c r="BD2351" s="21"/>
      <c r="BE2351" s="24"/>
      <c r="BF2351" s="24"/>
      <c r="BG2351" s="21"/>
      <c r="BH2351" s="21"/>
      <c r="BI2351" s="130"/>
      <c r="BJ2351" s="131"/>
      <c r="BK2351" s="21"/>
      <c r="BL2351" s="132"/>
      <c r="BM2351" s="132"/>
      <c r="BN2351" s="132"/>
      <c r="BO2351" s="132"/>
      <c r="BP2351" s="133"/>
      <c r="BQ2351" s="133"/>
      <c r="BR2351" s="133"/>
    </row>
    <row r="2352" spans="18:70" x14ac:dyDescent="0.25">
      <c r="R2352" s="24"/>
      <c r="S2352" s="24"/>
      <c r="T2352" s="24"/>
      <c r="U2352" s="24"/>
      <c r="V2352" s="24"/>
      <c r="W2352" s="24"/>
      <c r="X2352" s="24"/>
      <c r="Y2352" s="24"/>
      <c r="Z2352" s="24"/>
      <c r="AA2352" s="24"/>
      <c r="AB2352" s="24"/>
      <c r="AC2352" s="24"/>
      <c r="AD2352" s="24"/>
      <c r="AE2352" s="24"/>
      <c r="AF2352" s="24"/>
      <c r="AG2352" s="24"/>
      <c r="AH2352" s="24"/>
      <c r="AI2352" s="24"/>
      <c r="AJ2352" s="24"/>
      <c r="AK2352" s="24"/>
      <c r="AL2352" s="24"/>
      <c r="AM2352" s="24"/>
      <c r="AN2352" s="24"/>
      <c r="AP2352" s="21"/>
      <c r="AQ2352" s="21"/>
      <c r="AR2352" s="21"/>
      <c r="AS2352" s="21"/>
      <c r="AT2352" s="21"/>
      <c r="AU2352" s="21"/>
      <c r="AV2352" s="24"/>
      <c r="AW2352" s="24"/>
      <c r="AX2352" s="24"/>
      <c r="AY2352" s="24"/>
      <c r="BA2352" s="21"/>
      <c r="BB2352" s="21"/>
      <c r="BC2352" s="21"/>
      <c r="BD2352" s="21"/>
      <c r="BE2352" s="24"/>
      <c r="BF2352" s="24"/>
      <c r="BG2352" s="21"/>
      <c r="BH2352" s="21"/>
      <c r="BI2352" s="130"/>
      <c r="BJ2352" s="131"/>
      <c r="BK2352" s="21"/>
      <c r="BL2352" s="132"/>
      <c r="BM2352" s="132"/>
      <c r="BN2352" s="132"/>
      <c r="BO2352" s="132"/>
      <c r="BP2352" s="133"/>
      <c r="BQ2352" s="133"/>
      <c r="BR2352" s="133"/>
    </row>
    <row r="2353" spans="18:70" x14ac:dyDescent="0.25">
      <c r="R2353" s="24"/>
      <c r="S2353" s="24"/>
      <c r="T2353" s="24"/>
      <c r="U2353" s="24"/>
      <c r="V2353" s="24"/>
      <c r="W2353" s="24"/>
      <c r="X2353" s="24"/>
      <c r="Y2353" s="24"/>
      <c r="Z2353" s="24"/>
      <c r="AA2353" s="24"/>
      <c r="AB2353" s="24"/>
      <c r="AC2353" s="24"/>
      <c r="AD2353" s="24"/>
      <c r="AE2353" s="24"/>
      <c r="AF2353" s="24"/>
      <c r="AG2353" s="24"/>
      <c r="AH2353" s="24"/>
      <c r="AI2353" s="24"/>
      <c r="AJ2353" s="24"/>
      <c r="AK2353" s="24"/>
      <c r="AL2353" s="24"/>
      <c r="AM2353" s="24"/>
      <c r="AN2353" s="24"/>
      <c r="AP2353" s="21"/>
      <c r="AQ2353" s="21"/>
      <c r="AR2353" s="21"/>
      <c r="AS2353" s="21"/>
      <c r="AT2353" s="21"/>
      <c r="AU2353" s="21"/>
      <c r="AV2353" s="24"/>
      <c r="AW2353" s="24"/>
      <c r="AX2353" s="24"/>
      <c r="AY2353" s="24"/>
      <c r="BA2353" s="21"/>
      <c r="BB2353" s="21"/>
      <c r="BC2353" s="21"/>
      <c r="BD2353" s="21"/>
      <c r="BE2353" s="24"/>
      <c r="BF2353" s="24"/>
      <c r="BG2353" s="21"/>
      <c r="BH2353" s="21"/>
      <c r="BI2353" s="130"/>
      <c r="BJ2353" s="131"/>
      <c r="BK2353" s="21"/>
      <c r="BL2353" s="132"/>
      <c r="BM2353" s="132"/>
      <c r="BN2353" s="132"/>
      <c r="BO2353" s="132"/>
      <c r="BP2353" s="133"/>
      <c r="BQ2353" s="133"/>
      <c r="BR2353" s="133"/>
    </row>
    <row r="2354" spans="18:70" x14ac:dyDescent="0.25">
      <c r="R2354" s="24"/>
      <c r="S2354" s="24"/>
      <c r="T2354" s="24"/>
      <c r="U2354" s="24"/>
      <c r="V2354" s="24"/>
      <c r="W2354" s="24"/>
      <c r="X2354" s="24"/>
      <c r="Y2354" s="24"/>
      <c r="Z2354" s="24"/>
      <c r="AA2354" s="24"/>
      <c r="AB2354" s="24"/>
      <c r="AC2354" s="24"/>
      <c r="AD2354" s="24"/>
      <c r="AE2354" s="24"/>
      <c r="AF2354" s="24"/>
      <c r="AG2354" s="24"/>
      <c r="AH2354" s="24"/>
      <c r="AI2354" s="24"/>
      <c r="AJ2354" s="24"/>
      <c r="AK2354" s="24"/>
      <c r="AL2354" s="24"/>
      <c r="AM2354" s="24"/>
      <c r="AN2354" s="24"/>
      <c r="AP2354" s="21"/>
      <c r="AQ2354" s="21"/>
      <c r="AR2354" s="21"/>
      <c r="AS2354" s="21"/>
      <c r="AT2354" s="21"/>
      <c r="AU2354" s="21"/>
      <c r="AV2354" s="24"/>
      <c r="AW2354" s="24"/>
      <c r="AX2354" s="24"/>
      <c r="AY2354" s="24"/>
      <c r="BA2354" s="21"/>
      <c r="BB2354" s="21"/>
      <c r="BC2354" s="21"/>
      <c r="BD2354" s="21"/>
      <c r="BE2354" s="24"/>
      <c r="BF2354" s="24"/>
      <c r="BG2354" s="21"/>
      <c r="BH2354" s="21"/>
      <c r="BI2354" s="130"/>
      <c r="BJ2354" s="131"/>
      <c r="BK2354" s="21"/>
      <c r="BL2354" s="132"/>
      <c r="BM2354" s="132"/>
      <c r="BN2354" s="132"/>
      <c r="BO2354" s="132"/>
      <c r="BP2354" s="133"/>
      <c r="BQ2354" s="133"/>
      <c r="BR2354" s="133"/>
    </row>
    <row r="2355" spans="18:70" x14ac:dyDescent="0.25">
      <c r="R2355" s="24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  <c r="AF2355" s="24"/>
      <c r="AG2355" s="24"/>
      <c r="AH2355" s="24"/>
      <c r="AI2355" s="24"/>
      <c r="AJ2355" s="24"/>
      <c r="AK2355" s="24"/>
      <c r="AL2355" s="24"/>
      <c r="AM2355" s="24"/>
      <c r="AN2355" s="24"/>
      <c r="AP2355" s="21"/>
      <c r="AQ2355" s="21"/>
      <c r="AR2355" s="21"/>
      <c r="AS2355" s="21"/>
      <c r="AT2355" s="21"/>
      <c r="AU2355" s="21"/>
      <c r="AV2355" s="24"/>
      <c r="AW2355" s="24"/>
      <c r="AX2355" s="24"/>
      <c r="AY2355" s="24"/>
      <c r="BA2355" s="21"/>
      <c r="BB2355" s="21"/>
      <c r="BC2355" s="21"/>
      <c r="BD2355" s="21"/>
      <c r="BE2355" s="24"/>
      <c r="BF2355" s="24"/>
      <c r="BG2355" s="21"/>
      <c r="BH2355" s="21"/>
      <c r="BI2355" s="130"/>
      <c r="BJ2355" s="131"/>
      <c r="BK2355" s="21"/>
      <c r="BL2355" s="132"/>
      <c r="BM2355" s="132"/>
      <c r="BN2355" s="132"/>
      <c r="BO2355" s="132"/>
      <c r="BP2355" s="133"/>
      <c r="BQ2355" s="133"/>
      <c r="BR2355" s="133"/>
    </row>
    <row r="2356" spans="18:70" x14ac:dyDescent="0.25">
      <c r="R2356" s="24"/>
      <c r="S2356" s="24"/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24"/>
      <c r="AE2356" s="24"/>
      <c r="AF2356" s="24"/>
      <c r="AG2356" s="24"/>
      <c r="AH2356" s="24"/>
      <c r="AI2356" s="24"/>
      <c r="AJ2356" s="24"/>
      <c r="AK2356" s="24"/>
      <c r="AL2356" s="24"/>
      <c r="AM2356" s="24"/>
      <c r="AN2356" s="24"/>
      <c r="AP2356" s="21"/>
      <c r="AQ2356" s="21"/>
      <c r="AR2356" s="21"/>
      <c r="AS2356" s="21"/>
      <c r="AT2356" s="21"/>
      <c r="AU2356" s="21"/>
      <c r="AV2356" s="24"/>
      <c r="AW2356" s="24"/>
      <c r="AX2356" s="24"/>
      <c r="AY2356" s="24"/>
      <c r="BA2356" s="21"/>
      <c r="BB2356" s="21"/>
      <c r="BC2356" s="21"/>
      <c r="BD2356" s="21"/>
      <c r="BE2356" s="24"/>
      <c r="BF2356" s="24"/>
      <c r="BG2356" s="21"/>
      <c r="BH2356" s="21"/>
      <c r="BI2356" s="130"/>
      <c r="BJ2356" s="131"/>
      <c r="BK2356" s="21"/>
      <c r="BL2356" s="132"/>
      <c r="BM2356" s="132"/>
      <c r="BN2356" s="132"/>
      <c r="BO2356" s="132"/>
      <c r="BP2356" s="133"/>
      <c r="BQ2356" s="133"/>
      <c r="BR2356" s="133"/>
    </row>
    <row r="2357" spans="18:70" x14ac:dyDescent="0.25">
      <c r="R2357" s="24"/>
      <c r="S2357" s="24"/>
      <c r="T2357" s="24"/>
      <c r="U2357" s="24"/>
      <c r="V2357" s="24"/>
      <c r="W2357" s="24"/>
      <c r="X2357" s="24"/>
      <c r="Y2357" s="24"/>
      <c r="Z2357" s="24"/>
      <c r="AA2357" s="24"/>
      <c r="AB2357" s="24"/>
      <c r="AC2357" s="24"/>
      <c r="AD2357" s="24"/>
      <c r="AE2357" s="24"/>
      <c r="AF2357" s="24"/>
      <c r="AG2357" s="24"/>
      <c r="AH2357" s="24"/>
      <c r="AI2357" s="24"/>
      <c r="AJ2357" s="24"/>
      <c r="AK2357" s="24"/>
      <c r="AL2357" s="24"/>
      <c r="AM2357" s="24"/>
      <c r="AN2357" s="24"/>
      <c r="AP2357" s="21"/>
      <c r="AQ2357" s="21"/>
      <c r="AR2357" s="21"/>
      <c r="AS2357" s="21"/>
      <c r="AT2357" s="21"/>
      <c r="AU2357" s="21"/>
      <c r="AV2357" s="24"/>
      <c r="AW2357" s="24"/>
      <c r="AX2357" s="24"/>
      <c r="AY2357" s="24"/>
      <c r="BA2357" s="21"/>
      <c r="BB2357" s="21"/>
      <c r="BC2357" s="21"/>
      <c r="BD2357" s="21"/>
      <c r="BE2357" s="24"/>
      <c r="BF2357" s="24"/>
      <c r="BG2357" s="21"/>
      <c r="BH2357" s="21"/>
      <c r="BI2357" s="130"/>
      <c r="BJ2357" s="131"/>
      <c r="BK2357" s="21"/>
      <c r="BL2357" s="132"/>
      <c r="BM2357" s="132"/>
      <c r="BN2357" s="132"/>
      <c r="BO2357" s="132"/>
      <c r="BP2357" s="133"/>
      <c r="BQ2357" s="133"/>
      <c r="BR2357" s="133"/>
    </row>
    <row r="2358" spans="18:70" x14ac:dyDescent="0.25">
      <c r="R2358" s="24"/>
      <c r="S2358" s="24"/>
      <c r="T2358" s="24"/>
      <c r="U2358" s="24"/>
      <c r="V2358" s="24"/>
      <c r="W2358" s="24"/>
      <c r="X2358" s="24"/>
      <c r="Y2358" s="24"/>
      <c r="Z2358" s="24"/>
      <c r="AA2358" s="24"/>
      <c r="AB2358" s="24"/>
      <c r="AC2358" s="24"/>
      <c r="AD2358" s="24"/>
      <c r="AE2358" s="24"/>
      <c r="AF2358" s="24"/>
      <c r="AG2358" s="24"/>
      <c r="AH2358" s="24"/>
      <c r="AI2358" s="24"/>
      <c r="AJ2358" s="24"/>
      <c r="AK2358" s="24"/>
      <c r="AL2358" s="24"/>
      <c r="AM2358" s="24"/>
      <c r="AN2358" s="24"/>
      <c r="AP2358" s="21"/>
      <c r="AQ2358" s="21"/>
      <c r="AR2358" s="21"/>
      <c r="AS2358" s="21"/>
      <c r="AT2358" s="21"/>
      <c r="AU2358" s="21"/>
      <c r="AV2358" s="24"/>
      <c r="AW2358" s="24"/>
      <c r="AX2358" s="24"/>
      <c r="AY2358" s="24"/>
      <c r="BA2358" s="21"/>
      <c r="BB2358" s="21"/>
      <c r="BC2358" s="21"/>
      <c r="BD2358" s="21"/>
      <c r="BE2358" s="24"/>
      <c r="BF2358" s="24"/>
      <c r="BG2358" s="21"/>
      <c r="BH2358" s="21"/>
      <c r="BI2358" s="130"/>
      <c r="BJ2358" s="131"/>
      <c r="BK2358" s="21"/>
      <c r="BL2358" s="132"/>
      <c r="BM2358" s="132"/>
      <c r="BN2358" s="132"/>
      <c r="BO2358" s="132"/>
      <c r="BP2358" s="133"/>
      <c r="BQ2358" s="133"/>
      <c r="BR2358" s="133"/>
    </row>
    <row r="2359" spans="18:70" x14ac:dyDescent="0.25">
      <c r="R2359" s="24"/>
      <c r="S2359" s="24"/>
      <c r="T2359" s="24"/>
      <c r="U2359" s="24"/>
      <c r="V2359" s="24"/>
      <c r="W2359" s="24"/>
      <c r="X2359" s="24"/>
      <c r="Y2359" s="24"/>
      <c r="Z2359" s="24"/>
      <c r="AA2359" s="24"/>
      <c r="AB2359" s="24"/>
      <c r="AC2359" s="24"/>
      <c r="AD2359" s="24"/>
      <c r="AE2359" s="24"/>
      <c r="AF2359" s="24"/>
      <c r="AG2359" s="24"/>
      <c r="AH2359" s="24"/>
      <c r="AI2359" s="24"/>
      <c r="AJ2359" s="24"/>
      <c r="AK2359" s="24"/>
      <c r="AL2359" s="24"/>
      <c r="AM2359" s="24"/>
      <c r="AN2359" s="24"/>
      <c r="AP2359" s="21"/>
      <c r="AQ2359" s="21"/>
      <c r="AR2359" s="21"/>
      <c r="AS2359" s="21"/>
      <c r="AT2359" s="21"/>
      <c r="AU2359" s="21"/>
      <c r="AV2359" s="24"/>
      <c r="AW2359" s="24"/>
      <c r="AX2359" s="24"/>
      <c r="AY2359" s="24"/>
      <c r="BA2359" s="21"/>
      <c r="BB2359" s="21"/>
      <c r="BC2359" s="21"/>
      <c r="BD2359" s="21"/>
      <c r="BE2359" s="24"/>
      <c r="BF2359" s="24"/>
      <c r="BG2359" s="21"/>
      <c r="BH2359" s="21"/>
      <c r="BI2359" s="130"/>
      <c r="BJ2359" s="131"/>
      <c r="BK2359" s="21"/>
      <c r="BL2359" s="132"/>
      <c r="BM2359" s="132"/>
      <c r="BN2359" s="132"/>
      <c r="BO2359" s="132"/>
      <c r="BP2359" s="133"/>
      <c r="BQ2359" s="133"/>
      <c r="BR2359" s="133"/>
    </row>
    <row r="2360" spans="18:70" x14ac:dyDescent="0.25">
      <c r="R2360" s="24"/>
      <c r="S2360" s="24"/>
      <c r="T2360" s="24"/>
      <c r="U2360" s="24"/>
      <c r="V2360" s="24"/>
      <c r="W2360" s="24"/>
      <c r="X2360" s="24"/>
      <c r="Y2360" s="24"/>
      <c r="Z2360" s="24"/>
      <c r="AA2360" s="24"/>
      <c r="AB2360" s="24"/>
      <c r="AC2360" s="24"/>
      <c r="AD2360" s="24"/>
      <c r="AE2360" s="24"/>
      <c r="AF2360" s="24"/>
      <c r="AG2360" s="24"/>
      <c r="AH2360" s="24"/>
      <c r="AI2360" s="24"/>
      <c r="AJ2360" s="24"/>
      <c r="AK2360" s="24"/>
      <c r="AL2360" s="24"/>
      <c r="AM2360" s="24"/>
      <c r="AN2360" s="24"/>
      <c r="AP2360" s="21"/>
      <c r="AQ2360" s="21"/>
      <c r="AR2360" s="21"/>
      <c r="AS2360" s="21"/>
      <c r="AT2360" s="21"/>
      <c r="AU2360" s="21"/>
      <c r="AV2360" s="24"/>
      <c r="AW2360" s="24"/>
      <c r="AX2360" s="24"/>
      <c r="AY2360" s="24"/>
      <c r="BA2360" s="21"/>
      <c r="BB2360" s="21"/>
      <c r="BC2360" s="21"/>
      <c r="BD2360" s="21"/>
      <c r="BE2360" s="24"/>
      <c r="BF2360" s="24"/>
      <c r="BG2360" s="21"/>
      <c r="BH2360" s="21"/>
      <c r="BI2360" s="130"/>
      <c r="BJ2360" s="131"/>
      <c r="BK2360" s="21"/>
      <c r="BL2360" s="132"/>
      <c r="BM2360" s="132"/>
      <c r="BN2360" s="132"/>
      <c r="BO2360" s="132"/>
      <c r="BP2360" s="133"/>
      <c r="BQ2360" s="133"/>
      <c r="BR2360" s="133"/>
    </row>
    <row r="2361" spans="18:70" x14ac:dyDescent="0.25">
      <c r="R2361" s="24"/>
      <c r="S2361" s="24"/>
      <c r="T2361" s="24"/>
      <c r="U2361" s="24"/>
      <c r="V2361" s="24"/>
      <c r="W2361" s="24"/>
      <c r="X2361" s="24"/>
      <c r="Y2361" s="24"/>
      <c r="Z2361" s="24"/>
      <c r="AA2361" s="24"/>
      <c r="AB2361" s="24"/>
      <c r="AC2361" s="24"/>
      <c r="AD2361" s="24"/>
      <c r="AE2361" s="24"/>
      <c r="AF2361" s="24"/>
      <c r="AG2361" s="24"/>
      <c r="AH2361" s="24"/>
      <c r="AI2361" s="24"/>
      <c r="AJ2361" s="24"/>
      <c r="AK2361" s="24"/>
      <c r="AL2361" s="24"/>
      <c r="AM2361" s="24"/>
      <c r="AN2361" s="24"/>
      <c r="AP2361" s="21"/>
      <c r="AQ2361" s="21"/>
      <c r="AR2361" s="21"/>
      <c r="AS2361" s="21"/>
      <c r="AT2361" s="21"/>
      <c r="AU2361" s="21"/>
      <c r="AV2361" s="24"/>
      <c r="AW2361" s="24"/>
      <c r="AX2361" s="24"/>
      <c r="AY2361" s="24"/>
      <c r="BA2361" s="21"/>
      <c r="BB2361" s="21"/>
      <c r="BC2361" s="21"/>
      <c r="BD2361" s="21"/>
      <c r="BE2361" s="24"/>
      <c r="BF2361" s="24"/>
      <c r="BG2361" s="21"/>
      <c r="BH2361" s="21"/>
      <c r="BI2361" s="130"/>
      <c r="BJ2361" s="131"/>
      <c r="BK2361" s="21"/>
      <c r="BL2361" s="132"/>
      <c r="BM2361" s="132"/>
      <c r="BN2361" s="132"/>
      <c r="BO2361" s="132"/>
      <c r="BP2361" s="133"/>
      <c r="BQ2361" s="133"/>
      <c r="BR2361" s="133"/>
    </row>
    <row r="2362" spans="18:70" x14ac:dyDescent="0.25">
      <c r="R2362" s="24"/>
      <c r="S2362" s="24"/>
      <c r="T2362" s="24"/>
      <c r="U2362" s="24"/>
      <c r="V2362" s="24"/>
      <c r="W2362" s="24"/>
      <c r="X2362" s="24"/>
      <c r="Y2362" s="24"/>
      <c r="Z2362" s="24"/>
      <c r="AA2362" s="24"/>
      <c r="AB2362" s="24"/>
      <c r="AC2362" s="24"/>
      <c r="AD2362" s="24"/>
      <c r="AE2362" s="24"/>
      <c r="AF2362" s="24"/>
      <c r="AG2362" s="24"/>
      <c r="AH2362" s="24"/>
      <c r="AI2362" s="24"/>
      <c r="AJ2362" s="24"/>
      <c r="AK2362" s="24"/>
      <c r="AL2362" s="24"/>
      <c r="AM2362" s="24"/>
      <c r="AN2362" s="24"/>
      <c r="AP2362" s="21"/>
      <c r="AQ2362" s="21"/>
      <c r="AR2362" s="21"/>
      <c r="AS2362" s="21"/>
      <c r="AT2362" s="21"/>
      <c r="AU2362" s="21"/>
      <c r="AV2362" s="24"/>
      <c r="AW2362" s="24"/>
      <c r="AX2362" s="24"/>
      <c r="AY2362" s="24"/>
      <c r="BA2362" s="21"/>
      <c r="BB2362" s="21"/>
      <c r="BC2362" s="21"/>
      <c r="BD2362" s="21"/>
      <c r="BE2362" s="24"/>
      <c r="BF2362" s="24"/>
      <c r="BG2362" s="21"/>
      <c r="BH2362" s="21"/>
      <c r="BI2362" s="130"/>
      <c r="BJ2362" s="131"/>
      <c r="BK2362" s="21"/>
      <c r="BL2362" s="132"/>
      <c r="BM2362" s="132"/>
      <c r="BN2362" s="132"/>
      <c r="BO2362" s="132"/>
      <c r="BP2362" s="133"/>
      <c r="BQ2362" s="133"/>
      <c r="BR2362" s="133"/>
    </row>
    <row r="2363" spans="18:70" x14ac:dyDescent="0.25">
      <c r="R2363" s="24"/>
      <c r="S2363" s="24"/>
      <c r="T2363" s="24"/>
      <c r="U2363" s="24"/>
      <c r="V2363" s="24"/>
      <c r="W2363" s="24"/>
      <c r="X2363" s="24"/>
      <c r="Y2363" s="24"/>
      <c r="Z2363" s="24"/>
      <c r="AA2363" s="24"/>
      <c r="AB2363" s="24"/>
      <c r="AC2363" s="24"/>
      <c r="AD2363" s="24"/>
      <c r="AE2363" s="24"/>
      <c r="AF2363" s="24"/>
      <c r="AG2363" s="24"/>
      <c r="AH2363" s="24"/>
      <c r="AI2363" s="24"/>
      <c r="AJ2363" s="24"/>
      <c r="AK2363" s="24"/>
      <c r="AL2363" s="24"/>
      <c r="AM2363" s="24"/>
      <c r="AN2363" s="24"/>
      <c r="AP2363" s="21"/>
      <c r="AQ2363" s="21"/>
      <c r="AR2363" s="21"/>
      <c r="AS2363" s="21"/>
      <c r="AT2363" s="21"/>
      <c r="AU2363" s="21"/>
      <c r="AV2363" s="24"/>
      <c r="AW2363" s="24"/>
      <c r="AX2363" s="24"/>
      <c r="AY2363" s="24"/>
      <c r="BA2363" s="21"/>
      <c r="BB2363" s="21"/>
      <c r="BC2363" s="21"/>
      <c r="BD2363" s="21"/>
      <c r="BE2363" s="24"/>
      <c r="BF2363" s="24"/>
      <c r="BG2363" s="21"/>
      <c r="BH2363" s="21"/>
      <c r="BI2363" s="130"/>
      <c r="BJ2363" s="131"/>
      <c r="BK2363" s="21"/>
      <c r="BL2363" s="132"/>
      <c r="BM2363" s="132"/>
      <c r="BN2363" s="132"/>
      <c r="BO2363" s="132"/>
      <c r="BP2363" s="133"/>
      <c r="BQ2363" s="133"/>
      <c r="BR2363" s="133"/>
    </row>
    <row r="2364" spans="18:70" x14ac:dyDescent="0.25">
      <c r="R2364" s="24"/>
      <c r="S2364" s="24"/>
      <c r="T2364" s="24"/>
      <c r="U2364" s="24"/>
      <c r="V2364" s="24"/>
      <c r="W2364" s="24"/>
      <c r="X2364" s="24"/>
      <c r="Y2364" s="24"/>
      <c r="Z2364" s="24"/>
      <c r="AA2364" s="24"/>
      <c r="AB2364" s="24"/>
      <c r="AC2364" s="24"/>
      <c r="AD2364" s="24"/>
      <c r="AE2364" s="24"/>
      <c r="AF2364" s="24"/>
      <c r="AG2364" s="24"/>
      <c r="AH2364" s="24"/>
      <c r="AI2364" s="24"/>
      <c r="AJ2364" s="24"/>
      <c r="AK2364" s="24"/>
      <c r="AL2364" s="24"/>
      <c r="AM2364" s="24"/>
      <c r="AN2364" s="24"/>
      <c r="AP2364" s="21"/>
      <c r="AQ2364" s="21"/>
      <c r="AR2364" s="21"/>
      <c r="AS2364" s="21"/>
      <c r="AT2364" s="21"/>
      <c r="AU2364" s="21"/>
      <c r="AV2364" s="24"/>
      <c r="AW2364" s="24"/>
      <c r="AX2364" s="24"/>
      <c r="AY2364" s="24"/>
      <c r="BA2364" s="21"/>
      <c r="BB2364" s="21"/>
      <c r="BC2364" s="21"/>
      <c r="BD2364" s="21"/>
      <c r="BE2364" s="24"/>
      <c r="BF2364" s="24"/>
      <c r="BG2364" s="21"/>
      <c r="BH2364" s="21"/>
      <c r="BI2364" s="130"/>
      <c r="BJ2364" s="131"/>
      <c r="BK2364" s="21"/>
      <c r="BL2364" s="132"/>
      <c r="BM2364" s="132"/>
      <c r="BN2364" s="132"/>
      <c r="BO2364" s="132"/>
      <c r="BP2364" s="133"/>
      <c r="BQ2364" s="133"/>
      <c r="BR2364" s="133"/>
    </row>
    <row r="2365" spans="18:70" x14ac:dyDescent="0.25">
      <c r="R2365" s="24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  <c r="AF2365" s="24"/>
      <c r="AG2365" s="24"/>
      <c r="AH2365" s="24"/>
      <c r="AI2365" s="24"/>
      <c r="AJ2365" s="24"/>
      <c r="AK2365" s="24"/>
      <c r="AL2365" s="24"/>
      <c r="AM2365" s="24"/>
      <c r="AN2365" s="24"/>
      <c r="AP2365" s="21"/>
      <c r="AQ2365" s="21"/>
      <c r="AR2365" s="21"/>
      <c r="AS2365" s="21"/>
      <c r="AT2365" s="21"/>
      <c r="AU2365" s="21"/>
      <c r="AV2365" s="24"/>
      <c r="AW2365" s="24"/>
      <c r="AX2365" s="24"/>
      <c r="AY2365" s="24"/>
      <c r="BA2365" s="21"/>
      <c r="BB2365" s="21"/>
      <c r="BC2365" s="21"/>
      <c r="BD2365" s="21"/>
      <c r="BE2365" s="24"/>
      <c r="BF2365" s="24"/>
      <c r="BG2365" s="21"/>
      <c r="BH2365" s="21"/>
      <c r="BI2365" s="130"/>
      <c r="BJ2365" s="131"/>
      <c r="BK2365" s="21"/>
      <c r="BL2365" s="132"/>
      <c r="BM2365" s="132"/>
      <c r="BN2365" s="132"/>
      <c r="BO2365" s="132"/>
      <c r="BP2365" s="133"/>
      <c r="BQ2365" s="133"/>
      <c r="BR2365" s="133"/>
    </row>
    <row r="2366" spans="18:70" x14ac:dyDescent="0.25">
      <c r="R2366" s="24"/>
      <c r="S2366" s="24"/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24"/>
      <c r="AE2366" s="24"/>
      <c r="AF2366" s="24"/>
      <c r="AG2366" s="24"/>
      <c r="AH2366" s="24"/>
      <c r="AI2366" s="24"/>
      <c r="AJ2366" s="24"/>
      <c r="AK2366" s="24"/>
      <c r="AL2366" s="24"/>
      <c r="AM2366" s="24"/>
      <c r="AN2366" s="24"/>
      <c r="AP2366" s="21"/>
      <c r="AQ2366" s="21"/>
      <c r="AR2366" s="21"/>
      <c r="AS2366" s="21"/>
      <c r="AT2366" s="21"/>
      <c r="AU2366" s="21"/>
      <c r="AV2366" s="24"/>
      <c r="AW2366" s="24"/>
      <c r="AX2366" s="24"/>
      <c r="AY2366" s="24"/>
      <c r="BA2366" s="21"/>
      <c r="BB2366" s="21"/>
      <c r="BC2366" s="21"/>
      <c r="BD2366" s="21"/>
      <c r="BE2366" s="24"/>
      <c r="BF2366" s="24"/>
      <c r="BG2366" s="21"/>
      <c r="BH2366" s="21"/>
      <c r="BI2366" s="130"/>
      <c r="BJ2366" s="131"/>
      <c r="BK2366" s="21"/>
      <c r="BL2366" s="132"/>
      <c r="BM2366" s="132"/>
      <c r="BN2366" s="132"/>
      <c r="BO2366" s="132"/>
      <c r="BP2366" s="133"/>
      <c r="BQ2366" s="133"/>
      <c r="BR2366" s="133"/>
    </row>
    <row r="2367" spans="18:70" x14ac:dyDescent="0.25">
      <c r="R2367" s="24"/>
      <c r="S2367" s="24"/>
      <c r="T2367" s="24"/>
      <c r="U2367" s="24"/>
      <c r="V2367" s="24"/>
      <c r="W2367" s="24"/>
      <c r="X2367" s="24"/>
      <c r="Y2367" s="24"/>
      <c r="Z2367" s="24"/>
      <c r="AA2367" s="24"/>
      <c r="AB2367" s="24"/>
      <c r="AC2367" s="24"/>
      <c r="AD2367" s="24"/>
      <c r="AE2367" s="24"/>
      <c r="AF2367" s="24"/>
      <c r="AG2367" s="24"/>
      <c r="AH2367" s="24"/>
      <c r="AI2367" s="24"/>
      <c r="AJ2367" s="24"/>
      <c r="AK2367" s="24"/>
      <c r="AL2367" s="24"/>
      <c r="AM2367" s="24"/>
      <c r="AN2367" s="24"/>
      <c r="AP2367" s="21"/>
      <c r="AQ2367" s="21"/>
      <c r="AR2367" s="21"/>
      <c r="AS2367" s="21"/>
      <c r="AT2367" s="21"/>
      <c r="AU2367" s="21"/>
      <c r="AV2367" s="24"/>
      <c r="AW2367" s="24"/>
      <c r="AX2367" s="24"/>
      <c r="AY2367" s="24"/>
      <c r="BA2367" s="21"/>
      <c r="BB2367" s="21"/>
      <c r="BC2367" s="21"/>
      <c r="BD2367" s="21"/>
      <c r="BE2367" s="24"/>
      <c r="BF2367" s="24"/>
      <c r="BG2367" s="21"/>
      <c r="BH2367" s="21"/>
      <c r="BI2367" s="130"/>
      <c r="BJ2367" s="131"/>
      <c r="BK2367" s="21"/>
      <c r="BL2367" s="132"/>
      <c r="BM2367" s="132"/>
      <c r="BN2367" s="132"/>
      <c r="BO2367" s="132"/>
      <c r="BP2367" s="133"/>
      <c r="BQ2367" s="133"/>
      <c r="BR2367" s="133"/>
    </row>
    <row r="2368" spans="18:70" x14ac:dyDescent="0.25">
      <c r="R2368" s="24"/>
      <c r="S2368" s="24"/>
      <c r="T2368" s="24"/>
      <c r="U2368" s="24"/>
      <c r="V2368" s="24"/>
      <c r="W2368" s="24"/>
      <c r="X2368" s="24"/>
      <c r="Y2368" s="24"/>
      <c r="Z2368" s="24"/>
      <c r="AA2368" s="24"/>
      <c r="AB2368" s="24"/>
      <c r="AC2368" s="24"/>
      <c r="AD2368" s="24"/>
      <c r="AE2368" s="24"/>
      <c r="AF2368" s="24"/>
      <c r="AG2368" s="24"/>
      <c r="AH2368" s="24"/>
      <c r="AI2368" s="24"/>
      <c r="AJ2368" s="24"/>
      <c r="AK2368" s="24"/>
      <c r="AL2368" s="24"/>
      <c r="AM2368" s="24"/>
      <c r="AN2368" s="24"/>
      <c r="AP2368" s="21"/>
      <c r="AQ2368" s="21"/>
      <c r="AR2368" s="21"/>
      <c r="AS2368" s="21"/>
      <c r="AT2368" s="21"/>
      <c r="AU2368" s="21"/>
      <c r="AV2368" s="24"/>
      <c r="AW2368" s="24"/>
      <c r="AX2368" s="24"/>
      <c r="AY2368" s="24"/>
      <c r="BA2368" s="21"/>
      <c r="BB2368" s="21"/>
      <c r="BC2368" s="21"/>
      <c r="BD2368" s="21"/>
      <c r="BE2368" s="24"/>
      <c r="BF2368" s="24"/>
      <c r="BG2368" s="21"/>
      <c r="BH2368" s="21"/>
      <c r="BI2368" s="130"/>
      <c r="BJ2368" s="131"/>
      <c r="BK2368" s="21"/>
      <c r="BL2368" s="132"/>
      <c r="BM2368" s="132"/>
      <c r="BN2368" s="132"/>
      <c r="BO2368" s="132"/>
      <c r="BP2368" s="133"/>
      <c r="BQ2368" s="133"/>
      <c r="BR2368" s="133"/>
    </row>
    <row r="2369" spans="18:70" x14ac:dyDescent="0.25">
      <c r="R2369" s="24"/>
      <c r="S2369" s="24"/>
      <c r="T2369" s="24"/>
      <c r="U2369" s="24"/>
      <c r="V2369" s="24"/>
      <c r="W2369" s="24"/>
      <c r="X2369" s="24"/>
      <c r="Y2369" s="24"/>
      <c r="Z2369" s="24"/>
      <c r="AA2369" s="24"/>
      <c r="AB2369" s="24"/>
      <c r="AC2369" s="24"/>
      <c r="AD2369" s="24"/>
      <c r="AE2369" s="24"/>
      <c r="AF2369" s="24"/>
      <c r="AG2369" s="24"/>
      <c r="AH2369" s="24"/>
      <c r="AI2369" s="24"/>
      <c r="AJ2369" s="24"/>
      <c r="AK2369" s="24"/>
      <c r="AL2369" s="24"/>
      <c r="AM2369" s="24"/>
      <c r="AN2369" s="24"/>
      <c r="AP2369" s="21"/>
      <c r="AQ2369" s="21"/>
      <c r="AR2369" s="21"/>
      <c r="AS2369" s="21"/>
      <c r="AT2369" s="21"/>
      <c r="AU2369" s="21"/>
      <c r="AV2369" s="24"/>
      <c r="AW2369" s="24"/>
      <c r="AX2369" s="24"/>
      <c r="AY2369" s="24"/>
      <c r="BA2369" s="21"/>
      <c r="BB2369" s="21"/>
      <c r="BC2369" s="21"/>
      <c r="BD2369" s="21"/>
      <c r="BE2369" s="24"/>
      <c r="BF2369" s="24"/>
      <c r="BG2369" s="21"/>
      <c r="BH2369" s="21"/>
      <c r="BI2369" s="130"/>
      <c r="BJ2369" s="131"/>
      <c r="BK2369" s="21"/>
      <c r="BL2369" s="132"/>
      <c r="BM2369" s="132"/>
      <c r="BN2369" s="132"/>
      <c r="BO2369" s="132"/>
      <c r="BP2369" s="133"/>
      <c r="BQ2369" s="133"/>
      <c r="BR2369" s="133"/>
    </row>
    <row r="2370" spans="18:70" x14ac:dyDescent="0.25">
      <c r="R2370" s="24"/>
      <c r="S2370" s="24"/>
      <c r="T2370" s="24"/>
      <c r="U2370" s="24"/>
      <c r="V2370" s="24"/>
      <c r="W2370" s="24"/>
      <c r="X2370" s="24"/>
      <c r="Y2370" s="24"/>
      <c r="Z2370" s="24"/>
      <c r="AA2370" s="24"/>
      <c r="AB2370" s="24"/>
      <c r="AC2370" s="24"/>
      <c r="AD2370" s="24"/>
      <c r="AE2370" s="24"/>
      <c r="AF2370" s="24"/>
      <c r="AG2370" s="24"/>
      <c r="AH2370" s="24"/>
      <c r="AI2370" s="24"/>
      <c r="AJ2370" s="24"/>
      <c r="AK2370" s="24"/>
      <c r="AL2370" s="24"/>
      <c r="AM2370" s="24"/>
      <c r="AN2370" s="24"/>
      <c r="AP2370" s="21"/>
      <c r="AQ2370" s="21"/>
      <c r="AR2370" s="21"/>
      <c r="AS2370" s="21"/>
      <c r="AT2370" s="21"/>
      <c r="AU2370" s="21"/>
      <c r="AV2370" s="24"/>
      <c r="AW2370" s="24"/>
      <c r="AX2370" s="24"/>
      <c r="AY2370" s="24"/>
      <c r="BA2370" s="21"/>
      <c r="BB2370" s="21"/>
      <c r="BC2370" s="21"/>
      <c r="BD2370" s="21"/>
      <c r="BE2370" s="24"/>
      <c r="BF2370" s="24"/>
      <c r="BG2370" s="21"/>
      <c r="BH2370" s="21"/>
      <c r="BI2370" s="130"/>
      <c r="BJ2370" s="131"/>
      <c r="BK2370" s="21"/>
      <c r="BL2370" s="132"/>
      <c r="BM2370" s="132"/>
      <c r="BN2370" s="132"/>
      <c r="BO2370" s="132"/>
      <c r="BP2370" s="133"/>
      <c r="BQ2370" s="133"/>
      <c r="BR2370" s="133"/>
    </row>
    <row r="2371" spans="18:70" x14ac:dyDescent="0.25">
      <c r="R2371" s="24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  <c r="AF2371" s="24"/>
      <c r="AG2371" s="24"/>
      <c r="AH2371" s="24"/>
      <c r="AI2371" s="24"/>
      <c r="AJ2371" s="24"/>
      <c r="AK2371" s="24"/>
      <c r="AL2371" s="24"/>
      <c r="AM2371" s="24"/>
      <c r="AN2371" s="24"/>
      <c r="AP2371" s="21"/>
      <c r="AQ2371" s="21"/>
      <c r="AR2371" s="21"/>
      <c r="AS2371" s="21"/>
      <c r="AT2371" s="21"/>
      <c r="AU2371" s="21"/>
      <c r="AV2371" s="24"/>
      <c r="AW2371" s="24"/>
      <c r="AX2371" s="24"/>
      <c r="AY2371" s="24"/>
      <c r="BA2371" s="21"/>
      <c r="BB2371" s="21"/>
      <c r="BC2371" s="21"/>
      <c r="BD2371" s="21"/>
      <c r="BE2371" s="24"/>
      <c r="BF2371" s="24"/>
      <c r="BG2371" s="21"/>
      <c r="BH2371" s="21"/>
      <c r="BI2371" s="130"/>
      <c r="BJ2371" s="131"/>
      <c r="BK2371" s="21"/>
      <c r="BL2371" s="132"/>
      <c r="BM2371" s="132"/>
      <c r="BN2371" s="132"/>
      <c r="BO2371" s="132"/>
      <c r="BP2371" s="133"/>
      <c r="BQ2371" s="133"/>
      <c r="BR2371" s="133"/>
    </row>
    <row r="2372" spans="18:70" x14ac:dyDescent="0.25">
      <c r="R2372" s="24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  <c r="AF2372" s="24"/>
      <c r="AG2372" s="24"/>
      <c r="AH2372" s="24"/>
      <c r="AI2372" s="24"/>
      <c r="AJ2372" s="24"/>
      <c r="AK2372" s="24"/>
      <c r="AL2372" s="24"/>
      <c r="AM2372" s="24"/>
      <c r="AN2372" s="24"/>
      <c r="AP2372" s="21"/>
      <c r="AQ2372" s="21"/>
      <c r="AR2372" s="21"/>
      <c r="AS2372" s="21"/>
      <c r="AT2372" s="21"/>
      <c r="AU2372" s="21"/>
      <c r="AV2372" s="24"/>
      <c r="AW2372" s="24"/>
      <c r="AX2372" s="24"/>
      <c r="AY2372" s="24"/>
      <c r="BA2372" s="21"/>
      <c r="BB2372" s="21"/>
      <c r="BC2372" s="21"/>
      <c r="BD2372" s="21"/>
      <c r="BE2372" s="24"/>
      <c r="BF2372" s="24"/>
      <c r="BG2372" s="21"/>
      <c r="BH2372" s="21"/>
      <c r="BI2372" s="130"/>
      <c r="BJ2372" s="131"/>
      <c r="BK2372" s="21"/>
      <c r="BL2372" s="132"/>
      <c r="BM2372" s="132"/>
      <c r="BN2372" s="132"/>
      <c r="BO2372" s="132"/>
      <c r="BP2372" s="133"/>
      <c r="BQ2372" s="133"/>
      <c r="BR2372" s="133"/>
    </row>
    <row r="2373" spans="18:70" x14ac:dyDescent="0.25">
      <c r="R2373" s="24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  <c r="AF2373" s="24"/>
      <c r="AG2373" s="24"/>
      <c r="AH2373" s="24"/>
      <c r="AI2373" s="24"/>
      <c r="AJ2373" s="24"/>
      <c r="AK2373" s="24"/>
      <c r="AL2373" s="24"/>
      <c r="AM2373" s="24"/>
      <c r="AN2373" s="24"/>
      <c r="AP2373" s="21"/>
      <c r="AQ2373" s="21"/>
      <c r="AR2373" s="21"/>
      <c r="AS2373" s="21"/>
      <c r="AT2373" s="21"/>
      <c r="AU2373" s="21"/>
      <c r="AV2373" s="24"/>
      <c r="AW2373" s="24"/>
      <c r="AX2373" s="24"/>
      <c r="AY2373" s="24"/>
      <c r="BA2373" s="21"/>
      <c r="BB2373" s="21"/>
      <c r="BC2373" s="21"/>
      <c r="BD2373" s="21"/>
      <c r="BE2373" s="24"/>
      <c r="BF2373" s="24"/>
      <c r="BG2373" s="21"/>
      <c r="BH2373" s="21"/>
      <c r="BI2373" s="130"/>
      <c r="BJ2373" s="131"/>
      <c r="BK2373" s="21"/>
      <c r="BL2373" s="132"/>
      <c r="BM2373" s="132"/>
      <c r="BN2373" s="132"/>
      <c r="BO2373" s="132"/>
      <c r="BP2373" s="133"/>
      <c r="BQ2373" s="133"/>
      <c r="BR2373" s="133"/>
    </row>
    <row r="2374" spans="18:70" x14ac:dyDescent="0.25">
      <c r="R2374" s="24"/>
      <c r="S2374" s="24"/>
      <c r="T2374" s="24"/>
      <c r="U2374" s="24"/>
      <c r="V2374" s="24"/>
      <c r="W2374" s="24"/>
      <c r="X2374" s="24"/>
      <c r="Y2374" s="24"/>
      <c r="Z2374" s="24"/>
      <c r="AA2374" s="24"/>
      <c r="AB2374" s="24"/>
      <c r="AC2374" s="24"/>
      <c r="AD2374" s="24"/>
      <c r="AE2374" s="24"/>
      <c r="AF2374" s="24"/>
      <c r="AG2374" s="24"/>
      <c r="AH2374" s="24"/>
      <c r="AI2374" s="24"/>
      <c r="AJ2374" s="24"/>
      <c r="AK2374" s="24"/>
      <c r="AL2374" s="24"/>
      <c r="AM2374" s="24"/>
      <c r="AN2374" s="24"/>
      <c r="AP2374" s="21"/>
      <c r="AQ2374" s="21"/>
      <c r="AR2374" s="21"/>
      <c r="AS2374" s="21"/>
      <c r="AT2374" s="21"/>
      <c r="AU2374" s="21"/>
      <c r="AV2374" s="24"/>
      <c r="AW2374" s="24"/>
      <c r="AX2374" s="24"/>
      <c r="AY2374" s="24"/>
      <c r="BA2374" s="21"/>
      <c r="BB2374" s="21"/>
      <c r="BC2374" s="21"/>
      <c r="BD2374" s="21"/>
      <c r="BE2374" s="24"/>
      <c r="BF2374" s="24"/>
      <c r="BG2374" s="21"/>
      <c r="BH2374" s="21"/>
      <c r="BI2374" s="130"/>
      <c r="BJ2374" s="131"/>
      <c r="BK2374" s="21"/>
      <c r="BL2374" s="132"/>
      <c r="BM2374" s="132"/>
      <c r="BN2374" s="132"/>
      <c r="BO2374" s="132"/>
      <c r="BP2374" s="133"/>
      <c r="BQ2374" s="133"/>
      <c r="BR2374" s="133"/>
    </row>
    <row r="2375" spans="18:70" x14ac:dyDescent="0.25">
      <c r="R2375" s="24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  <c r="AF2375" s="24"/>
      <c r="AG2375" s="24"/>
      <c r="AH2375" s="24"/>
      <c r="AI2375" s="24"/>
      <c r="AJ2375" s="24"/>
      <c r="AK2375" s="24"/>
      <c r="AL2375" s="24"/>
      <c r="AM2375" s="24"/>
      <c r="AN2375" s="24"/>
      <c r="AP2375" s="21"/>
      <c r="AQ2375" s="21"/>
      <c r="AR2375" s="21"/>
      <c r="AS2375" s="21"/>
      <c r="AT2375" s="21"/>
      <c r="AU2375" s="21"/>
      <c r="AV2375" s="24"/>
      <c r="AW2375" s="24"/>
      <c r="AX2375" s="24"/>
      <c r="AY2375" s="24"/>
      <c r="BA2375" s="21"/>
      <c r="BB2375" s="21"/>
      <c r="BC2375" s="21"/>
      <c r="BD2375" s="21"/>
      <c r="BE2375" s="24"/>
      <c r="BF2375" s="24"/>
      <c r="BG2375" s="21"/>
      <c r="BH2375" s="21"/>
      <c r="BI2375" s="130"/>
      <c r="BJ2375" s="131"/>
      <c r="BK2375" s="21"/>
      <c r="BL2375" s="132"/>
      <c r="BM2375" s="132"/>
      <c r="BN2375" s="132"/>
      <c r="BO2375" s="132"/>
      <c r="BP2375" s="133"/>
      <c r="BQ2375" s="133"/>
      <c r="BR2375" s="133"/>
    </row>
    <row r="2376" spans="18:70" x14ac:dyDescent="0.25">
      <c r="R2376" s="24"/>
      <c r="S2376" s="24"/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24"/>
      <c r="AE2376" s="24"/>
      <c r="AF2376" s="24"/>
      <c r="AG2376" s="24"/>
      <c r="AH2376" s="24"/>
      <c r="AI2376" s="24"/>
      <c r="AJ2376" s="24"/>
      <c r="AK2376" s="24"/>
      <c r="AL2376" s="24"/>
      <c r="AM2376" s="24"/>
      <c r="AN2376" s="24"/>
      <c r="AP2376" s="21"/>
      <c r="AQ2376" s="21"/>
      <c r="AR2376" s="21"/>
      <c r="AS2376" s="21"/>
      <c r="AT2376" s="21"/>
      <c r="AU2376" s="21"/>
      <c r="AV2376" s="24"/>
      <c r="AW2376" s="24"/>
      <c r="AX2376" s="24"/>
      <c r="AY2376" s="24"/>
      <c r="BA2376" s="21"/>
      <c r="BB2376" s="21"/>
      <c r="BC2376" s="21"/>
      <c r="BD2376" s="21"/>
      <c r="BE2376" s="24"/>
      <c r="BF2376" s="24"/>
      <c r="BG2376" s="21"/>
      <c r="BH2376" s="21"/>
      <c r="BI2376" s="130"/>
      <c r="BJ2376" s="131"/>
      <c r="BK2376" s="21"/>
      <c r="BL2376" s="132"/>
      <c r="BM2376" s="132"/>
      <c r="BN2376" s="132"/>
      <c r="BO2376" s="132"/>
      <c r="BP2376" s="133"/>
      <c r="BQ2376" s="133"/>
      <c r="BR2376" s="133"/>
    </row>
    <row r="2377" spans="18:70" x14ac:dyDescent="0.25">
      <c r="R2377" s="24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  <c r="AF2377" s="24"/>
      <c r="AG2377" s="24"/>
      <c r="AH2377" s="24"/>
      <c r="AI2377" s="24"/>
      <c r="AJ2377" s="24"/>
      <c r="AK2377" s="24"/>
      <c r="AL2377" s="24"/>
      <c r="AM2377" s="24"/>
      <c r="AN2377" s="24"/>
      <c r="AP2377" s="21"/>
      <c r="AQ2377" s="21"/>
      <c r="AR2377" s="21"/>
      <c r="AS2377" s="21"/>
      <c r="AT2377" s="21"/>
      <c r="AU2377" s="21"/>
      <c r="AV2377" s="24"/>
      <c r="AW2377" s="24"/>
      <c r="AX2377" s="24"/>
      <c r="AY2377" s="24"/>
      <c r="BA2377" s="21"/>
      <c r="BB2377" s="21"/>
      <c r="BC2377" s="21"/>
      <c r="BD2377" s="21"/>
      <c r="BE2377" s="24"/>
      <c r="BF2377" s="24"/>
      <c r="BG2377" s="21"/>
      <c r="BH2377" s="21"/>
      <c r="BI2377" s="130"/>
      <c r="BJ2377" s="131"/>
      <c r="BK2377" s="21"/>
      <c r="BL2377" s="132"/>
      <c r="BM2377" s="132"/>
      <c r="BN2377" s="132"/>
      <c r="BO2377" s="132"/>
      <c r="BP2377" s="133"/>
      <c r="BQ2377" s="133"/>
      <c r="BR2377" s="133"/>
    </row>
    <row r="2378" spans="18:70" x14ac:dyDescent="0.25">
      <c r="R2378" s="24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  <c r="AF2378" s="24"/>
      <c r="AG2378" s="24"/>
      <c r="AH2378" s="24"/>
      <c r="AI2378" s="24"/>
      <c r="AJ2378" s="24"/>
      <c r="AK2378" s="24"/>
      <c r="AL2378" s="24"/>
      <c r="AM2378" s="24"/>
      <c r="AN2378" s="24"/>
      <c r="AP2378" s="21"/>
      <c r="AQ2378" s="21"/>
      <c r="AR2378" s="21"/>
      <c r="AS2378" s="21"/>
      <c r="AT2378" s="21"/>
      <c r="AU2378" s="21"/>
      <c r="AV2378" s="24"/>
      <c r="AW2378" s="24"/>
      <c r="AX2378" s="24"/>
      <c r="AY2378" s="24"/>
      <c r="BA2378" s="21"/>
      <c r="BB2378" s="21"/>
      <c r="BC2378" s="21"/>
      <c r="BD2378" s="21"/>
      <c r="BE2378" s="24"/>
      <c r="BF2378" s="24"/>
      <c r="BG2378" s="21"/>
      <c r="BH2378" s="21"/>
      <c r="BI2378" s="130"/>
      <c r="BJ2378" s="131"/>
      <c r="BK2378" s="21"/>
      <c r="BL2378" s="132"/>
      <c r="BM2378" s="132"/>
      <c r="BN2378" s="132"/>
      <c r="BO2378" s="132"/>
      <c r="BP2378" s="133"/>
      <c r="BQ2378" s="133"/>
      <c r="BR2378" s="133"/>
    </row>
    <row r="2379" spans="18:70" x14ac:dyDescent="0.25">
      <c r="R2379" s="24"/>
      <c r="S2379" s="24"/>
      <c r="T2379" s="24"/>
      <c r="U2379" s="24"/>
      <c r="V2379" s="24"/>
      <c r="W2379" s="24"/>
      <c r="X2379" s="24"/>
      <c r="Y2379" s="24"/>
      <c r="Z2379" s="24"/>
      <c r="AA2379" s="24"/>
      <c r="AB2379" s="24"/>
      <c r="AC2379" s="24"/>
      <c r="AD2379" s="24"/>
      <c r="AE2379" s="24"/>
      <c r="AF2379" s="24"/>
      <c r="AG2379" s="24"/>
      <c r="AH2379" s="24"/>
      <c r="AI2379" s="24"/>
      <c r="AJ2379" s="24"/>
      <c r="AK2379" s="24"/>
      <c r="AL2379" s="24"/>
      <c r="AM2379" s="24"/>
      <c r="AN2379" s="24"/>
      <c r="AP2379" s="21"/>
      <c r="AQ2379" s="21"/>
      <c r="AR2379" s="21"/>
      <c r="AS2379" s="21"/>
      <c r="AT2379" s="21"/>
      <c r="AU2379" s="21"/>
      <c r="AV2379" s="24"/>
      <c r="AW2379" s="24"/>
      <c r="AX2379" s="24"/>
      <c r="AY2379" s="24"/>
      <c r="BA2379" s="21"/>
      <c r="BB2379" s="21"/>
      <c r="BC2379" s="21"/>
      <c r="BD2379" s="21"/>
      <c r="BE2379" s="24"/>
      <c r="BF2379" s="24"/>
      <c r="BG2379" s="21"/>
      <c r="BH2379" s="21"/>
      <c r="BI2379" s="130"/>
      <c r="BJ2379" s="131"/>
      <c r="BK2379" s="21"/>
      <c r="BL2379" s="132"/>
      <c r="BM2379" s="132"/>
      <c r="BN2379" s="132"/>
      <c r="BO2379" s="132"/>
      <c r="BP2379" s="133"/>
      <c r="BQ2379" s="133"/>
      <c r="BR2379" s="133"/>
    </row>
    <row r="2380" spans="18:70" x14ac:dyDescent="0.25">
      <c r="R2380" s="24"/>
      <c r="S2380" s="24"/>
      <c r="T2380" s="24"/>
      <c r="U2380" s="24"/>
      <c r="V2380" s="24"/>
      <c r="W2380" s="24"/>
      <c r="X2380" s="24"/>
      <c r="Y2380" s="24"/>
      <c r="Z2380" s="24"/>
      <c r="AA2380" s="24"/>
      <c r="AB2380" s="24"/>
      <c r="AC2380" s="24"/>
      <c r="AD2380" s="24"/>
      <c r="AE2380" s="24"/>
      <c r="AF2380" s="24"/>
      <c r="AG2380" s="24"/>
      <c r="AH2380" s="24"/>
      <c r="AI2380" s="24"/>
      <c r="AJ2380" s="24"/>
      <c r="AK2380" s="24"/>
      <c r="AL2380" s="24"/>
      <c r="AM2380" s="24"/>
      <c r="AN2380" s="24"/>
      <c r="AP2380" s="21"/>
      <c r="AQ2380" s="21"/>
      <c r="AR2380" s="21"/>
      <c r="AS2380" s="21"/>
      <c r="AT2380" s="21"/>
      <c r="AU2380" s="21"/>
      <c r="AV2380" s="24"/>
      <c r="AW2380" s="24"/>
      <c r="AX2380" s="24"/>
      <c r="AY2380" s="24"/>
      <c r="BA2380" s="21"/>
      <c r="BB2380" s="21"/>
      <c r="BC2380" s="21"/>
      <c r="BD2380" s="21"/>
      <c r="BE2380" s="24"/>
      <c r="BF2380" s="24"/>
      <c r="BG2380" s="21"/>
      <c r="BH2380" s="21"/>
      <c r="BI2380" s="130"/>
      <c r="BJ2380" s="131"/>
      <c r="BK2380" s="21"/>
      <c r="BL2380" s="132"/>
      <c r="BM2380" s="132"/>
      <c r="BN2380" s="132"/>
      <c r="BO2380" s="132"/>
      <c r="BP2380" s="133"/>
      <c r="BQ2380" s="133"/>
      <c r="BR2380" s="133"/>
    </row>
    <row r="2381" spans="18:70" x14ac:dyDescent="0.25">
      <c r="R2381" s="24"/>
      <c r="S2381" s="24"/>
      <c r="T2381" s="24"/>
      <c r="U2381" s="24"/>
      <c r="V2381" s="24"/>
      <c r="W2381" s="24"/>
      <c r="X2381" s="24"/>
      <c r="Y2381" s="24"/>
      <c r="Z2381" s="24"/>
      <c r="AA2381" s="24"/>
      <c r="AB2381" s="24"/>
      <c r="AC2381" s="24"/>
      <c r="AD2381" s="24"/>
      <c r="AE2381" s="24"/>
      <c r="AF2381" s="24"/>
      <c r="AG2381" s="24"/>
      <c r="AH2381" s="24"/>
      <c r="AI2381" s="24"/>
      <c r="AJ2381" s="24"/>
      <c r="AK2381" s="24"/>
      <c r="AL2381" s="24"/>
      <c r="AM2381" s="24"/>
      <c r="AN2381" s="24"/>
      <c r="AP2381" s="21"/>
      <c r="AQ2381" s="21"/>
      <c r="AR2381" s="21"/>
      <c r="AS2381" s="21"/>
      <c r="AT2381" s="21"/>
      <c r="AU2381" s="21"/>
      <c r="AV2381" s="24"/>
      <c r="AW2381" s="24"/>
      <c r="AX2381" s="24"/>
      <c r="AY2381" s="24"/>
      <c r="BA2381" s="21"/>
      <c r="BB2381" s="21"/>
      <c r="BC2381" s="21"/>
      <c r="BD2381" s="21"/>
      <c r="BE2381" s="24"/>
      <c r="BF2381" s="24"/>
      <c r="BG2381" s="21"/>
      <c r="BH2381" s="21"/>
      <c r="BI2381" s="130"/>
      <c r="BJ2381" s="131"/>
      <c r="BK2381" s="21"/>
      <c r="BL2381" s="132"/>
      <c r="BM2381" s="132"/>
      <c r="BN2381" s="132"/>
      <c r="BO2381" s="132"/>
      <c r="BP2381" s="133"/>
      <c r="BQ2381" s="133"/>
      <c r="BR2381" s="133"/>
    </row>
    <row r="2382" spans="18:70" x14ac:dyDescent="0.25">
      <c r="R2382" s="24"/>
      <c r="S2382" s="24"/>
      <c r="T2382" s="24"/>
      <c r="U2382" s="24"/>
      <c r="V2382" s="24"/>
      <c r="W2382" s="24"/>
      <c r="X2382" s="24"/>
      <c r="Y2382" s="24"/>
      <c r="Z2382" s="24"/>
      <c r="AA2382" s="24"/>
      <c r="AB2382" s="24"/>
      <c r="AC2382" s="24"/>
      <c r="AD2382" s="24"/>
      <c r="AE2382" s="24"/>
      <c r="AF2382" s="24"/>
      <c r="AG2382" s="24"/>
      <c r="AH2382" s="24"/>
      <c r="AI2382" s="24"/>
      <c r="AJ2382" s="24"/>
      <c r="AK2382" s="24"/>
      <c r="AL2382" s="24"/>
      <c r="AM2382" s="24"/>
      <c r="AN2382" s="24"/>
      <c r="AP2382" s="21"/>
      <c r="AQ2382" s="21"/>
      <c r="AR2382" s="21"/>
      <c r="AS2382" s="21"/>
      <c r="AT2382" s="21"/>
      <c r="AU2382" s="21"/>
      <c r="AV2382" s="24"/>
      <c r="AW2382" s="24"/>
      <c r="AX2382" s="24"/>
      <c r="AY2382" s="24"/>
      <c r="BA2382" s="21"/>
      <c r="BB2382" s="21"/>
      <c r="BC2382" s="21"/>
      <c r="BD2382" s="21"/>
      <c r="BE2382" s="24"/>
      <c r="BF2382" s="24"/>
      <c r="BG2382" s="21"/>
      <c r="BH2382" s="21"/>
      <c r="BI2382" s="130"/>
      <c r="BJ2382" s="131"/>
      <c r="BK2382" s="21"/>
      <c r="BL2382" s="132"/>
      <c r="BM2382" s="132"/>
      <c r="BN2382" s="132"/>
      <c r="BO2382" s="132"/>
      <c r="BP2382" s="133"/>
      <c r="BQ2382" s="133"/>
      <c r="BR2382" s="133"/>
    </row>
    <row r="2383" spans="18:70" x14ac:dyDescent="0.25">
      <c r="R2383" s="24"/>
      <c r="S2383" s="24"/>
      <c r="T2383" s="24"/>
      <c r="U2383" s="24"/>
      <c r="V2383" s="24"/>
      <c r="W2383" s="24"/>
      <c r="X2383" s="24"/>
      <c r="Y2383" s="24"/>
      <c r="Z2383" s="24"/>
      <c r="AA2383" s="24"/>
      <c r="AB2383" s="24"/>
      <c r="AC2383" s="24"/>
      <c r="AD2383" s="24"/>
      <c r="AE2383" s="24"/>
      <c r="AF2383" s="24"/>
      <c r="AG2383" s="24"/>
      <c r="AH2383" s="24"/>
      <c r="AI2383" s="24"/>
      <c r="AJ2383" s="24"/>
      <c r="AK2383" s="24"/>
      <c r="AL2383" s="24"/>
      <c r="AM2383" s="24"/>
      <c r="AN2383" s="24"/>
      <c r="AP2383" s="21"/>
      <c r="AQ2383" s="21"/>
      <c r="AR2383" s="21"/>
      <c r="AS2383" s="21"/>
      <c r="AT2383" s="21"/>
      <c r="AU2383" s="21"/>
      <c r="AV2383" s="24"/>
      <c r="AW2383" s="24"/>
      <c r="AX2383" s="24"/>
      <c r="AY2383" s="24"/>
      <c r="BA2383" s="21"/>
      <c r="BB2383" s="21"/>
      <c r="BC2383" s="21"/>
      <c r="BD2383" s="21"/>
      <c r="BE2383" s="24"/>
      <c r="BF2383" s="24"/>
      <c r="BG2383" s="21"/>
      <c r="BH2383" s="21"/>
      <c r="BI2383" s="130"/>
      <c r="BJ2383" s="131"/>
      <c r="BK2383" s="21"/>
      <c r="BL2383" s="132"/>
      <c r="BM2383" s="132"/>
      <c r="BN2383" s="132"/>
      <c r="BO2383" s="132"/>
      <c r="BP2383" s="133"/>
      <c r="BQ2383" s="133"/>
      <c r="BR2383" s="133"/>
    </row>
    <row r="2384" spans="18:70" x14ac:dyDescent="0.25">
      <c r="R2384" s="24"/>
      <c r="S2384" s="24"/>
      <c r="T2384" s="24"/>
      <c r="U2384" s="24"/>
      <c r="V2384" s="24"/>
      <c r="W2384" s="24"/>
      <c r="X2384" s="24"/>
      <c r="Y2384" s="24"/>
      <c r="Z2384" s="24"/>
      <c r="AA2384" s="24"/>
      <c r="AB2384" s="24"/>
      <c r="AC2384" s="24"/>
      <c r="AD2384" s="24"/>
      <c r="AE2384" s="24"/>
      <c r="AF2384" s="24"/>
      <c r="AG2384" s="24"/>
      <c r="AH2384" s="24"/>
      <c r="AI2384" s="24"/>
      <c r="AJ2384" s="24"/>
      <c r="AK2384" s="24"/>
      <c r="AL2384" s="24"/>
      <c r="AM2384" s="24"/>
      <c r="AN2384" s="24"/>
      <c r="AP2384" s="21"/>
      <c r="AQ2384" s="21"/>
      <c r="AR2384" s="21"/>
      <c r="AS2384" s="21"/>
      <c r="AT2384" s="21"/>
      <c r="AU2384" s="21"/>
      <c r="AV2384" s="24"/>
      <c r="AW2384" s="24"/>
      <c r="AX2384" s="24"/>
      <c r="AY2384" s="24"/>
      <c r="BA2384" s="21"/>
      <c r="BB2384" s="21"/>
      <c r="BC2384" s="21"/>
      <c r="BD2384" s="21"/>
      <c r="BE2384" s="24"/>
      <c r="BF2384" s="24"/>
      <c r="BG2384" s="21"/>
      <c r="BH2384" s="21"/>
      <c r="BI2384" s="130"/>
      <c r="BJ2384" s="131"/>
      <c r="BK2384" s="21"/>
      <c r="BL2384" s="132"/>
      <c r="BM2384" s="132"/>
      <c r="BN2384" s="132"/>
      <c r="BO2384" s="132"/>
      <c r="BP2384" s="133"/>
      <c r="BQ2384" s="133"/>
      <c r="BR2384" s="133"/>
    </row>
    <row r="2385" spans="18:70" x14ac:dyDescent="0.25">
      <c r="R2385" s="24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  <c r="AF2385" s="24"/>
      <c r="AG2385" s="24"/>
      <c r="AH2385" s="24"/>
      <c r="AI2385" s="24"/>
      <c r="AJ2385" s="24"/>
      <c r="AK2385" s="24"/>
      <c r="AL2385" s="24"/>
      <c r="AM2385" s="24"/>
      <c r="AN2385" s="24"/>
      <c r="AP2385" s="21"/>
      <c r="AQ2385" s="21"/>
      <c r="AR2385" s="21"/>
      <c r="AS2385" s="21"/>
      <c r="AT2385" s="21"/>
      <c r="AU2385" s="21"/>
      <c r="AV2385" s="24"/>
      <c r="AW2385" s="24"/>
      <c r="AX2385" s="24"/>
      <c r="AY2385" s="24"/>
      <c r="BA2385" s="21"/>
      <c r="BB2385" s="21"/>
      <c r="BC2385" s="21"/>
      <c r="BD2385" s="21"/>
      <c r="BE2385" s="24"/>
      <c r="BF2385" s="24"/>
      <c r="BG2385" s="21"/>
      <c r="BH2385" s="21"/>
      <c r="BI2385" s="130"/>
      <c r="BJ2385" s="131"/>
      <c r="BK2385" s="21"/>
      <c r="BL2385" s="132"/>
      <c r="BM2385" s="132"/>
      <c r="BN2385" s="132"/>
      <c r="BO2385" s="132"/>
      <c r="BP2385" s="133"/>
      <c r="BQ2385" s="133"/>
      <c r="BR2385" s="133"/>
    </row>
    <row r="2386" spans="18:70" x14ac:dyDescent="0.25">
      <c r="R2386" s="24"/>
      <c r="S2386" s="24"/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24"/>
      <c r="AE2386" s="24"/>
      <c r="AF2386" s="24"/>
      <c r="AG2386" s="24"/>
      <c r="AH2386" s="24"/>
      <c r="AI2386" s="24"/>
      <c r="AJ2386" s="24"/>
      <c r="AK2386" s="24"/>
      <c r="AL2386" s="24"/>
      <c r="AM2386" s="24"/>
      <c r="AN2386" s="24"/>
      <c r="AP2386" s="21"/>
      <c r="AQ2386" s="21"/>
      <c r="AR2386" s="21"/>
      <c r="AS2386" s="21"/>
      <c r="AT2386" s="21"/>
      <c r="AU2386" s="21"/>
      <c r="AV2386" s="24"/>
      <c r="AW2386" s="24"/>
      <c r="AX2386" s="24"/>
      <c r="AY2386" s="24"/>
      <c r="BA2386" s="21"/>
      <c r="BB2386" s="21"/>
      <c r="BC2386" s="21"/>
      <c r="BD2386" s="21"/>
      <c r="BE2386" s="24"/>
      <c r="BF2386" s="24"/>
      <c r="BG2386" s="21"/>
      <c r="BH2386" s="21"/>
      <c r="BI2386" s="130"/>
      <c r="BJ2386" s="131"/>
      <c r="BK2386" s="21"/>
      <c r="BL2386" s="132"/>
      <c r="BM2386" s="132"/>
      <c r="BN2386" s="132"/>
      <c r="BO2386" s="132"/>
      <c r="BP2386" s="133"/>
      <c r="BQ2386" s="133"/>
      <c r="BR2386" s="133"/>
    </row>
    <row r="2387" spans="18:70" x14ac:dyDescent="0.25">
      <c r="R2387" s="24"/>
      <c r="S2387" s="24"/>
      <c r="T2387" s="24"/>
      <c r="U2387" s="24"/>
      <c r="V2387" s="24"/>
      <c r="W2387" s="24"/>
      <c r="X2387" s="24"/>
      <c r="Y2387" s="24"/>
      <c r="Z2387" s="24"/>
      <c r="AA2387" s="24"/>
      <c r="AB2387" s="24"/>
      <c r="AC2387" s="24"/>
      <c r="AD2387" s="24"/>
      <c r="AE2387" s="24"/>
      <c r="AF2387" s="24"/>
      <c r="AG2387" s="24"/>
      <c r="AH2387" s="24"/>
      <c r="AI2387" s="24"/>
      <c r="AJ2387" s="24"/>
      <c r="AK2387" s="24"/>
      <c r="AL2387" s="24"/>
      <c r="AM2387" s="24"/>
      <c r="AN2387" s="24"/>
      <c r="AP2387" s="21"/>
      <c r="AQ2387" s="21"/>
      <c r="AR2387" s="21"/>
      <c r="AS2387" s="21"/>
      <c r="AT2387" s="21"/>
      <c r="AU2387" s="21"/>
      <c r="AV2387" s="24"/>
      <c r="AW2387" s="24"/>
      <c r="AX2387" s="24"/>
      <c r="AY2387" s="24"/>
      <c r="BA2387" s="21"/>
      <c r="BB2387" s="21"/>
      <c r="BC2387" s="21"/>
      <c r="BD2387" s="21"/>
      <c r="BE2387" s="24"/>
      <c r="BF2387" s="24"/>
      <c r="BG2387" s="21"/>
      <c r="BH2387" s="21"/>
      <c r="BI2387" s="130"/>
      <c r="BJ2387" s="131"/>
      <c r="BK2387" s="21"/>
      <c r="BL2387" s="132"/>
      <c r="BM2387" s="132"/>
      <c r="BN2387" s="132"/>
      <c r="BO2387" s="132"/>
      <c r="BP2387" s="133"/>
      <c r="BQ2387" s="133"/>
      <c r="BR2387" s="133"/>
    </row>
    <row r="2388" spans="18:70" x14ac:dyDescent="0.25">
      <c r="R2388" s="24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  <c r="AF2388" s="24"/>
      <c r="AG2388" s="24"/>
      <c r="AH2388" s="24"/>
      <c r="AI2388" s="24"/>
      <c r="AJ2388" s="24"/>
      <c r="AK2388" s="24"/>
      <c r="AL2388" s="24"/>
      <c r="AM2388" s="24"/>
      <c r="AN2388" s="24"/>
      <c r="AP2388" s="21"/>
      <c r="AQ2388" s="21"/>
      <c r="AR2388" s="21"/>
      <c r="AS2388" s="21"/>
      <c r="AT2388" s="21"/>
      <c r="AU2388" s="21"/>
      <c r="AV2388" s="24"/>
      <c r="AW2388" s="24"/>
      <c r="AX2388" s="24"/>
      <c r="AY2388" s="24"/>
      <c r="BA2388" s="21"/>
      <c r="BB2388" s="21"/>
      <c r="BC2388" s="21"/>
      <c r="BD2388" s="21"/>
      <c r="BE2388" s="24"/>
      <c r="BF2388" s="24"/>
      <c r="BG2388" s="21"/>
      <c r="BH2388" s="21"/>
      <c r="BI2388" s="130"/>
      <c r="BJ2388" s="131"/>
      <c r="BK2388" s="21"/>
      <c r="BL2388" s="132"/>
      <c r="BM2388" s="132"/>
      <c r="BN2388" s="132"/>
      <c r="BO2388" s="132"/>
      <c r="BP2388" s="133"/>
      <c r="BQ2388" s="133"/>
      <c r="BR2388" s="133"/>
    </row>
    <row r="2389" spans="18:70" x14ac:dyDescent="0.25">
      <c r="R2389" s="24"/>
      <c r="S2389" s="24"/>
      <c r="T2389" s="24"/>
      <c r="U2389" s="24"/>
      <c r="V2389" s="24"/>
      <c r="W2389" s="24"/>
      <c r="X2389" s="24"/>
      <c r="Y2389" s="24"/>
      <c r="Z2389" s="24"/>
      <c r="AA2389" s="24"/>
      <c r="AB2389" s="24"/>
      <c r="AC2389" s="24"/>
      <c r="AD2389" s="24"/>
      <c r="AE2389" s="24"/>
      <c r="AF2389" s="24"/>
      <c r="AG2389" s="24"/>
      <c r="AH2389" s="24"/>
      <c r="AI2389" s="24"/>
      <c r="AJ2389" s="24"/>
      <c r="AK2389" s="24"/>
      <c r="AL2389" s="24"/>
      <c r="AM2389" s="24"/>
      <c r="AN2389" s="24"/>
      <c r="AP2389" s="21"/>
      <c r="AQ2389" s="21"/>
      <c r="AR2389" s="21"/>
      <c r="AS2389" s="21"/>
      <c r="AT2389" s="21"/>
      <c r="AU2389" s="21"/>
      <c r="AV2389" s="24"/>
      <c r="AW2389" s="24"/>
      <c r="AX2389" s="24"/>
      <c r="AY2389" s="24"/>
      <c r="BA2389" s="21"/>
      <c r="BB2389" s="21"/>
      <c r="BC2389" s="21"/>
      <c r="BD2389" s="21"/>
      <c r="BE2389" s="24"/>
      <c r="BF2389" s="24"/>
      <c r="BG2389" s="21"/>
      <c r="BH2389" s="21"/>
      <c r="BI2389" s="130"/>
      <c r="BJ2389" s="131"/>
      <c r="BK2389" s="21"/>
      <c r="BL2389" s="132"/>
      <c r="BM2389" s="132"/>
      <c r="BN2389" s="132"/>
      <c r="BO2389" s="132"/>
      <c r="BP2389" s="133"/>
      <c r="BQ2389" s="133"/>
      <c r="BR2389" s="133"/>
    </row>
    <row r="2390" spans="18:70" x14ac:dyDescent="0.25">
      <c r="R2390" s="24"/>
      <c r="S2390" s="24"/>
      <c r="T2390" s="24"/>
      <c r="U2390" s="24"/>
      <c r="V2390" s="24"/>
      <c r="W2390" s="24"/>
      <c r="X2390" s="24"/>
      <c r="Y2390" s="24"/>
      <c r="Z2390" s="24"/>
      <c r="AA2390" s="24"/>
      <c r="AB2390" s="24"/>
      <c r="AC2390" s="24"/>
      <c r="AD2390" s="24"/>
      <c r="AE2390" s="24"/>
      <c r="AF2390" s="24"/>
      <c r="AG2390" s="24"/>
      <c r="AH2390" s="24"/>
      <c r="AI2390" s="24"/>
      <c r="AJ2390" s="24"/>
      <c r="AK2390" s="24"/>
      <c r="AL2390" s="24"/>
      <c r="AM2390" s="24"/>
      <c r="AN2390" s="24"/>
      <c r="AP2390" s="21"/>
      <c r="AQ2390" s="21"/>
      <c r="AR2390" s="21"/>
      <c r="AS2390" s="21"/>
      <c r="AT2390" s="21"/>
      <c r="AU2390" s="21"/>
      <c r="AV2390" s="24"/>
      <c r="AW2390" s="24"/>
      <c r="AX2390" s="24"/>
      <c r="AY2390" s="24"/>
      <c r="BA2390" s="21"/>
      <c r="BB2390" s="21"/>
      <c r="BC2390" s="21"/>
      <c r="BD2390" s="21"/>
      <c r="BE2390" s="24"/>
      <c r="BF2390" s="24"/>
      <c r="BG2390" s="21"/>
      <c r="BH2390" s="21"/>
      <c r="BI2390" s="130"/>
      <c r="BJ2390" s="131"/>
      <c r="BK2390" s="21"/>
      <c r="BL2390" s="132"/>
      <c r="BM2390" s="132"/>
      <c r="BN2390" s="132"/>
      <c r="BO2390" s="132"/>
      <c r="BP2390" s="133"/>
      <c r="BQ2390" s="133"/>
      <c r="BR2390" s="133"/>
    </row>
    <row r="2391" spans="18:70" x14ac:dyDescent="0.25">
      <c r="R2391" s="24"/>
      <c r="S2391" s="24"/>
      <c r="T2391" s="24"/>
      <c r="U2391" s="24"/>
      <c r="V2391" s="24"/>
      <c r="W2391" s="24"/>
      <c r="X2391" s="24"/>
      <c r="Y2391" s="24"/>
      <c r="Z2391" s="24"/>
      <c r="AA2391" s="24"/>
      <c r="AB2391" s="24"/>
      <c r="AC2391" s="24"/>
      <c r="AD2391" s="24"/>
      <c r="AE2391" s="24"/>
      <c r="AF2391" s="24"/>
      <c r="AG2391" s="24"/>
      <c r="AH2391" s="24"/>
      <c r="AI2391" s="24"/>
      <c r="AJ2391" s="24"/>
      <c r="AK2391" s="24"/>
      <c r="AL2391" s="24"/>
      <c r="AM2391" s="24"/>
      <c r="AN2391" s="24"/>
      <c r="AP2391" s="21"/>
      <c r="AQ2391" s="21"/>
      <c r="AR2391" s="21"/>
      <c r="AS2391" s="21"/>
      <c r="AT2391" s="21"/>
      <c r="AU2391" s="21"/>
      <c r="AV2391" s="24"/>
      <c r="AW2391" s="24"/>
      <c r="AX2391" s="24"/>
      <c r="AY2391" s="24"/>
      <c r="BA2391" s="21"/>
      <c r="BB2391" s="21"/>
      <c r="BC2391" s="21"/>
      <c r="BD2391" s="21"/>
      <c r="BE2391" s="24"/>
      <c r="BF2391" s="24"/>
      <c r="BG2391" s="21"/>
      <c r="BH2391" s="21"/>
      <c r="BI2391" s="130"/>
      <c r="BJ2391" s="131"/>
      <c r="BK2391" s="21"/>
      <c r="BL2391" s="132"/>
      <c r="BM2391" s="132"/>
      <c r="BN2391" s="132"/>
      <c r="BO2391" s="132"/>
      <c r="BP2391" s="133"/>
      <c r="BQ2391" s="133"/>
      <c r="BR2391" s="133"/>
    </row>
    <row r="2392" spans="18:70" x14ac:dyDescent="0.25">
      <c r="R2392" s="24"/>
      <c r="S2392" s="24"/>
      <c r="T2392" s="24"/>
      <c r="U2392" s="24"/>
      <c r="V2392" s="24"/>
      <c r="W2392" s="24"/>
      <c r="X2392" s="24"/>
      <c r="Y2392" s="24"/>
      <c r="Z2392" s="24"/>
      <c r="AA2392" s="24"/>
      <c r="AB2392" s="24"/>
      <c r="AC2392" s="24"/>
      <c r="AD2392" s="24"/>
      <c r="AE2392" s="24"/>
      <c r="AF2392" s="24"/>
      <c r="AG2392" s="24"/>
      <c r="AH2392" s="24"/>
      <c r="AI2392" s="24"/>
      <c r="AJ2392" s="24"/>
      <c r="AK2392" s="24"/>
      <c r="AL2392" s="24"/>
      <c r="AM2392" s="24"/>
      <c r="AN2392" s="24"/>
      <c r="AP2392" s="21"/>
      <c r="AQ2392" s="21"/>
      <c r="AR2392" s="21"/>
      <c r="AS2392" s="21"/>
      <c r="AT2392" s="21"/>
      <c r="AU2392" s="21"/>
      <c r="AV2392" s="24"/>
      <c r="AW2392" s="24"/>
      <c r="AX2392" s="24"/>
      <c r="AY2392" s="24"/>
      <c r="BA2392" s="21"/>
      <c r="BB2392" s="21"/>
      <c r="BC2392" s="21"/>
      <c r="BD2392" s="21"/>
      <c r="BE2392" s="24"/>
      <c r="BF2392" s="24"/>
      <c r="BG2392" s="21"/>
      <c r="BH2392" s="21"/>
      <c r="BI2392" s="130"/>
      <c r="BJ2392" s="131"/>
      <c r="BK2392" s="21"/>
      <c r="BL2392" s="132"/>
      <c r="BM2392" s="132"/>
      <c r="BN2392" s="132"/>
      <c r="BO2392" s="132"/>
      <c r="BP2392" s="133"/>
      <c r="BQ2392" s="133"/>
      <c r="BR2392" s="133"/>
    </row>
    <row r="2393" spans="18:70" x14ac:dyDescent="0.25">
      <c r="R2393" s="24"/>
      <c r="S2393" s="24"/>
      <c r="T2393" s="24"/>
      <c r="U2393" s="24"/>
      <c r="V2393" s="24"/>
      <c r="W2393" s="24"/>
      <c r="X2393" s="24"/>
      <c r="Y2393" s="24"/>
      <c r="Z2393" s="24"/>
      <c r="AA2393" s="24"/>
      <c r="AB2393" s="24"/>
      <c r="AC2393" s="24"/>
      <c r="AD2393" s="24"/>
      <c r="AE2393" s="24"/>
      <c r="AF2393" s="24"/>
      <c r="AG2393" s="24"/>
      <c r="AH2393" s="24"/>
      <c r="AI2393" s="24"/>
      <c r="AJ2393" s="24"/>
      <c r="AK2393" s="24"/>
      <c r="AL2393" s="24"/>
      <c r="AM2393" s="24"/>
      <c r="AN2393" s="24"/>
      <c r="AP2393" s="21"/>
      <c r="AQ2393" s="21"/>
      <c r="AR2393" s="21"/>
      <c r="AS2393" s="21"/>
      <c r="AT2393" s="21"/>
      <c r="AU2393" s="21"/>
      <c r="AV2393" s="24"/>
      <c r="AW2393" s="24"/>
      <c r="AX2393" s="24"/>
      <c r="AY2393" s="24"/>
      <c r="BA2393" s="21"/>
      <c r="BB2393" s="21"/>
      <c r="BC2393" s="21"/>
      <c r="BD2393" s="21"/>
      <c r="BE2393" s="24"/>
      <c r="BF2393" s="24"/>
      <c r="BG2393" s="21"/>
      <c r="BH2393" s="21"/>
      <c r="BI2393" s="130"/>
      <c r="BJ2393" s="131"/>
      <c r="BK2393" s="21"/>
      <c r="BL2393" s="132"/>
      <c r="BM2393" s="132"/>
      <c r="BN2393" s="132"/>
      <c r="BO2393" s="132"/>
      <c r="BP2393" s="133"/>
      <c r="BQ2393" s="133"/>
      <c r="BR2393" s="133"/>
    </row>
    <row r="2394" spans="18:70" x14ac:dyDescent="0.25">
      <c r="R2394" s="24"/>
      <c r="S2394" s="24"/>
      <c r="T2394" s="24"/>
      <c r="U2394" s="24"/>
      <c r="V2394" s="24"/>
      <c r="W2394" s="24"/>
      <c r="X2394" s="24"/>
      <c r="Y2394" s="24"/>
      <c r="Z2394" s="24"/>
      <c r="AA2394" s="24"/>
      <c r="AB2394" s="24"/>
      <c r="AC2394" s="24"/>
      <c r="AD2394" s="24"/>
      <c r="AE2394" s="24"/>
      <c r="AF2394" s="24"/>
      <c r="AG2394" s="24"/>
      <c r="AH2394" s="24"/>
      <c r="AI2394" s="24"/>
      <c r="AJ2394" s="24"/>
      <c r="AK2394" s="24"/>
      <c r="AL2394" s="24"/>
      <c r="AM2394" s="24"/>
      <c r="AN2394" s="24"/>
      <c r="AP2394" s="21"/>
      <c r="AQ2394" s="21"/>
      <c r="AR2394" s="21"/>
      <c r="AS2394" s="21"/>
      <c r="AT2394" s="21"/>
      <c r="AU2394" s="21"/>
      <c r="AV2394" s="24"/>
      <c r="AW2394" s="24"/>
      <c r="AX2394" s="24"/>
      <c r="AY2394" s="24"/>
      <c r="BA2394" s="21"/>
      <c r="BB2394" s="21"/>
      <c r="BC2394" s="21"/>
      <c r="BD2394" s="21"/>
      <c r="BE2394" s="24"/>
      <c r="BF2394" s="24"/>
      <c r="BG2394" s="21"/>
      <c r="BH2394" s="21"/>
      <c r="BI2394" s="130"/>
      <c r="BJ2394" s="131"/>
      <c r="BK2394" s="21"/>
      <c r="BL2394" s="132"/>
      <c r="BM2394" s="132"/>
      <c r="BN2394" s="132"/>
      <c r="BO2394" s="132"/>
      <c r="BP2394" s="133"/>
      <c r="BQ2394" s="133"/>
      <c r="BR2394" s="133"/>
    </row>
    <row r="2395" spans="18:70" x14ac:dyDescent="0.25">
      <c r="R2395" s="24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  <c r="AF2395" s="24"/>
      <c r="AG2395" s="24"/>
      <c r="AH2395" s="24"/>
      <c r="AI2395" s="24"/>
      <c r="AJ2395" s="24"/>
      <c r="AK2395" s="24"/>
      <c r="AL2395" s="24"/>
      <c r="AM2395" s="24"/>
      <c r="AN2395" s="24"/>
      <c r="AP2395" s="21"/>
      <c r="AQ2395" s="21"/>
      <c r="AR2395" s="21"/>
      <c r="AS2395" s="21"/>
      <c r="AT2395" s="21"/>
      <c r="AU2395" s="21"/>
      <c r="AV2395" s="24"/>
      <c r="AW2395" s="24"/>
      <c r="AX2395" s="24"/>
      <c r="AY2395" s="24"/>
      <c r="BA2395" s="21"/>
      <c r="BB2395" s="21"/>
      <c r="BC2395" s="21"/>
      <c r="BD2395" s="21"/>
      <c r="BE2395" s="24"/>
      <c r="BF2395" s="24"/>
      <c r="BG2395" s="21"/>
      <c r="BH2395" s="21"/>
      <c r="BI2395" s="130"/>
      <c r="BJ2395" s="131"/>
      <c r="BK2395" s="21"/>
      <c r="BL2395" s="132"/>
      <c r="BM2395" s="132"/>
      <c r="BN2395" s="132"/>
      <c r="BO2395" s="132"/>
      <c r="BP2395" s="133"/>
      <c r="BQ2395" s="133"/>
      <c r="BR2395" s="133"/>
    </row>
    <row r="2396" spans="18:70" x14ac:dyDescent="0.25">
      <c r="R2396" s="24"/>
      <c r="S2396" s="24"/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24"/>
      <c r="AE2396" s="24"/>
      <c r="AF2396" s="24"/>
      <c r="AG2396" s="24"/>
      <c r="AH2396" s="24"/>
      <c r="AI2396" s="24"/>
      <c r="AJ2396" s="24"/>
      <c r="AK2396" s="24"/>
      <c r="AL2396" s="24"/>
      <c r="AM2396" s="24"/>
      <c r="AN2396" s="24"/>
      <c r="AP2396" s="21"/>
      <c r="AQ2396" s="21"/>
      <c r="AR2396" s="21"/>
      <c r="AS2396" s="21"/>
      <c r="AT2396" s="21"/>
      <c r="AU2396" s="21"/>
      <c r="AV2396" s="24"/>
      <c r="AW2396" s="24"/>
      <c r="AX2396" s="24"/>
      <c r="AY2396" s="24"/>
      <c r="BA2396" s="21"/>
      <c r="BB2396" s="21"/>
      <c r="BC2396" s="21"/>
      <c r="BD2396" s="21"/>
      <c r="BE2396" s="24"/>
      <c r="BF2396" s="24"/>
      <c r="BG2396" s="21"/>
      <c r="BH2396" s="21"/>
      <c r="BI2396" s="130"/>
      <c r="BJ2396" s="131"/>
      <c r="BK2396" s="21"/>
      <c r="BL2396" s="132"/>
      <c r="BM2396" s="132"/>
      <c r="BN2396" s="132"/>
      <c r="BO2396" s="132"/>
      <c r="BP2396" s="133"/>
      <c r="BQ2396" s="133"/>
      <c r="BR2396" s="133"/>
    </row>
    <row r="2397" spans="18:70" x14ac:dyDescent="0.25">
      <c r="R2397" s="24"/>
      <c r="S2397" s="24"/>
      <c r="T2397" s="24"/>
      <c r="U2397" s="24"/>
      <c r="V2397" s="24"/>
      <c r="W2397" s="24"/>
      <c r="X2397" s="24"/>
      <c r="Y2397" s="24"/>
      <c r="Z2397" s="24"/>
      <c r="AA2397" s="24"/>
      <c r="AB2397" s="24"/>
      <c r="AC2397" s="24"/>
      <c r="AD2397" s="24"/>
      <c r="AE2397" s="24"/>
      <c r="AF2397" s="24"/>
      <c r="AG2397" s="24"/>
      <c r="AH2397" s="24"/>
      <c r="AI2397" s="24"/>
      <c r="AJ2397" s="24"/>
      <c r="AK2397" s="24"/>
      <c r="AL2397" s="24"/>
      <c r="AM2397" s="24"/>
      <c r="AN2397" s="24"/>
      <c r="AP2397" s="21"/>
      <c r="AQ2397" s="21"/>
      <c r="AR2397" s="21"/>
      <c r="AS2397" s="21"/>
      <c r="AT2397" s="21"/>
      <c r="AU2397" s="21"/>
      <c r="AV2397" s="24"/>
      <c r="AW2397" s="24"/>
      <c r="AX2397" s="24"/>
      <c r="AY2397" s="24"/>
      <c r="BA2397" s="21"/>
      <c r="BB2397" s="21"/>
      <c r="BC2397" s="21"/>
      <c r="BD2397" s="21"/>
      <c r="BE2397" s="24"/>
      <c r="BF2397" s="24"/>
      <c r="BG2397" s="21"/>
      <c r="BH2397" s="21"/>
      <c r="BI2397" s="130"/>
      <c r="BJ2397" s="131"/>
      <c r="BK2397" s="21"/>
      <c r="BL2397" s="132"/>
      <c r="BM2397" s="132"/>
      <c r="BN2397" s="132"/>
      <c r="BO2397" s="132"/>
      <c r="BP2397" s="133"/>
      <c r="BQ2397" s="133"/>
      <c r="BR2397" s="133"/>
    </row>
    <row r="2398" spans="18:70" x14ac:dyDescent="0.25">
      <c r="R2398" s="24"/>
      <c r="S2398" s="24"/>
      <c r="T2398" s="24"/>
      <c r="U2398" s="24"/>
      <c r="V2398" s="24"/>
      <c r="W2398" s="24"/>
      <c r="X2398" s="24"/>
      <c r="Y2398" s="24"/>
      <c r="Z2398" s="24"/>
      <c r="AA2398" s="24"/>
      <c r="AB2398" s="24"/>
      <c r="AC2398" s="24"/>
      <c r="AD2398" s="24"/>
      <c r="AE2398" s="24"/>
      <c r="AF2398" s="24"/>
      <c r="AG2398" s="24"/>
      <c r="AH2398" s="24"/>
      <c r="AI2398" s="24"/>
      <c r="AJ2398" s="24"/>
      <c r="AK2398" s="24"/>
      <c r="AL2398" s="24"/>
      <c r="AM2398" s="24"/>
      <c r="AN2398" s="24"/>
      <c r="AP2398" s="21"/>
      <c r="AQ2398" s="21"/>
      <c r="AR2398" s="21"/>
      <c r="AS2398" s="21"/>
      <c r="AT2398" s="21"/>
      <c r="AU2398" s="21"/>
      <c r="AV2398" s="24"/>
      <c r="AW2398" s="24"/>
      <c r="AX2398" s="24"/>
      <c r="AY2398" s="24"/>
      <c r="BA2398" s="21"/>
      <c r="BB2398" s="21"/>
      <c r="BC2398" s="21"/>
      <c r="BD2398" s="21"/>
      <c r="BE2398" s="24"/>
      <c r="BF2398" s="24"/>
      <c r="BG2398" s="21"/>
      <c r="BH2398" s="21"/>
      <c r="BI2398" s="130"/>
      <c r="BJ2398" s="131"/>
      <c r="BK2398" s="21"/>
      <c r="BL2398" s="132"/>
      <c r="BM2398" s="132"/>
      <c r="BN2398" s="132"/>
      <c r="BO2398" s="132"/>
      <c r="BP2398" s="133"/>
      <c r="BQ2398" s="133"/>
      <c r="BR2398" s="133"/>
    </row>
    <row r="2399" spans="18:70" x14ac:dyDescent="0.25">
      <c r="R2399" s="24"/>
      <c r="S2399" s="24"/>
      <c r="T2399" s="24"/>
      <c r="U2399" s="24"/>
      <c r="V2399" s="24"/>
      <c r="W2399" s="24"/>
      <c r="X2399" s="24"/>
      <c r="Y2399" s="24"/>
      <c r="Z2399" s="24"/>
      <c r="AA2399" s="24"/>
      <c r="AB2399" s="24"/>
      <c r="AC2399" s="24"/>
      <c r="AD2399" s="24"/>
      <c r="AE2399" s="24"/>
      <c r="AF2399" s="24"/>
      <c r="AG2399" s="24"/>
      <c r="AH2399" s="24"/>
      <c r="AI2399" s="24"/>
      <c r="AJ2399" s="24"/>
      <c r="AK2399" s="24"/>
      <c r="AL2399" s="24"/>
      <c r="AM2399" s="24"/>
      <c r="AN2399" s="24"/>
      <c r="AP2399" s="21"/>
      <c r="AQ2399" s="21"/>
      <c r="AR2399" s="21"/>
      <c r="AS2399" s="21"/>
      <c r="AT2399" s="21"/>
      <c r="AU2399" s="21"/>
      <c r="AV2399" s="24"/>
      <c r="AW2399" s="24"/>
      <c r="AX2399" s="24"/>
      <c r="AY2399" s="24"/>
      <c r="BA2399" s="21"/>
      <c r="BB2399" s="21"/>
      <c r="BC2399" s="21"/>
      <c r="BD2399" s="21"/>
      <c r="BE2399" s="24"/>
      <c r="BF2399" s="24"/>
      <c r="BG2399" s="21"/>
      <c r="BH2399" s="21"/>
      <c r="BI2399" s="130"/>
      <c r="BJ2399" s="131"/>
      <c r="BK2399" s="21"/>
      <c r="BL2399" s="132"/>
      <c r="BM2399" s="132"/>
      <c r="BN2399" s="132"/>
      <c r="BO2399" s="132"/>
      <c r="BP2399" s="133"/>
      <c r="BQ2399" s="133"/>
      <c r="BR2399" s="133"/>
    </row>
    <row r="2400" spans="18:70" x14ac:dyDescent="0.25">
      <c r="R2400" s="24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  <c r="AF2400" s="24"/>
      <c r="AG2400" s="24"/>
      <c r="AH2400" s="24"/>
      <c r="AI2400" s="24"/>
      <c r="AJ2400" s="24"/>
      <c r="AK2400" s="24"/>
      <c r="AL2400" s="24"/>
      <c r="AM2400" s="24"/>
      <c r="AN2400" s="24"/>
      <c r="AP2400" s="21"/>
      <c r="AQ2400" s="21"/>
      <c r="AR2400" s="21"/>
      <c r="AS2400" s="21"/>
      <c r="AT2400" s="21"/>
      <c r="AU2400" s="21"/>
      <c r="AV2400" s="24"/>
      <c r="AW2400" s="24"/>
      <c r="AX2400" s="24"/>
      <c r="AY2400" s="24"/>
      <c r="BA2400" s="21"/>
      <c r="BB2400" s="21"/>
      <c r="BC2400" s="21"/>
      <c r="BD2400" s="21"/>
      <c r="BE2400" s="24"/>
      <c r="BF2400" s="24"/>
      <c r="BG2400" s="21"/>
      <c r="BH2400" s="21"/>
      <c r="BI2400" s="130"/>
      <c r="BJ2400" s="131"/>
      <c r="BK2400" s="21"/>
      <c r="BL2400" s="132"/>
      <c r="BM2400" s="132"/>
      <c r="BN2400" s="132"/>
      <c r="BO2400" s="132"/>
      <c r="BP2400" s="133"/>
      <c r="BQ2400" s="133"/>
      <c r="BR2400" s="133"/>
    </row>
    <row r="2401" spans="18:70" x14ac:dyDescent="0.25">
      <c r="R2401" s="24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  <c r="AF2401" s="24"/>
      <c r="AG2401" s="24"/>
      <c r="AH2401" s="24"/>
      <c r="AI2401" s="24"/>
      <c r="AJ2401" s="24"/>
      <c r="AK2401" s="24"/>
      <c r="AL2401" s="24"/>
      <c r="AM2401" s="24"/>
      <c r="AN2401" s="24"/>
      <c r="AP2401" s="21"/>
      <c r="AQ2401" s="21"/>
      <c r="AR2401" s="21"/>
      <c r="AS2401" s="21"/>
      <c r="AT2401" s="21"/>
      <c r="AU2401" s="21"/>
      <c r="AV2401" s="24"/>
      <c r="AW2401" s="24"/>
      <c r="AX2401" s="24"/>
      <c r="AY2401" s="24"/>
      <c r="BA2401" s="21"/>
      <c r="BB2401" s="21"/>
      <c r="BC2401" s="21"/>
      <c r="BD2401" s="21"/>
      <c r="BE2401" s="24"/>
      <c r="BF2401" s="24"/>
      <c r="BG2401" s="21"/>
      <c r="BH2401" s="21"/>
      <c r="BI2401" s="130"/>
      <c r="BJ2401" s="131"/>
      <c r="BK2401" s="21"/>
      <c r="BL2401" s="132"/>
      <c r="BM2401" s="132"/>
      <c r="BN2401" s="132"/>
      <c r="BO2401" s="132"/>
      <c r="BP2401" s="133"/>
      <c r="BQ2401" s="133"/>
      <c r="BR2401" s="133"/>
    </row>
    <row r="2402" spans="18:70" x14ac:dyDescent="0.25">
      <c r="R2402" s="24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  <c r="AF2402" s="24"/>
      <c r="AG2402" s="24"/>
      <c r="AH2402" s="24"/>
      <c r="AI2402" s="24"/>
      <c r="AJ2402" s="24"/>
      <c r="AK2402" s="24"/>
      <c r="AL2402" s="24"/>
      <c r="AM2402" s="24"/>
      <c r="AN2402" s="24"/>
      <c r="AP2402" s="21"/>
      <c r="AQ2402" s="21"/>
      <c r="AR2402" s="21"/>
      <c r="AS2402" s="21"/>
      <c r="AT2402" s="21"/>
      <c r="AU2402" s="21"/>
      <c r="AV2402" s="24"/>
      <c r="AW2402" s="24"/>
      <c r="AX2402" s="24"/>
      <c r="AY2402" s="24"/>
      <c r="BA2402" s="21"/>
      <c r="BB2402" s="21"/>
      <c r="BC2402" s="21"/>
      <c r="BD2402" s="21"/>
      <c r="BE2402" s="24"/>
      <c r="BF2402" s="24"/>
      <c r="BG2402" s="21"/>
      <c r="BH2402" s="21"/>
      <c r="BI2402" s="130"/>
      <c r="BJ2402" s="131"/>
      <c r="BK2402" s="21"/>
      <c r="BL2402" s="132"/>
      <c r="BM2402" s="132"/>
      <c r="BN2402" s="132"/>
      <c r="BO2402" s="132"/>
      <c r="BP2402" s="133"/>
      <c r="BQ2402" s="133"/>
      <c r="BR2402" s="133"/>
    </row>
    <row r="2403" spans="18:70" x14ac:dyDescent="0.25">
      <c r="R2403" s="24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  <c r="AF2403" s="24"/>
      <c r="AG2403" s="24"/>
      <c r="AH2403" s="24"/>
      <c r="AI2403" s="24"/>
      <c r="AJ2403" s="24"/>
      <c r="AK2403" s="24"/>
      <c r="AL2403" s="24"/>
      <c r="AM2403" s="24"/>
      <c r="AN2403" s="24"/>
      <c r="AP2403" s="21"/>
      <c r="AQ2403" s="21"/>
      <c r="AR2403" s="21"/>
      <c r="AS2403" s="21"/>
      <c r="AT2403" s="21"/>
      <c r="AU2403" s="21"/>
      <c r="AV2403" s="24"/>
      <c r="AW2403" s="24"/>
      <c r="AX2403" s="24"/>
      <c r="AY2403" s="24"/>
      <c r="BA2403" s="21"/>
      <c r="BB2403" s="21"/>
      <c r="BC2403" s="21"/>
      <c r="BD2403" s="21"/>
      <c r="BE2403" s="24"/>
      <c r="BF2403" s="24"/>
      <c r="BG2403" s="21"/>
      <c r="BH2403" s="21"/>
      <c r="BI2403" s="130"/>
      <c r="BJ2403" s="131"/>
      <c r="BK2403" s="21"/>
      <c r="BL2403" s="132"/>
      <c r="BM2403" s="132"/>
      <c r="BN2403" s="132"/>
      <c r="BO2403" s="132"/>
      <c r="BP2403" s="133"/>
      <c r="BQ2403" s="133"/>
      <c r="BR2403" s="133"/>
    </row>
    <row r="2404" spans="18:70" x14ac:dyDescent="0.25">
      <c r="R2404" s="24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  <c r="AF2404" s="24"/>
      <c r="AG2404" s="24"/>
      <c r="AH2404" s="24"/>
      <c r="AI2404" s="24"/>
      <c r="AJ2404" s="24"/>
      <c r="AK2404" s="24"/>
      <c r="AL2404" s="24"/>
      <c r="AM2404" s="24"/>
      <c r="AN2404" s="24"/>
      <c r="AP2404" s="21"/>
      <c r="AQ2404" s="21"/>
      <c r="AR2404" s="21"/>
      <c r="AS2404" s="21"/>
      <c r="AT2404" s="21"/>
      <c r="AU2404" s="21"/>
      <c r="AV2404" s="24"/>
      <c r="AW2404" s="24"/>
      <c r="AX2404" s="24"/>
      <c r="AY2404" s="24"/>
      <c r="BA2404" s="21"/>
      <c r="BB2404" s="21"/>
      <c r="BC2404" s="21"/>
      <c r="BD2404" s="21"/>
      <c r="BE2404" s="24"/>
      <c r="BF2404" s="24"/>
      <c r="BG2404" s="21"/>
      <c r="BH2404" s="21"/>
      <c r="BI2404" s="130"/>
      <c r="BJ2404" s="131"/>
      <c r="BK2404" s="21"/>
      <c r="BL2404" s="132"/>
      <c r="BM2404" s="132"/>
      <c r="BN2404" s="132"/>
      <c r="BO2404" s="132"/>
      <c r="BP2404" s="133"/>
      <c r="BQ2404" s="133"/>
      <c r="BR2404" s="133"/>
    </row>
    <row r="2405" spans="18:70" x14ac:dyDescent="0.25"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P2405" s="21"/>
      <c r="AQ2405" s="21"/>
      <c r="AR2405" s="21"/>
      <c r="AS2405" s="21"/>
      <c r="AT2405" s="21"/>
      <c r="AU2405" s="21"/>
      <c r="AV2405" s="24"/>
      <c r="AW2405" s="24"/>
      <c r="AX2405" s="24"/>
      <c r="AY2405" s="24"/>
      <c r="BA2405" s="21"/>
      <c r="BB2405" s="21"/>
      <c r="BC2405" s="21"/>
      <c r="BD2405" s="21"/>
      <c r="BE2405" s="24"/>
      <c r="BF2405" s="24"/>
      <c r="BG2405" s="21"/>
      <c r="BH2405" s="21"/>
      <c r="BI2405" s="130"/>
      <c r="BJ2405" s="131"/>
      <c r="BK2405" s="21"/>
      <c r="BL2405" s="132"/>
      <c r="BM2405" s="132"/>
      <c r="BN2405" s="132"/>
      <c r="BO2405" s="132"/>
      <c r="BP2405" s="133"/>
      <c r="BQ2405" s="133"/>
      <c r="BR2405" s="133"/>
    </row>
    <row r="2406" spans="18:70" x14ac:dyDescent="0.25">
      <c r="R2406" s="24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  <c r="AF2406" s="24"/>
      <c r="AG2406" s="24"/>
      <c r="AH2406" s="24"/>
      <c r="AI2406" s="24"/>
      <c r="AJ2406" s="24"/>
      <c r="AK2406" s="24"/>
      <c r="AL2406" s="24"/>
      <c r="AM2406" s="24"/>
      <c r="AN2406" s="24"/>
      <c r="AP2406" s="21"/>
      <c r="AQ2406" s="21"/>
      <c r="AR2406" s="21"/>
      <c r="AS2406" s="21"/>
      <c r="AT2406" s="21"/>
      <c r="AU2406" s="21"/>
      <c r="AV2406" s="24"/>
      <c r="AW2406" s="24"/>
      <c r="AX2406" s="24"/>
      <c r="AY2406" s="24"/>
      <c r="BA2406" s="21"/>
      <c r="BB2406" s="21"/>
      <c r="BC2406" s="21"/>
      <c r="BD2406" s="21"/>
      <c r="BE2406" s="24"/>
      <c r="BF2406" s="24"/>
      <c r="BG2406" s="21"/>
      <c r="BH2406" s="21"/>
      <c r="BI2406" s="130"/>
      <c r="BJ2406" s="131"/>
      <c r="BK2406" s="21"/>
      <c r="BL2406" s="132"/>
      <c r="BM2406" s="132"/>
      <c r="BN2406" s="132"/>
      <c r="BO2406" s="132"/>
      <c r="BP2406" s="133"/>
      <c r="BQ2406" s="133"/>
      <c r="BR2406" s="133"/>
    </row>
    <row r="2407" spans="18:70" x14ac:dyDescent="0.25">
      <c r="R2407" s="24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  <c r="AF2407" s="24"/>
      <c r="AG2407" s="24"/>
      <c r="AH2407" s="24"/>
      <c r="AI2407" s="24"/>
      <c r="AJ2407" s="24"/>
      <c r="AK2407" s="24"/>
      <c r="AL2407" s="24"/>
      <c r="AM2407" s="24"/>
      <c r="AN2407" s="24"/>
      <c r="AP2407" s="21"/>
      <c r="AQ2407" s="21"/>
      <c r="AR2407" s="21"/>
      <c r="AS2407" s="21"/>
      <c r="AT2407" s="21"/>
      <c r="AU2407" s="21"/>
      <c r="AV2407" s="24"/>
      <c r="AW2407" s="24"/>
      <c r="AX2407" s="24"/>
      <c r="AY2407" s="24"/>
      <c r="BA2407" s="21"/>
      <c r="BB2407" s="21"/>
      <c r="BC2407" s="21"/>
      <c r="BD2407" s="21"/>
      <c r="BE2407" s="24"/>
      <c r="BF2407" s="24"/>
      <c r="BG2407" s="21"/>
      <c r="BH2407" s="21"/>
      <c r="BI2407" s="130"/>
      <c r="BJ2407" s="131"/>
      <c r="BK2407" s="21"/>
      <c r="BL2407" s="132"/>
      <c r="BM2407" s="132"/>
      <c r="BN2407" s="132"/>
      <c r="BO2407" s="132"/>
      <c r="BP2407" s="133"/>
      <c r="BQ2407" s="133"/>
      <c r="BR2407" s="133"/>
    </row>
    <row r="2408" spans="18:70" x14ac:dyDescent="0.25">
      <c r="R2408" s="24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  <c r="AF2408" s="24"/>
      <c r="AG2408" s="24"/>
      <c r="AH2408" s="24"/>
      <c r="AI2408" s="24"/>
      <c r="AJ2408" s="24"/>
      <c r="AK2408" s="24"/>
      <c r="AL2408" s="24"/>
      <c r="AM2408" s="24"/>
      <c r="AN2408" s="24"/>
      <c r="AP2408" s="21"/>
      <c r="AQ2408" s="21"/>
      <c r="AR2408" s="21"/>
      <c r="AS2408" s="21"/>
      <c r="AT2408" s="21"/>
      <c r="AU2408" s="21"/>
      <c r="AV2408" s="24"/>
      <c r="AW2408" s="24"/>
      <c r="AX2408" s="24"/>
      <c r="AY2408" s="24"/>
      <c r="BA2408" s="21"/>
      <c r="BB2408" s="21"/>
      <c r="BC2408" s="21"/>
      <c r="BD2408" s="21"/>
      <c r="BE2408" s="24"/>
      <c r="BF2408" s="24"/>
      <c r="BG2408" s="21"/>
      <c r="BH2408" s="21"/>
      <c r="BI2408" s="130"/>
      <c r="BJ2408" s="131"/>
      <c r="BK2408" s="21"/>
      <c r="BL2408" s="132"/>
      <c r="BM2408" s="132"/>
      <c r="BN2408" s="132"/>
      <c r="BO2408" s="132"/>
      <c r="BP2408" s="133"/>
      <c r="BQ2408" s="133"/>
      <c r="BR2408" s="133"/>
    </row>
    <row r="2409" spans="18:70" x14ac:dyDescent="0.25">
      <c r="R2409" s="24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  <c r="AF2409" s="24"/>
      <c r="AG2409" s="24"/>
      <c r="AH2409" s="24"/>
      <c r="AI2409" s="24"/>
      <c r="AJ2409" s="24"/>
      <c r="AK2409" s="24"/>
      <c r="AL2409" s="24"/>
      <c r="AM2409" s="24"/>
      <c r="AN2409" s="24"/>
      <c r="AP2409" s="21"/>
      <c r="AQ2409" s="21"/>
      <c r="AR2409" s="21"/>
      <c r="AS2409" s="21"/>
      <c r="AT2409" s="21"/>
      <c r="AU2409" s="21"/>
      <c r="AV2409" s="24"/>
      <c r="AW2409" s="24"/>
      <c r="AX2409" s="24"/>
      <c r="AY2409" s="24"/>
      <c r="BA2409" s="21"/>
      <c r="BB2409" s="21"/>
      <c r="BC2409" s="21"/>
      <c r="BD2409" s="21"/>
      <c r="BE2409" s="24"/>
      <c r="BF2409" s="24"/>
      <c r="BG2409" s="21"/>
      <c r="BH2409" s="21"/>
      <c r="BI2409" s="130"/>
      <c r="BJ2409" s="131"/>
      <c r="BK2409" s="21"/>
      <c r="BL2409" s="132"/>
      <c r="BM2409" s="132"/>
      <c r="BN2409" s="132"/>
      <c r="BO2409" s="132"/>
      <c r="BP2409" s="133"/>
      <c r="BQ2409" s="133"/>
      <c r="BR2409" s="133"/>
    </row>
    <row r="2410" spans="18:70" x14ac:dyDescent="0.25">
      <c r="R2410" s="24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  <c r="AF2410" s="24"/>
      <c r="AG2410" s="24"/>
      <c r="AH2410" s="24"/>
      <c r="AI2410" s="24"/>
      <c r="AJ2410" s="24"/>
      <c r="AK2410" s="24"/>
      <c r="AL2410" s="24"/>
      <c r="AM2410" s="24"/>
      <c r="AN2410" s="24"/>
      <c r="AP2410" s="21"/>
      <c r="AQ2410" s="21"/>
      <c r="AR2410" s="21"/>
      <c r="AS2410" s="21"/>
      <c r="AT2410" s="21"/>
      <c r="AU2410" s="21"/>
      <c r="AV2410" s="24"/>
      <c r="AW2410" s="24"/>
      <c r="AX2410" s="24"/>
      <c r="AY2410" s="24"/>
      <c r="BA2410" s="21"/>
      <c r="BB2410" s="21"/>
      <c r="BC2410" s="21"/>
      <c r="BD2410" s="21"/>
      <c r="BE2410" s="24"/>
      <c r="BF2410" s="24"/>
      <c r="BG2410" s="21"/>
      <c r="BH2410" s="21"/>
      <c r="BI2410" s="130"/>
      <c r="BJ2410" s="131"/>
      <c r="BK2410" s="21"/>
      <c r="BL2410" s="132"/>
      <c r="BM2410" s="132"/>
      <c r="BN2410" s="132"/>
      <c r="BO2410" s="132"/>
      <c r="BP2410" s="133"/>
      <c r="BQ2410" s="133"/>
      <c r="BR2410" s="133"/>
    </row>
    <row r="2411" spans="18:70" x14ac:dyDescent="0.25">
      <c r="R2411" s="24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  <c r="AF2411" s="24"/>
      <c r="AG2411" s="24"/>
      <c r="AH2411" s="24"/>
      <c r="AI2411" s="24"/>
      <c r="AJ2411" s="24"/>
      <c r="AK2411" s="24"/>
      <c r="AL2411" s="24"/>
      <c r="AM2411" s="24"/>
      <c r="AN2411" s="24"/>
      <c r="AP2411" s="21"/>
      <c r="AQ2411" s="21"/>
      <c r="AR2411" s="21"/>
      <c r="AS2411" s="21"/>
      <c r="AT2411" s="21"/>
      <c r="AU2411" s="21"/>
      <c r="AV2411" s="24"/>
      <c r="AW2411" s="24"/>
      <c r="AX2411" s="24"/>
      <c r="AY2411" s="24"/>
      <c r="BA2411" s="21"/>
      <c r="BB2411" s="21"/>
      <c r="BC2411" s="21"/>
      <c r="BD2411" s="21"/>
      <c r="BE2411" s="24"/>
      <c r="BF2411" s="24"/>
      <c r="BG2411" s="21"/>
      <c r="BH2411" s="21"/>
      <c r="BI2411" s="130"/>
      <c r="BJ2411" s="131"/>
      <c r="BK2411" s="21"/>
      <c r="BL2411" s="132"/>
      <c r="BM2411" s="132"/>
      <c r="BN2411" s="132"/>
      <c r="BO2411" s="132"/>
      <c r="BP2411" s="133"/>
      <c r="BQ2411" s="133"/>
      <c r="BR2411" s="133"/>
    </row>
    <row r="2412" spans="18:70" x14ac:dyDescent="0.25">
      <c r="R2412" s="24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  <c r="AF2412" s="24"/>
      <c r="AG2412" s="24"/>
      <c r="AH2412" s="24"/>
      <c r="AI2412" s="24"/>
      <c r="AJ2412" s="24"/>
      <c r="AK2412" s="24"/>
      <c r="AL2412" s="24"/>
      <c r="AM2412" s="24"/>
      <c r="AN2412" s="24"/>
      <c r="AP2412" s="21"/>
      <c r="AQ2412" s="21"/>
      <c r="AR2412" s="21"/>
      <c r="AS2412" s="21"/>
      <c r="AT2412" s="21"/>
      <c r="AU2412" s="21"/>
      <c r="AV2412" s="24"/>
      <c r="AW2412" s="24"/>
      <c r="AX2412" s="24"/>
      <c r="AY2412" s="24"/>
      <c r="BA2412" s="21"/>
      <c r="BB2412" s="21"/>
      <c r="BC2412" s="21"/>
      <c r="BD2412" s="21"/>
      <c r="BE2412" s="24"/>
      <c r="BF2412" s="24"/>
      <c r="BG2412" s="21"/>
      <c r="BH2412" s="21"/>
      <c r="BI2412" s="130"/>
      <c r="BJ2412" s="131"/>
      <c r="BK2412" s="21"/>
      <c r="BL2412" s="132"/>
      <c r="BM2412" s="132"/>
      <c r="BN2412" s="132"/>
      <c r="BO2412" s="132"/>
      <c r="BP2412" s="133"/>
      <c r="BQ2412" s="133"/>
      <c r="BR2412" s="133"/>
    </row>
    <row r="2413" spans="18:70" x14ac:dyDescent="0.25">
      <c r="R2413" s="24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  <c r="AF2413" s="24"/>
      <c r="AG2413" s="24"/>
      <c r="AH2413" s="24"/>
      <c r="AI2413" s="24"/>
      <c r="AJ2413" s="24"/>
      <c r="AK2413" s="24"/>
      <c r="AL2413" s="24"/>
      <c r="AM2413" s="24"/>
      <c r="AN2413" s="24"/>
      <c r="AP2413" s="21"/>
      <c r="AQ2413" s="21"/>
      <c r="AR2413" s="21"/>
      <c r="AS2413" s="21"/>
      <c r="AT2413" s="21"/>
      <c r="AU2413" s="21"/>
      <c r="AV2413" s="24"/>
      <c r="AW2413" s="24"/>
      <c r="AX2413" s="24"/>
      <c r="AY2413" s="24"/>
      <c r="BA2413" s="21"/>
      <c r="BB2413" s="21"/>
      <c r="BC2413" s="21"/>
      <c r="BD2413" s="21"/>
      <c r="BE2413" s="24"/>
      <c r="BF2413" s="24"/>
      <c r="BG2413" s="21"/>
      <c r="BH2413" s="21"/>
      <c r="BI2413" s="130"/>
      <c r="BJ2413" s="131"/>
      <c r="BK2413" s="21"/>
      <c r="BL2413" s="132"/>
      <c r="BM2413" s="132"/>
      <c r="BN2413" s="132"/>
      <c r="BO2413" s="132"/>
      <c r="BP2413" s="133"/>
      <c r="BQ2413" s="133"/>
      <c r="BR2413" s="133"/>
    </row>
    <row r="2414" spans="18:70" x14ac:dyDescent="0.25">
      <c r="R2414" s="24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  <c r="AF2414" s="24"/>
      <c r="AG2414" s="24"/>
      <c r="AH2414" s="24"/>
      <c r="AI2414" s="24"/>
      <c r="AJ2414" s="24"/>
      <c r="AK2414" s="24"/>
      <c r="AL2414" s="24"/>
      <c r="AM2414" s="24"/>
      <c r="AN2414" s="24"/>
      <c r="AP2414" s="21"/>
      <c r="AQ2414" s="21"/>
      <c r="AR2414" s="21"/>
      <c r="AS2414" s="21"/>
      <c r="AT2414" s="21"/>
      <c r="AU2414" s="21"/>
      <c r="AV2414" s="24"/>
      <c r="AW2414" s="24"/>
      <c r="AX2414" s="24"/>
      <c r="AY2414" s="24"/>
      <c r="BA2414" s="21"/>
      <c r="BB2414" s="21"/>
      <c r="BC2414" s="21"/>
      <c r="BD2414" s="21"/>
      <c r="BE2414" s="24"/>
      <c r="BF2414" s="24"/>
      <c r="BG2414" s="21"/>
      <c r="BH2414" s="21"/>
      <c r="BI2414" s="130"/>
      <c r="BJ2414" s="131"/>
      <c r="BK2414" s="21"/>
      <c r="BL2414" s="132"/>
      <c r="BM2414" s="132"/>
      <c r="BN2414" s="132"/>
      <c r="BO2414" s="132"/>
      <c r="BP2414" s="133"/>
      <c r="BQ2414" s="133"/>
      <c r="BR2414" s="133"/>
    </row>
    <row r="2415" spans="18:70" x14ac:dyDescent="0.25"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/>
      <c r="AI2415" s="24"/>
      <c r="AJ2415" s="24"/>
      <c r="AK2415" s="24"/>
      <c r="AL2415" s="24"/>
      <c r="AM2415" s="24"/>
      <c r="AN2415" s="24"/>
      <c r="AP2415" s="21"/>
      <c r="AQ2415" s="21"/>
      <c r="AR2415" s="21"/>
      <c r="AS2415" s="21"/>
      <c r="AT2415" s="21"/>
      <c r="AU2415" s="21"/>
      <c r="AV2415" s="24"/>
      <c r="AW2415" s="24"/>
      <c r="AX2415" s="24"/>
      <c r="AY2415" s="24"/>
      <c r="BA2415" s="21"/>
      <c r="BB2415" s="21"/>
      <c r="BC2415" s="21"/>
      <c r="BD2415" s="21"/>
      <c r="BE2415" s="24"/>
      <c r="BF2415" s="24"/>
      <c r="BG2415" s="21"/>
      <c r="BH2415" s="21"/>
      <c r="BI2415" s="130"/>
      <c r="BJ2415" s="131"/>
      <c r="BK2415" s="21"/>
      <c r="BL2415" s="132"/>
      <c r="BM2415" s="132"/>
      <c r="BN2415" s="132"/>
      <c r="BO2415" s="132"/>
      <c r="BP2415" s="133"/>
      <c r="BQ2415" s="133"/>
      <c r="BR2415" s="133"/>
    </row>
    <row r="2416" spans="18:70" x14ac:dyDescent="0.25">
      <c r="R2416" s="24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  <c r="AF2416" s="24"/>
      <c r="AG2416" s="24"/>
      <c r="AH2416" s="24"/>
      <c r="AI2416" s="24"/>
      <c r="AJ2416" s="24"/>
      <c r="AK2416" s="24"/>
      <c r="AL2416" s="24"/>
      <c r="AM2416" s="24"/>
      <c r="AN2416" s="24"/>
      <c r="AP2416" s="21"/>
      <c r="AQ2416" s="21"/>
      <c r="AR2416" s="21"/>
      <c r="AS2416" s="21"/>
      <c r="AT2416" s="21"/>
      <c r="AU2416" s="21"/>
      <c r="AV2416" s="24"/>
      <c r="AW2416" s="24"/>
      <c r="AX2416" s="24"/>
      <c r="AY2416" s="24"/>
      <c r="BA2416" s="21"/>
      <c r="BB2416" s="21"/>
      <c r="BC2416" s="21"/>
      <c r="BD2416" s="21"/>
      <c r="BE2416" s="24"/>
      <c r="BF2416" s="24"/>
      <c r="BG2416" s="21"/>
      <c r="BH2416" s="21"/>
      <c r="BI2416" s="130"/>
      <c r="BJ2416" s="131"/>
      <c r="BK2416" s="21"/>
      <c r="BL2416" s="132"/>
      <c r="BM2416" s="132"/>
      <c r="BN2416" s="132"/>
      <c r="BO2416" s="132"/>
      <c r="BP2416" s="133"/>
      <c r="BQ2416" s="133"/>
      <c r="BR2416" s="133"/>
    </row>
    <row r="2417" spans="18:70" x14ac:dyDescent="0.25">
      <c r="R2417" s="24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  <c r="AF2417" s="24"/>
      <c r="AG2417" s="24"/>
      <c r="AH2417" s="24"/>
      <c r="AI2417" s="24"/>
      <c r="AJ2417" s="24"/>
      <c r="AK2417" s="24"/>
      <c r="AL2417" s="24"/>
      <c r="AM2417" s="24"/>
      <c r="AN2417" s="24"/>
      <c r="AP2417" s="21"/>
      <c r="AQ2417" s="21"/>
      <c r="AR2417" s="21"/>
      <c r="AS2417" s="21"/>
      <c r="AT2417" s="21"/>
      <c r="AU2417" s="21"/>
      <c r="AV2417" s="24"/>
      <c r="AW2417" s="24"/>
      <c r="AX2417" s="24"/>
      <c r="AY2417" s="24"/>
      <c r="BA2417" s="21"/>
      <c r="BB2417" s="21"/>
      <c r="BC2417" s="21"/>
      <c r="BD2417" s="21"/>
      <c r="BE2417" s="24"/>
      <c r="BF2417" s="24"/>
      <c r="BG2417" s="21"/>
      <c r="BH2417" s="21"/>
      <c r="BI2417" s="130"/>
      <c r="BJ2417" s="131"/>
      <c r="BK2417" s="21"/>
      <c r="BL2417" s="132"/>
      <c r="BM2417" s="132"/>
      <c r="BN2417" s="132"/>
      <c r="BO2417" s="132"/>
      <c r="BP2417" s="133"/>
      <c r="BQ2417" s="133"/>
      <c r="BR2417" s="133"/>
    </row>
    <row r="2418" spans="18:70" x14ac:dyDescent="0.25">
      <c r="R2418" s="24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  <c r="AF2418" s="24"/>
      <c r="AG2418" s="24"/>
      <c r="AH2418" s="24"/>
      <c r="AI2418" s="24"/>
      <c r="AJ2418" s="24"/>
      <c r="AK2418" s="24"/>
      <c r="AL2418" s="24"/>
      <c r="AM2418" s="24"/>
      <c r="AN2418" s="24"/>
      <c r="AP2418" s="21"/>
      <c r="AQ2418" s="21"/>
      <c r="AR2418" s="21"/>
      <c r="AS2418" s="21"/>
      <c r="AT2418" s="21"/>
      <c r="AU2418" s="21"/>
      <c r="AV2418" s="24"/>
      <c r="AW2418" s="24"/>
      <c r="AX2418" s="24"/>
      <c r="AY2418" s="24"/>
      <c r="BA2418" s="21"/>
      <c r="BB2418" s="21"/>
      <c r="BC2418" s="21"/>
      <c r="BD2418" s="21"/>
      <c r="BE2418" s="24"/>
      <c r="BF2418" s="24"/>
      <c r="BG2418" s="21"/>
      <c r="BH2418" s="21"/>
      <c r="BI2418" s="130"/>
      <c r="BJ2418" s="131"/>
      <c r="BK2418" s="21"/>
      <c r="BL2418" s="132"/>
      <c r="BM2418" s="132"/>
      <c r="BN2418" s="132"/>
      <c r="BO2418" s="132"/>
      <c r="BP2418" s="133"/>
      <c r="BQ2418" s="133"/>
      <c r="BR2418" s="133"/>
    </row>
    <row r="2419" spans="18:70" x14ac:dyDescent="0.25">
      <c r="R2419" s="24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  <c r="AF2419" s="24"/>
      <c r="AG2419" s="24"/>
      <c r="AH2419" s="24"/>
      <c r="AI2419" s="24"/>
      <c r="AJ2419" s="24"/>
      <c r="AK2419" s="24"/>
      <c r="AL2419" s="24"/>
      <c r="AM2419" s="24"/>
      <c r="AN2419" s="24"/>
      <c r="AP2419" s="21"/>
      <c r="AQ2419" s="21"/>
      <c r="AR2419" s="21"/>
      <c r="AS2419" s="21"/>
      <c r="AT2419" s="21"/>
      <c r="AU2419" s="21"/>
      <c r="AV2419" s="24"/>
      <c r="AW2419" s="24"/>
      <c r="AX2419" s="24"/>
      <c r="AY2419" s="24"/>
      <c r="BA2419" s="21"/>
      <c r="BB2419" s="21"/>
      <c r="BC2419" s="21"/>
      <c r="BD2419" s="21"/>
      <c r="BE2419" s="24"/>
      <c r="BF2419" s="24"/>
      <c r="BG2419" s="21"/>
      <c r="BH2419" s="21"/>
      <c r="BI2419" s="130"/>
      <c r="BJ2419" s="131"/>
      <c r="BK2419" s="21"/>
      <c r="BL2419" s="132"/>
      <c r="BM2419" s="132"/>
      <c r="BN2419" s="132"/>
      <c r="BO2419" s="132"/>
      <c r="BP2419" s="133"/>
      <c r="BQ2419" s="133"/>
      <c r="BR2419" s="133"/>
    </row>
    <row r="2420" spans="18:70" x14ac:dyDescent="0.25">
      <c r="R2420" s="24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  <c r="AF2420" s="24"/>
      <c r="AG2420" s="24"/>
      <c r="AH2420" s="24"/>
      <c r="AI2420" s="24"/>
      <c r="AJ2420" s="24"/>
      <c r="AK2420" s="24"/>
      <c r="AL2420" s="24"/>
      <c r="AM2420" s="24"/>
      <c r="AN2420" s="24"/>
      <c r="AP2420" s="21"/>
      <c r="AQ2420" s="21"/>
      <c r="AR2420" s="21"/>
      <c r="AS2420" s="21"/>
      <c r="AT2420" s="21"/>
      <c r="AU2420" s="21"/>
      <c r="AV2420" s="24"/>
      <c r="AW2420" s="24"/>
      <c r="AX2420" s="24"/>
      <c r="AY2420" s="24"/>
      <c r="BA2420" s="21"/>
      <c r="BB2420" s="21"/>
      <c r="BC2420" s="21"/>
      <c r="BD2420" s="21"/>
      <c r="BE2420" s="24"/>
      <c r="BF2420" s="24"/>
      <c r="BG2420" s="21"/>
      <c r="BH2420" s="21"/>
      <c r="BI2420" s="130"/>
      <c r="BJ2420" s="131"/>
      <c r="BK2420" s="21"/>
      <c r="BL2420" s="132"/>
      <c r="BM2420" s="132"/>
      <c r="BN2420" s="132"/>
      <c r="BO2420" s="132"/>
      <c r="BP2420" s="133"/>
      <c r="BQ2420" s="133"/>
      <c r="BR2420" s="133"/>
    </row>
    <row r="2421" spans="18:70" x14ac:dyDescent="0.25">
      <c r="R2421" s="24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  <c r="AF2421" s="24"/>
      <c r="AG2421" s="24"/>
      <c r="AH2421" s="24"/>
      <c r="AI2421" s="24"/>
      <c r="AJ2421" s="24"/>
      <c r="AK2421" s="24"/>
      <c r="AL2421" s="24"/>
      <c r="AM2421" s="24"/>
      <c r="AN2421" s="24"/>
      <c r="AP2421" s="21"/>
      <c r="AQ2421" s="21"/>
      <c r="AR2421" s="21"/>
      <c r="AS2421" s="21"/>
      <c r="AT2421" s="21"/>
      <c r="AU2421" s="21"/>
      <c r="AV2421" s="24"/>
      <c r="AW2421" s="24"/>
      <c r="AX2421" s="24"/>
      <c r="AY2421" s="24"/>
      <c r="BA2421" s="21"/>
      <c r="BB2421" s="21"/>
      <c r="BC2421" s="21"/>
      <c r="BD2421" s="21"/>
      <c r="BE2421" s="24"/>
      <c r="BF2421" s="24"/>
      <c r="BG2421" s="21"/>
      <c r="BH2421" s="21"/>
      <c r="BI2421" s="130"/>
      <c r="BJ2421" s="131"/>
      <c r="BK2421" s="21"/>
      <c r="BL2421" s="132"/>
      <c r="BM2421" s="132"/>
      <c r="BN2421" s="132"/>
      <c r="BO2421" s="132"/>
      <c r="BP2421" s="133"/>
      <c r="BQ2421" s="133"/>
      <c r="BR2421" s="133"/>
    </row>
    <row r="2422" spans="18:70" x14ac:dyDescent="0.25">
      <c r="R2422" s="24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  <c r="AF2422" s="24"/>
      <c r="AG2422" s="24"/>
      <c r="AH2422" s="24"/>
      <c r="AI2422" s="24"/>
      <c r="AJ2422" s="24"/>
      <c r="AK2422" s="24"/>
      <c r="AL2422" s="24"/>
      <c r="AM2422" s="24"/>
      <c r="AN2422" s="24"/>
      <c r="AP2422" s="21"/>
      <c r="AQ2422" s="21"/>
      <c r="AR2422" s="21"/>
      <c r="AS2422" s="21"/>
      <c r="AT2422" s="21"/>
      <c r="AU2422" s="21"/>
      <c r="AV2422" s="24"/>
      <c r="AW2422" s="24"/>
      <c r="AX2422" s="24"/>
      <c r="AY2422" s="24"/>
      <c r="BA2422" s="21"/>
      <c r="BB2422" s="21"/>
      <c r="BC2422" s="21"/>
      <c r="BD2422" s="21"/>
      <c r="BE2422" s="24"/>
      <c r="BF2422" s="24"/>
      <c r="BG2422" s="21"/>
      <c r="BH2422" s="21"/>
      <c r="BI2422" s="130"/>
      <c r="BJ2422" s="131"/>
      <c r="BK2422" s="21"/>
      <c r="BL2422" s="132"/>
      <c r="BM2422" s="132"/>
      <c r="BN2422" s="132"/>
      <c r="BO2422" s="132"/>
      <c r="BP2422" s="133"/>
      <c r="BQ2422" s="133"/>
      <c r="BR2422" s="133"/>
    </row>
    <row r="2423" spans="18:70" x14ac:dyDescent="0.25">
      <c r="R2423" s="24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  <c r="AF2423" s="24"/>
      <c r="AG2423" s="24"/>
      <c r="AH2423" s="24"/>
      <c r="AI2423" s="24"/>
      <c r="AJ2423" s="24"/>
      <c r="AK2423" s="24"/>
      <c r="AL2423" s="24"/>
      <c r="AM2423" s="24"/>
      <c r="AN2423" s="24"/>
      <c r="AP2423" s="21"/>
      <c r="AQ2423" s="21"/>
      <c r="AR2423" s="21"/>
      <c r="AS2423" s="21"/>
      <c r="AT2423" s="21"/>
      <c r="AU2423" s="21"/>
      <c r="AV2423" s="24"/>
      <c r="AW2423" s="24"/>
      <c r="AX2423" s="24"/>
      <c r="AY2423" s="24"/>
      <c r="BA2423" s="21"/>
      <c r="BB2423" s="21"/>
      <c r="BC2423" s="21"/>
      <c r="BD2423" s="21"/>
      <c r="BE2423" s="24"/>
      <c r="BF2423" s="24"/>
      <c r="BG2423" s="21"/>
      <c r="BH2423" s="21"/>
      <c r="BI2423" s="130"/>
      <c r="BJ2423" s="131"/>
      <c r="BK2423" s="21"/>
      <c r="BL2423" s="132"/>
      <c r="BM2423" s="132"/>
      <c r="BN2423" s="132"/>
      <c r="BO2423" s="132"/>
      <c r="BP2423" s="133"/>
      <c r="BQ2423" s="133"/>
      <c r="BR2423" s="133"/>
    </row>
    <row r="2424" spans="18:70" x14ac:dyDescent="0.25">
      <c r="R2424" s="24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  <c r="AF2424" s="24"/>
      <c r="AG2424" s="24"/>
      <c r="AH2424" s="24"/>
      <c r="AI2424" s="24"/>
      <c r="AJ2424" s="24"/>
      <c r="AK2424" s="24"/>
      <c r="AL2424" s="24"/>
      <c r="AM2424" s="24"/>
      <c r="AN2424" s="24"/>
      <c r="AP2424" s="21"/>
      <c r="AQ2424" s="21"/>
      <c r="AR2424" s="21"/>
      <c r="AS2424" s="21"/>
      <c r="AT2424" s="21"/>
      <c r="AU2424" s="21"/>
      <c r="AV2424" s="24"/>
      <c r="AW2424" s="24"/>
      <c r="AX2424" s="24"/>
      <c r="AY2424" s="24"/>
      <c r="BA2424" s="21"/>
      <c r="BB2424" s="21"/>
      <c r="BC2424" s="21"/>
      <c r="BD2424" s="21"/>
      <c r="BE2424" s="24"/>
      <c r="BF2424" s="24"/>
      <c r="BG2424" s="21"/>
      <c r="BH2424" s="21"/>
      <c r="BI2424" s="130"/>
      <c r="BJ2424" s="131"/>
      <c r="BK2424" s="21"/>
      <c r="BL2424" s="132"/>
      <c r="BM2424" s="132"/>
      <c r="BN2424" s="132"/>
      <c r="BO2424" s="132"/>
      <c r="BP2424" s="133"/>
      <c r="BQ2424" s="133"/>
      <c r="BR2424" s="133"/>
    </row>
    <row r="2425" spans="18:70" x14ac:dyDescent="0.25"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/>
      <c r="AI2425" s="24"/>
      <c r="AJ2425" s="24"/>
      <c r="AK2425" s="24"/>
      <c r="AL2425" s="24"/>
      <c r="AM2425" s="24"/>
      <c r="AN2425" s="24"/>
      <c r="AP2425" s="21"/>
      <c r="AQ2425" s="21"/>
      <c r="AR2425" s="21"/>
      <c r="AS2425" s="21"/>
      <c r="AT2425" s="21"/>
      <c r="AU2425" s="21"/>
      <c r="AV2425" s="24"/>
      <c r="AW2425" s="24"/>
      <c r="AX2425" s="24"/>
      <c r="AY2425" s="24"/>
      <c r="BA2425" s="21"/>
      <c r="BB2425" s="21"/>
      <c r="BC2425" s="21"/>
      <c r="BD2425" s="21"/>
      <c r="BE2425" s="24"/>
      <c r="BF2425" s="24"/>
      <c r="BG2425" s="21"/>
      <c r="BH2425" s="21"/>
      <c r="BI2425" s="130"/>
      <c r="BJ2425" s="131"/>
      <c r="BK2425" s="21"/>
      <c r="BL2425" s="132"/>
      <c r="BM2425" s="132"/>
      <c r="BN2425" s="132"/>
      <c r="BO2425" s="132"/>
      <c r="BP2425" s="133"/>
      <c r="BQ2425" s="133"/>
      <c r="BR2425" s="133"/>
    </row>
    <row r="2426" spans="18:70" x14ac:dyDescent="0.25">
      <c r="R2426" s="24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  <c r="AF2426" s="24"/>
      <c r="AG2426" s="24"/>
      <c r="AH2426" s="24"/>
      <c r="AI2426" s="24"/>
      <c r="AJ2426" s="24"/>
      <c r="AK2426" s="24"/>
      <c r="AL2426" s="24"/>
      <c r="AM2426" s="24"/>
      <c r="AN2426" s="24"/>
      <c r="AP2426" s="21"/>
      <c r="AQ2426" s="21"/>
      <c r="AR2426" s="21"/>
      <c r="AS2426" s="21"/>
      <c r="AT2426" s="21"/>
      <c r="AU2426" s="21"/>
      <c r="AV2426" s="24"/>
      <c r="AW2426" s="24"/>
      <c r="AX2426" s="24"/>
      <c r="AY2426" s="24"/>
      <c r="BA2426" s="21"/>
      <c r="BB2426" s="21"/>
      <c r="BC2426" s="21"/>
      <c r="BD2426" s="21"/>
      <c r="BE2426" s="24"/>
      <c r="BF2426" s="24"/>
      <c r="BG2426" s="21"/>
      <c r="BH2426" s="21"/>
      <c r="BI2426" s="130"/>
      <c r="BJ2426" s="131"/>
      <c r="BK2426" s="21"/>
      <c r="BL2426" s="132"/>
      <c r="BM2426" s="132"/>
      <c r="BN2426" s="132"/>
      <c r="BO2426" s="132"/>
      <c r="BP2426" s="133"/>
      <c r="BQ2426" s="133"/>
      <c r="BR2426" s="133"/>
    </row>
    <row r="2427" spans="18:70" x14ac:dyDescent="0.25">
      <c r="R2427" s="24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  <c r="AF2427" s="24"/>
      <c r="AG2427" s="24"/>
      <c r="AH2427" s="24"/>
      <c r="AI2427" s="24"/>
      <c r="AJ2427" s="24"/>
      <c r="AK2427" s="24"/>
      <c r="AL2427" s="24"/>
      <c r="AM2427" s="24"/>
      <c r="AN2427" s="24"/>
      <c r="AP2427" s="21"/>
      <c r="AQ2427" s="21"/>
      <c r="AR2427" s="21"/>
      <c r="AS2427" s="21"/>
      <c r="AT2427" s="21"/>
      <c r="AU2427" s="21"/>
      <c r="AV2427" s="24"/>
      <c r="AW2427" s="24"/>
      <c r="AX2427" s="24"/>
      <c r="AY2427" s="24"/>
      <c r="BA2427" s="21"/>
      <c r="BB2427" s="21"/>
      <c r="BC2427" s="21"/>
      <c r="BD2427" s="21"/>
      <c r="BE2427" s="24"/>
      <c r="BF2427" s="24"/>
      <c r="BG2427" s="21"/>
      <c r="BH2427" s="21"/>
      <c r="BI2427" s="130"/>
      <c r="BJ2427" s="131"/>
      <c r="BK2427" s="21"/>
      <c r="BL2427" s="132"/>
      <c r="BM2427" s="132"/>
      <c r="BN2427" s="132"/>
      <c r="BO2427" s="132"/>
      <c r="BP2427" s="133"/>
      <c r="BQ2427" s="133"/>
      <c r="BR2427" s="133"/>
    </row>
    <row r="2428" spans="18:70" x14ac:dyDescent="0.25">
      <c r="R2428" s="24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  <c r="AF2428" s="24"/>
      <c r="AG2428" s="24"/>
      <c r="AH2428" s="24"/>
      <c r="AI2428" s="24"/>
      <c r="AJ2428" s="24"/>
      <c r="AK2428" s="24"/>
      <c r="AL2428" s="24"/>
      <c r="AM2428" s="24"/>
      <c r="AN2428" s="24"/>
      <c r="AP2428" s="21"/>
      <c r="AQ2428" s="21"/>
      <c r="AR2428" s="21"/>
      <c r="AS2428" s="21"/>
      <c r="AT2428" s="21"/>
      <c r="AU2428" s="21"/>
      <c r="AV2428" s="24"/>
      <c r="AW2428" s="24"/>
      <c r="AX2428" s="24"/>
      <c r="AY2428" s="24"/>
      <c r="BA2428" s="21"/>
      <c r="BB2428" s="21"/>
      <c r="BC2428" s="21"/>
      <c r="BD2428" s="21"/>
      <c r="BE2428" s="24"/>
      <c r="BF2428" s="24"/>
      <c r="BG2428" s="21"/>
      <c r="BH2428" s="21"/>
      <c r="BI2428" s="130"/>
      <c r="BJ2428" s="131"/>
      <c r="BK2428" s="21"/>
      <c r="BL2428" s="132"/>
      <c r="BM2428" s="132"/>
      <c r="BN2428" s="132"/>
      <c r="BO2428" s="132"/>
      <c r="BP2428" s="133"/>
      <c r="BQ2428" s="133"/>
      <c r="BR2428" s="133"/>
    </row>
    <row r="2429" spans="18:70" x14ac:dyDescent="0.25">
      <c r="R2429" s="24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  <c r="AF2429" s="24"/>
      <c r="AG2429" s="24"/>
      <c r="AH2429" s="24"/>
      <c r="AI2429" s="24"/>
      <c r="AJ2429" s="24"/>
      <c r="AK2429" s="24"/>
      <c r="AL2429" s="24"/>
      <c r="AM2429" s="24"/>
      <c r="AN2429" s="24"/>
      <c r="AP2429" s="21"/>
      <c r="AQ2429" s="21"/>
      <c r="AR2429" s="21"/>
      <c r="AS2429" s="21"/>
      <c r="AT2429" s="21"/>
      <c r="AU2429" s="21"/>
      <c r="AV2429" s="24"/>
      <c r="AW2429" s="24"/>
      <c r="AX2429" s="24"/>
      <c r="AY2429" s="24"/>
      <c r="BA2429" s="21"/>
      <c r="BB2429" s="21"/>
      <c r="BC2429" s="21"/>
      <c r="BD2429" s="21"/>
      <c r="BE2429" s="24"/>
      <c r="BF2429" s="24"/>
      <c r="BG2429" s="21"/>
      <c r="BH2429" s="21"/>
      <c r="BI2429" s="130"/>
      <c r="BJ2429" s="131"/>
      <c r="BK2429" s="21"/>
      <c r="BL2429" s="132"/>
      <c r="BM2429" s="132"/>
      <c r="BN2429" s="132"/>
      <c r="BO2429" s="132"/>
      <c r="BP2429" s="133"/>
      <c r="BQ2429" s="133"/>
      <c r="BR2429" s="133"/>
    </row>
    <row r="2430" spans="18:70" x14ac:dyDescent="0.25">
      <c r="R2430" s="24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  <c r="AF2430" s="24"/>
      <c r="AG2430" s="24"/>
      <c r="AH2430" s="24"/>
      <c r="AI2430" s="24"/>
      <c r="AJ2430" s="24"/>
      <c r="AK2430" s="24"/>
      <c r="AL2430" s="24"/>
      <c r="AM2430" s="24"/>
      <c r="AN2430" s="24"/>
      <c r="AP2430" s="21"/>
      <c r="AQ2430" s="21"/>
      <c r="AR2430" s="21"/>
      <c r="AS2430" s="21"/>
      <c r="AT2430" s="21"/>
      <c r="AU2430" s="21"/>
      <c r="AV2430" s="24"/>
      <c r="AW2430" s="24"/>
      <c r="AX2430" s="24"/>
      <c r="AY2430" s="24"/>
      <c r="BA2430" s="21"/>
      <c r="BB2430" s="21"/>
      <c r="BC2430" s="21"/>
      <c r="BD2430" s="21"/>
      <c r="BE2430" s="24"/>
      <c r="BF2430" s="24"/>
      <c r="BG2430" s="21"/>
      <c r="BH2430" s="21"/>
      <c r="BI2430" s="130"/>
      <c r="BJ2430" s="131"/>
      <c r="BK2430" s="21"/>
      <c r="BL2430" s="132"/>
      <c r="BM2430" s="132"/>
      <c r="BN2430" s="132"/>
      <c r="BO2430" s="132"/>
      <c r="BP2430" s="133"/>
      <c r="BQ2430" s="133"/>
      <c r="BR2430" s="133"/>
    </row>
    <row r="2431" spans="18:70" x14ac:dyDescent="0.25">
      <c r="R2431" s="24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  <c r="AF2431" s="24"/>
      <c r="AG2431" s="24"/>
      <c r="AH2431" s="24"/>
      <c r="AI2431" s="24"/>
      <c r="AJ2431" s="24"/>
      <c r="AK2431" s="24"/>
      <c r="AL2431" s="24"/>
      <c r="AM2431" s="24"/>
      <c r="AN2431" s="24"/>
      <c r="AP2431" s="21"/>
      <c r="AQ2431" s="21"/>
      <c r="AR2431" s="21"/>
      <c r="AS2431" s="21"/>
      <c r="AT2431" s="21"/>
      <c r="AU2431" s="21"/>
      <c r="AV2431" s="24"/>
      <c r="AW2431" s="24"/>
      <c r="AX2431" s="24"/>
      <c r="AY2431" s="24"/>
      <c r="BA2431" s="21"/>
      <c r="BB2431" s="21"/>
      <c r="BC2431" s="21"/>
      <c r="BD2431" s="21"/>
      <c r="BE2431" s="24"/>
      <c r="BF2431" s="24"/>
      <c r="BG2431" s="21"/>
      <c r="BH2431" s="21"/>
      <c r="BI2431" s="130"/>
      <c r="BJ2431" s="131"/>
      <c r="BK2431" s="21"/>
      <c r="BL2431" s="132"/>
      <c r="BM2431" s="132"/>
      <c r="BN2431" s="132"/>
      <c r="BO2431" s="132"/>
      <c r="BP2431" s="133"/>
      <c r="BQ2431" s="133"/>
      <c r="BR2431" s="133"/>
    </row>
    <row r="2432" spans="18:70" x14ac:dyDescent="0.25">
      <c r="R2432" s="24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  <c r="AF2432" s="24"/>
      <c r="AG2432" s="24"/>
      <c r="AH2432" s="24"/>
      <c r="AI2432" s="24"/>
      <c r="AJ2432" s="24"/>
      <c r="AK2432" s="24"/>
      <c r="AL2432" s="24"/>
      <c r="AM2432" s="24"/>
      <c r="AN2432" s="24"/>
      <c r="AP2432" s="21"/>
      <c r="AQ2432" s="21"/>
      <c r="AR2432" s="21"/>
      <c r="AS2432" s="21"/>
      <c r="AT2432" s="21"/>
      <c r="AU2432" s="21"/>
      <c r="AV2432" s="24"/>
      <c r="AW2432" s="24"/>
      <c r="AX2432" s="24"/>
      <c r="AY2432" s="24"/>
      <c r="BA2432" s="21"/>
      <c r="BB2432" s="21"/>
      <c r="BC2432" s="21"/>
      <c r="BD2432" s="21"/>
      <c r="BE2432" s="24"/>
      <c r="BF2432" s="24"/>
      <c r="BG2432" s="21"/>
      <c r="BH2432" s="21"/>
      <c r="BI2432" s="130"/>
      <c r="BJ2432" s="131"/>
      <c r="BK2432" s="21"/>
      <c r="BL2432" s="132"/>
      <c r="BM2432" s="132"/>
      <c r="BN2432" s="132"/>
      <c r="BO2432" s="132"/>
      <c r="BP2432" s="133"/>
      <c r="BQ2432" s="133"/>
      <c r="BR2432" s="133"/>
    </row>
    <row r="2433" spans="18:70" x14ac:dyDescent="0.25">
      <c r="R2433" s="24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  <c r="AF2433" s="24"/>
      <c r="AG2433" s="24"/>
      <c r="AH2433" s="24"/>
      <c r="AI2433" s="24"/>
      <c r="AJ2433" s="24"/>
      <c r="AK2433" s="24"/>
      <c r="AL2433" s="24"/>
      <c r="AM2433" s="24"/>
      <c r="AN2433" s="24"/>
      <c r="AP2433" s="21"/>
      <c r="AQ2433" s="21"/>
      <c r="AR2433" s="21"/>
      <c r="AS2433" s="21"/>
      <c r="AT2433" s="21"/>
      <c r="AU2433" s="21"/>
      <c r="AV2433" s="24"/>
      <c r="AW2433" s="24"/>
      <c r="AX2433" s="24"/>
      <c r="AY2433" s="24"/>
      <c r="BA2433" s="21"/>
      <c r="BB2433" s="21"/>
      <c r="BC2433" s="21"/>
      <c r="BD2433" s="21"/>
      <c r="BE2433" s="24"/>
      <c r="BF2433" s="24"/>
      <c r="BG2433" s="21"/>
      <c r="BH2433" s="21"/>
      <c r="BI2433" s="130"/>
      <c r="BJ2433" s="131"/>
      <c r="BK2433" s="21"/>
      <c r="BL2433" s="132"/>
      <c r="BM2433" s="132"/>
      <c r="BN2433" s="132"/>
      <c r="BO2433" s="132"/>
      <c r="BP2433" s="133"/>
      <c r="BQ2433" s="133"/>
      <c r="BR2433" s="133"/>
    </row>
    <row r="2434" spans="18:70" x14ac:dyDescent="0.25"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P2434" s="21"/>
      <c r="AQ2434" s="21"/>
      <c r="AR2434" s="21"/>
      <c r="AS2434" s="21"/>
      <c r="AT2434" s="21"/>
      <c r="AU2434" s="21"/>
      <c r="AV2434" s="24"/>
      <c r="AW2434" s="24"/>
      <c r="AX2434" s="24"/>
      <c r="AY2434" s="24"/>
      <c r="BA2434" s="21"/>
      <c r="BB2434" s="21"/>
      <c r="BC2434" s="21"/>
      <c r="BD2434" s="21"/>
      <c r="BE2434" s="24"/>
      <c r="BF2434" s="24"/>
      <c r="BG2434" s="21"/>
      <c r="BH2434" s="21"/>
      <c r="BI2434" s="130"/>
      <c r="BJ2434" s="131"/>
      <c r="BK2434" s="21"/>
      <c r="BL2434" s="132"/>
      <c r="BM2434" s="132"/>
      <c r="BN2434" s="132"/>
      <c r="BO2434" s="132"/>
      <c r="BP2434" s="133"/>
      <c r="BQ2434" s="133"/>
      <c r="BR2434" s="133"/>
    </row>
    <row r="2435" spans="18:70" x14ac:dyDescent="0.25"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/>
      <c r="AI2435" s="24"/>
      <c r="AJ2435" s="24"/>
      <c r="AK2435" s="24"/>
      <c r="AL2435" s="24"/>
      <c r="AM2435" s="24"/>
      <c r="AN2435" s="24"/>
      <c r="AP2435" s="21"/>
      <c r="AQ2435" s="21"/>
      <c r="AR2435" s="21"/>
      <c r="AS2435" s="21"/>
      <c r="AT2435" s="21"/>
      <c r="AU2435" s="21"/>
      <c r="AV2435" s="24"/>
      <c r="AW2435" s="24"/>
      <c r="AX2435" s="24"/>
      <c r="AY2435" s="24"/>
      <c r="BA2435" s="21"/>
      <c r="BB2435" s="21"/>
      <c r="BC2435" s="21"/>
      <c r="BD2435" s="21"/>
      <c r="BE2435" s="24"/>
      <c r="BF2435" s="24"/>
      <c r="BG2435" s="21"/>
      <c r="BH2435" s="21"/>
      <c r="BI2435" s="130"/>
      <c r="BJ2435" s="131"/>
      <c r="BK2435" s="21"/>
      <c r="BL2435" s="132"/>
      <c r="BM2435" s="132"/>
      <c r="BN2435" s="132"/>
      <c r="BO2435" s="132"/>
      <c r="BP2435" s="133"/>
      <c r="BQ2435" s="133"/>
      <c r="BR2435" s="133"/>
    </row>
    <row r="2436" spans="18:70" x14ac:dyDescent="0.25">
      <c r="R2436" s="24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  <c r="AF2436" s="24"/>
      <c r="AG2436" s="24"/>
      <c r="AH2436" s="24"/>
      <c r="AI2436" s="24"/>
      <c r="AJ2436" s="24"/>
      <c r="AK2436" s="24"/>
      <c r="AL2436" s="24"/>
      <c r="AM2436" s="24"/>
      <c r="AN2436" s="24"/>
      <c r="AP2436" s="21"/>
      <c r="AQ2436" s="21"/>
      <c r="AR2436" s="21"/>
      <c r="AS2436" s="21"/>
      <c r="AT2436" s="21"/>
      <c r="AU2436" s="21"/>
      <c r="AV2436" s="24"/>
      <c r="AW2436" s="24"/>
      <c r="AX2436" s="24"/>
      <c r="AY2436" s="24"/>
      <c r="BA2436" s="21"/>
      <c r="BB2436" s="21"/>
      <c r="BC2436" s="21"/>
      <c r="BD2436" s="21"/>
      <c r="BE2436" s="24"/>
      <c r="BF2436" s="24"/>
      <c r="BG2436" s="21"/>
      <c r="BH2436" s="21"/>
      <c r="BI2436" s="130"/>
      <c r="BJ2436" s="131"/>
      <c r="BK2436" s="21"/>
      <c r="BL2436" s="132"/>
      <c r="BM2436" s="132"/>
      <c r="BN2436" s="132"/>
      <c r="BO2436" s="132"/>
      <c r="BP2436" s="133"/>
      <c r="BQ2436" s="133"/>
      <c r="BR2436" s="133"/>
    </row>
    <row r="2437" spans="18:70" x14ac:dyDescent="0.25">
      <c r="R2437" s="24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  <c r="AF2437" s="24"/>
      <c r="AG2437" s="24"/>
      <c r="AH2437" s="24"/>
      <c r="AI2437" s="24"/>
      <c r="AJ2437" s="24"/>
      <c r="AK2437" s="24"/>
      <c r="AL2437" s="24"/>
      <c r="AM2437" s="24"/>
      <c r="AN2437" s="24"/>
      <c r="AP2437" s="21"/>
      <c r="AQ2437" s="21"/>
      <c r="AR2437" s="21"/>
      <c r="AS2437" s="21"/>
      <c r="AT2437" s="21"/>
      <c r="AU2437" s="21"/>
      <c r="AV2437" s="24"/>
      <c r="AW2437" s="24"/>
      <c r="AX2437" s="24"/>
      <c r="AY2437" s="24"/>
      <c r="BA2437" s="21"/>
      <c r="BB2437" s="21"/>
      <c r="BC2437" s="21"/>
      <c r="BD2437" s="21"/>
      <c r="BE2437" s="24"/>
      <c r="BF2437" s="24"/>
      <c r="BG2437" s="21"/>
      <c r="BH2437" s="21"/>
      <c r="BI2437" s="130"/>
      <c r="BJ2437" s="131"/>
      <c r="BK2437" s="21"/>
      <c r="BL2437" s="132"/>
      <c r="BM2437" s="132"/>
      <c r="BN2437" s="132"/>
      <c r="BO2437" s="132"/>
      <c r="BP2437" s="133"/>
      <c r="BQ2437" s="133"/>
      <c r="BR2437" s="133"/>
    </row>
    <row r="2438" spans="18:70" x14ac:dyDescent="0.25">
      <c r="R2438" s="24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  <c r="AF2438" s="24"/>
      <c r="AG2438" s="24"/>
      <c r="AH2438" s="24"/>
      <c r="AI2438" s="24"/>
      <c r="AJ2438" s="24"/>
      <c r="AK2438" s="24"/>
      <c r="AL2438" s="24"/>
      <c r="AM2438" s="24"/>
      <c r="AN2438" s="24"/>
      <c r="AP2438" s="21"/>
      <c r="AQ2438" s="21"/>
      <c r="AR2438" s="21"/>
      <c r="AS2438" s="21"/>
      <c r="AT2438" s="21"/>
      <c r="AU2438" s="21"/>
      <c r="AV2438" s="24"/>
      <c r="AW2438" s="24"/>
      <c r="AX2438" s="24"/>
      <c r="AY2438" s="24"/>
      <c r="BA2438" s="21"/>
      <c r="BB2438" s="21"/>
      <c r="BC2438" s="21"/>
      <c r="BD2438" s="21"/>
      <c r="BE2438" s="24"/>
      <c r="BF2438" s="24"/>
      <c r="BG2438" s="21"/>
      <c r="BH2438" s="21"/>
      <c r="BI2438" s="130"/>
      <c r="BJ2438" s="131"/>
      <c r="BK2438" s="21"/>
      <c r="BL2438" s="132"/>
      <c r="BM2438" s="132"/>
      <c r="BN2438" s="132"/>
      <c r="BO2438" s="132"/>
      <c r="BP2438" s="133"/>
      <c r="BQ2438" s="133"/>
      <c r="BR2438" s="133"/>
    </row>
    <row r="2439" spans="18:70" x14ac:dyDescent="0.25">
      <c r="R2439" s="24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  <c r="AF2439" s="24"/>
      <c r="AG2439" s="24"/>
      <c r="AH2439" s="24"/>
      <c r="AI2439" s="24"/>
      <c r="AJ2439" s="24"/>
      <c r="AK2439" s="24"/>
      <c r="AL2439" s="24"/>
      <c r="AM2439" s="24"/>
      <c r="AN2439" s="24"/>
      <c r="AP2439" s="21"/>
      <c r="AQ2439" s="21"/>
      <c r="AR2439" s="21"/>
      <c r="AS2439" s="21"/>
      <c r="AT2439" s="21"/>
      <c r="AU2439" s="21"/>
      <c r="AV2439" s="24"/>
      <c r="AW2439" s="24"/>
      <c r="AX2439" s="24"/>
      <c r="AY2439" s="24"/>
      <c r="BA2439" s="21"/>
      <c r="BB2439" s="21"/>
      <c r="BC2439" s="21"/>
      <c r="BD2439" s="21"/>
      <c r="BE2439" s="24"/>
      <c r="BF2439" s="24"/>
      <c r="BG2439" s="21"/>
      <c r="BH2439" s="21"/>
      <c r="BI2439" s="130"/>
      <c r="BJ2439" s="131"/>
      <c r="BK2439" s="21"/>
      <c r="BL2439" s="132"/>
      <c r="BM2439" s="132"/>
      <c r="BN2439" s="132"/>
      <c r="BO2439" s="132"/>
      <c r="BP2439" s="133"/>
      <c r="BQ2439" s="133"/>
      <c r="BR2439" s="133"/>
    </row>
    <row r="2440" spans="18:70" x14ac:dyDescent="0.25"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P2440" s="21"/>
      <c r="AQ2440" s="21"/>
      <c r="AR2440" s="21"/>
      <c r="AS2440" s="21"/>
      <c r="AT2440" s="21"/>
      <c r="AU2440" s="21"/>
      <c r="AV2440" s="24"/>
      <c r="AW2440" s="24"/>
      <c r="AX2440" s="24"/>
      <c r="AY2440" s="24"/>
      <c r="BA2440" s="21"/>
      <c r="BB2440" s="21"/>
      <c r="BC2440" s="21"/>
      <c r="BD2440" s="21"/>
      <c r="BE2440" s="24"/>
      <c r="BF2440" s="24"/>
      <c r="BG2440" s="21"/>
      <c r="BH2440" s="21"/>
      <c r="BI2440" s="130"/>
      <c r="BJ2440" s="131"/>
      <c r="BK2440" s="21"/>
      <c r="BL2440" s="132"/>
      <c r="BM2440" s="132"/>
      <c r="BN2440" s="132"/>
      <c r="BO2440" s="132"/>
      <c r="BP2440" s="133"/>
      <c r="BQ2440" s="133"/>
      <c r="BR2440" s="133"/>
    </row>
    <row r="2441" spans="18:70" x14ac:dyDescent="0.25">
      <c r="R2441" s="24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  <c r="AF2441" s="24"/>
      <c r="AG2441" s="24"/>
      <c r="AH2441" s="24"/>
      <c r="AI2441" s="24"/>
      <c r="AJ2441" s="24"/>
      <c r="AK2441" s="24"/>
      <c r="AL2441" s="24"/>
      <c r="AM2441" s="24"/>
      <c r="AN2441" s="24"/>
      <c r="AP2441" s="21"/>
      <c r="AQ2441" s="21"/>
      <c r="AR2441" s="21"/>
      <c r="AS2441" s="21"/>
      <c r="AT2441" s="21"/>
      <c r="AU2441" s="21"/>
      <c r="AV2441" s="24"/>
      <c r="AW2441" s="24"/>
      <c r="AX2441" s="24"/>
      <c r="AY2441" s="24"/>
      <c r="BA2441" s="21"/>
      <c r="BB2441" s="21"/>
      <c r="BC2441" s="21"/>
      <c r="BD2441" s="21"/>
      <c r="BE2441" s="24"/>
      <c r="BF2441" s="24"/>
      <c r="BG2441" s="21"/>
      <c r="BH2441" s="21"/>
      <c r="BI2441" s="130"/>
      <c r="BJ2441" s="131"/>
      <c r="BK2441" s="21"/>
      <c r="BL2441" s="132"/>
      <c r="BM2441" s="132"/>
      <c r="BN2441" s="132"/>
      <c r="BO2441" s="132"/>
      <c r="BP2441" s="133"/>
      <c r="BQ2441" s="133"/>
      <c r="BR2441" s="133"/>
    </row>
    <row r="2442" spans="18:70" x14ac:dyDescent="0.25">
      <c r="R2442" s="24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  <c r="AF2442" s="24"/>
      <c r="AG2442" s="24"/>
      <c r="AH2442" s="24"/>
      <c r="AI2442" s="24"/>
      <c r="AJ2442" s="24"/>
      <c r="AK2442" s="24"/>
      <c r="AL2442" s="24"/>
      <c r="AM2442" s="24"/>
      <c r="AN2442" s="24"/>
      <c r="AP2442" s="21"/>
      <c r="AQ2442" s="21"/>
      <c r="AR2442" s="21"/>
      <c r="AS2442" s="21"/>
      <c r="AT2442" s="21"/>
      <c r="AU2442" s="21"/>
      <c r="AV2442" s="24"/>
      <c r="AW2442" s="24"/>
      <c r="AX2442" s="24"/>
      <c r="AY2442" s="24"/>
      <c r="BA2442" s="21"/>
      <c r="BB2442" s="21"/>
      <c r="BC2442" s="21"/>
      <c r="BD2442" s="21"/>
      <c r="BE2442" s="24"/>
      <c r="BF2442" s="24"/>
      <c r="BG2442" s="21"/>
      <c r="BH2442" s="21"/>
      <c r="BI2442" s="130"/>
      <c r="BJ2442" s="131"/>
      <c r="BK2442" s="21"/>
      <c r="BL2442" s="132"/>
      <c r="BM2442" s="132"/>
      <c r="BN2442" s="132"/>
      <c r="BO2442" s="132"/>
      <c r="BP2442" s="133"/>
      <c r="BQ2442" s="133"/>
      <c r="BR2442" s="133"/>
    </row>
    <row r="2443" spans="18:70" x14ac:dyDescent="0.25">
      <c r="R2443" s="24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  <c r="AF2443" s="24"/>
      <c r="AG2443" s="24"/>
      <c r="AH2443" s="24"/>
      <c r="AI2443" s="24"/>
      <c r="AJ2443" s="24"/>
      <c r="AK2443" s="24"/>
      <c r="AL2443" s="24"/>
      <c r="AM2443" s="24"/>
      <c r="AN2443" s="24"/>
      <c r="AP2443" s="21"/>
      <c r="AQ2443" s="21"/>
      <c r="AR2443" s="21"/>
      <c r="AS2443" s="21"/>
      <c r="AT2443" s="21"/>
      <c r="AU2443" s="21"/>
      <c r="AV2443" s="24"/>
      <c r="AW2443" s="24"/>
      <c r="AX2443" s="24"/>
      <c r="AY2443" s="24"/>
      <c r="BA2443" s="21"/>
      <c r="BB2443" s="21"/>
      <c r="BC2443" s="21"/>
      <c r="BD2443" s="21"/>
      <c r="BE2443" s="24"/>
      <c r="BF2443" s="24"/>
      <c r="BG2443" s="21"/>
      <c r="BH2443" s="21"/>
      <c r="BI2443" s="130"/>
      <c r="BJ2443" s="131"/>
      <c r="BK2443" s="21"/>
      <c r="BL2443" s="132"/>
      <c r="BM2443" s="132"/>
      <c r="BN2443" s="132"/>
      <c r="BO2443" s="132"/>
      <c r="BP2443" s="133"/>
      <c r="BQ2443" s="133"/>
      <c r="BR2443" s="133"/>
    </row>
    <row r="2444" spans="18:70" x14ac:dyDescent="0.25">
      <c r="R2444" s="24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  <c r="AF2444" s="24"/>
      <c r="AG2444" s="24"/>
      <c r="AH2444" s="24"/>
      <c r="AI2444" s="24"/>
      <c r="AJ2444" s="24"/>
      <c r="AK2444" s="24"/>
      <c r="AL2444" s="24"/>
      <c r="AM2444" s="24"/>
      <c r="AN2444" s="24"/>
      <c r="AP2444" s="21"/>
      <c r="AQ2444" s="21"/>
      <c r="AR2444" s="21"/>
      <c r="AS2444" s="21"/>
      <c r="AT2444" s="21"/>
      <c r="AU2444" s="21"/>
      <c r="AV2444" s="24"/>
      <c r="AW2444" s="24"/>
      <c r="AX2444" s="24"/>
      <c r="AY2444" s="24"/>
      <c r="BA2444" s="21"/>
      <c r="BB2444" s="21"/>
      <c r="BC2444" s="21"/>
      <c r="BD2444" s="21"/>
      <c r="BE2444" s="24"/>
      <c r="BF2444" s="24"/>
      <c r="BG2444" s="21"/>
      <c r="BH2444" s="21"/>
      <c r="BI2444" s="130"/>
      <c r="BJ2444" s="131"/>
      <c r="BK2444" s="21"/>
      <c r="BL2444" s="132"/>
      <c r="BM2444" s="132"/>
      <c r="BN2444" s="132"/>
      <c r="BO2444" s="132"/>
      <c r="BP2444" s="133"/>
      <c r="BQ2444" s="133"/>
      <c r="BR2444" s="133"/>
    </row>
    <row r="2445" spans="18:70" x14ac:dyDescent="0.25"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/>
      <c r="AI2445" s="24"/>
      <c r="AJ2445" s="24"/>
      <c r="AK2445" s="24"/>
      <c r="AL2445" s="24"/>
      <c r="AM2445" s="24"/>
      <c r="AN2445" s="24"/>
      <c r="AP2445" s="21"/>
      <c r="AQ2445" s="21"/>
      <c r="AR2445" s="21"/>
      <c r="AS2445" s="21"/>
      <c r="AT2445" s="21"/>
      <c r="AU2445" s="21"/>
      <c r="AV2445" s="24"/>
      <c r="AW2445" s="24"/>
      <c r="AX2445" s="24"/>
      <c r="AY2445" s="24"/>
      <c r="BA2445" s="21"/>
      <c r="BB2445" s="21"/>
      <c r="BC2445" s="21"/>
      <c r="BD2445" s="21"/>
      <c r="BE2445" s="24"/>
      <c r="BF2445" s="24"/>
      <c r="BG2445" s="21"/>
      <c r="BH2445" s="21"/>
      <c r="BI2445" s="130"/>
      <c r="BJ2445" s="131"/>
      <c r="BK2445" s="21"/>
      <c r="BL2445" s="132"/>
      <c r="BM2445" s="132"/>
      <c r="BN2445" s="132"/>
      <c r="BO2445" s="132"/>
      <c r="BP2445" s="133"/>
      <c r="BQ2445" s="133"/>
      <c r="BR2445" s="133"/>
    </row>
    <row r="2446" spans="18:70" x14ac:dyDescent="0.25">
      <c r="R2446" s="24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  <c r="AF2446" s="24"/>
      <c r="AG2446" s="24"/>
      <c r="AH2446" s="24"/>
      <c r="AI2446" s="24"/>
      <c r="AJ2446" s="24"/>
      <c r="AK2446" s="24"/>
      <c r="AL2446" s="24"/>
      <c r="AM2446" s="24"/>
      <c r="AN2446" s="24"/>
      <c r="AP2446" s="21"/>
      <c r="AQ2446" s="21"/>
      <c r="AR2446" s="21"/>
      <c r="AS2446" s="21"/>
      <c r="AT2446" s="21"/>
      <c r="AU2446" s="21"/>
      <c r="AV2446" s="24"/>
      <c r="AW2446" s="24"/>
      <c r="AX2446" s="24"/>
      <c r="AY2446" s="24"/>
      <c r="BA2446" s="21"/>
      <c r="BB2446" s="21"/>
      <c r="BC2446" s="21"/>
      <c r="BD2446" s="21"/>
      <c r="BE2446" s="24"/>
      <c r="BF2446" s="24"/>
      <c r="BG2446" s="21"/>
      <c r="BH2446" s="21"/>
      <c r="BI2446" s="130"/>
      <c r="BJ2446" s="131"/>
      <c r="BK2446" s="21"/>
      <c r="BL2446" s="132"/>
      <c r="BM2446" s="132"/>
      <c r="BN2446" s="132"/>
      <c r="BO2446" s="132"/>
      <c r="BP2446" s="133"/>
      <c r="BQ2446" s="133"/>
      <c r="BR2446" s="133"/>
    </row>
    <row r="2447" spans="18:70" x14ac:dyDescent="0.25">
      <c r="R2447" s="24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  <c r="AF2447" s="24"/>
      <c r="AG2447" s="24"/>
      <c r="AH2447" s="24"/>
      <c r="AI2447" s="24"/>
      <c r="AJ2447" s="24"/>
      <c r="AK2447" s="24"/>
      <c r="AL2447" s="24"/>
      <c r="AM2447" s="24"/>
      <c r="AN2447" s="24"/>
      <c r="AP2447" s="21"/>
      <c r="AQ2447" s="21"/>
      <c r="AR2447" s="21"/>
      <c r="AS2447" s="21"/>
      <c r="AT2447" s="21"/>
      <c r="AU2447" s="21"/>
      <c r="AV2447" s="24"/>
      <c r="AW2447" s="24"/>
      <c r="AX2447" s="24"/>
      <c r="AY2447" s="24"/>
      <c r="BA2447" s="21"/>
      <c r="BB2447" s="21"/>
      <c r="BC2447" s="21"/>
      <c r="BD2447" s="21"/>
      <c r="BE2447" s="24"/>
      <c r="BF2447" s="24"/>
      <c r="BG2447" s="21"/>
      <c r="BH2447" s="21"/>
      <c r="BI2447" s="130"/>
      <c r="BJ2447" s="131"/>
      <c r="BK2447" s="21"/>
      <c r="BL2447" s="132"/>
      <c r="BM2447" s="132"/>
      <c r="BN2447" s="132"/>
      <c r="BO2447" s="132"/>
      <c r="BP2447" s="133"/>
      <c r="BQ2447" s="133"/>
      <c r="BR2447" s="133"/>
    </row>
    <row r="2448" spans="18:70" x14ac:dyDescent="0.25">
      <c r="R2448" s="24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  <c r="AF2448" s="24"/>
      <c r="AG2448" s="24"/>
      <c r="AH2448" s="24"/>
      <c r="AI2448" s="24"/>
      <c r="AJ2448" s="24"/>
      <c r="AK2448" s="24"/>
      <c r="AL2448" s="24"/>
      <c r="AM2448" s="24"/>
      <c r="AN2448" s="24"/>
      <c r="AP2448" s="21"/>
      <c r="AQ2448" s="21"/>
      <c r="AR2448" s="21"/>
      <c r="AS2448" s="21"/>
      <c r="AT2448" s="21"/>
      <c r="AU2448" s="21"/>
      <c r="AV2448" s="24"/>
      <c r="AW2448" s="24"/>
      <c r="AX2448" s="24"/>
      <c r="AY2448" s="24"/>
      <c r="BA2448" s="21"/>
      <c r="BB2448" s="21"/>
      <c r="BC2448" s="21"/>
      <c r="BD2448" s="21"/>
      <c r="BE2448" s="24"/>
      <c r="BF2448" s="24"/>
      <c r="BG2448" s="21"/>
      <c r="BH2448" s="21"/>
      <c r="BI2448" s="130"/>
      <c r="BJ2448" s="131"/>
      <c r="BK2448" s="21"/>
      <c r="BL2448" s="132"/>
      <c r="BM2448" s="132"/>
      <c r="BN2448" s="132"/>
      <c r="BO2448" s="132"/>
      <c r="BP2448" s="133"/>
      <c r="BQ2448" s="133"/>
      <c r="BR2448" s="133"/>
    </row>
    <row r="2449" spans="18:70" x14ac:dyDescent="0.25">
      <c r="R2449" s="24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  <c r="AF2449" s="24"/>
      <c r="AG2449" s="24"/>
      <c r="AH2449" s="24"/>
      <c r="AI2449" s="24"/>
      <c r="AJ2449" s="24"/>
      <c r="AK2449" s="24"/>
      <c r="AL2449" s="24"/>
      <c r="AM2449" s="24"/>
      <c r="AN2449" s="24"/>
      <c r="AP2449" s="21"/>
      <c r="AQ2449" s="21"/>
      <c r="AR2449" s="21"/>
      <c r="AS2449" s="21"/>
      <c r="AT2449" s="21"/>
      <c r="AU2449" s="21"/>
      <c r="AV2449" s="24"/>
      <c r="AW2449" s="24"/>
      <c r="AX2449" s="24"/>
      <c r="AY2449" s="24"/>
      <c r="BA2449" s="21"/>
      <c r="BB2449" s="21"/>
      <c r="BC2449" s="21"/>
      <c r="BD2449" s="21"/>
      <c r="BE2449" s="24"/>
      <c r="BF2449" s="24"/>
      <c r="BG2449" s="21"/>
      <c r="BH2449" s="21"/>
      <c r="BI2449" s="130"/>
      <c r="BJ2449" s="131"/>
      <c r="BK2449" s="21"/>
      <c r="BL2449" s="132"/>
      <c r="BM2449" s="132"/>
      <c r="BN2449" s="132"/>
      <c r="BO2449" s="132"/>
      <c r="BP2449" s="133"/>
      <c r="BQ2449" s="133"/>
      <c r="BR2449" s="133"/>
    </row>
    <row r="2450" spans="18:70" x14ac:dyDescent="0.25">
      <c r="R2450" s="24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  <c r="AF2450" s="24"/>
      <c r="AG2450" s="24"/>
      <c r="AH2450" s="24"/>
      <c r="AI2450" s="24"/>
      <c r="AJ2450" s="24"/>
      <c r="AK2450" s="24"/>
      <c r="AL2450" s="24"/>
      <c r="AM2450" s="24"/>
      <c r="AN2450" s="24"/>
      <c r="AP2450" s="21"/>
      <c r="AQ2450" s="21"/>
      <c r="AR2450" s="21"/>
      <c r="AS2450" s="21"/>
      <c r="AT2450" s="21"/>
      <c r="AU2450" s="21"/>
      <c r="AV2450" s="24"/>
      <c r="AW2450" s="24"/>
      <c r="AX2450" s="24"/>
      <c r="AY2450" s="24"/>
      <c r="BA2450" s="21"/>
      <c r="BB2450" s="21"/>
      <c r="BC2450" s="21"/>
      <c r="BD2450" s="21"/>
      <c r="BE2450" s="24"/>
      <c r="BF2450" s="24"/>
      <c r="BG2450" s="21"/>
      <c r="BH2450" s="21"/>
      <c r="BI2450" s="130"/>
      <c r="BJ2450" s="131"/>
      <c r="BK2450" s="21"/>
      <c r="BL2450" s="132"/>
      <c r="BM2450" s="132"/>
      <c r="BN2450" s="132"/>
      <c r="BO2450" s="132"/>
      <c r="BP2450" s="133"/>
      <c r="BQ2450" s="133"/>
      <c r="BR2450" s="133"/>
    </row>
    <row r="2451" spans="18:70" x14ac:dyDescent="0.25">
      <c r="R2451" s="24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  <c r="AF2451" s="24"/>
      <c r="AG2451" s="24"/>
      <c r="AH2451" s="24"/>
      <c r="AI2451" s="24"/>
      <c r="AJ2451" s="24"/>
      <c r="AK2451" s="24"/>
      <c r="AL2451" s="24"/>
      <c r="AM2451" s="24"/>
      <c r="AN2451" s="24"/>
      <c r="AP2451" s="21"/>
      <c r="AQ2451" s="21"/>
      <c r="AR2451" s="21"/>
      <c r="AS2451" s="21"/>
      <c r="AT2451" s="21"/>
      <c r="AU2451" s="21"/>
      <c r="AV2451" s="24"/>
      <c r="AW2451" s="24"/>
      <c r="AX2451" s="24"/>
      <c r="AY2451" s="24"/>
      <c r="BA2451" s="21"/>
      <c r="BB2451" s="21"/>
      <c r="BC2451" s="21"/>
      <c r="BD2451" s="21"/>
      <c r="BE2451" s="24"/>
      <c r="BF2451" s="24"/>
      <c r="BG2451" s="21"/>
      <c r="BH2451" s="21"/>
      <c r="BI2451" s="130"/>
      <c r="BJ2451" s="131"/>
      <c r="BK2451" s="21"/>
      <c r="BL2451" s="132"/>
      <c r="BM2451" s="132"/>
      <c r="BN2451" s="132"/>
      <c r="BO2451" s="132"/>
      <c r="BP2451" s="133"/>
      <c r="BQ2451" s="133"/>
      <c r="BR2451" s="133"/>
    </row>
    <row r="2452" spans="18:70" x14ac:dyDescent="0.25">
      <c r="R2452" s="24"/>
      <c r="S2452" s="24"/>
      <c r="T2452" s="24"/>
      <c r="U2452" s="24"/>
      <c r="V2452" s="24"/>
      <c r="W2452" s="24"/>
      <c r="X2452" s="24"/>
      <c r="Y2452" s="24"/>
      <c r="Z2452" s="24"/>
      <c r="AA2452" s="24"/>
      <c r="AB2452" s="24"/>
      <c r="AC2452" s="24"/>
      <c r="AD2452" s="24"/>
      <c r="AE2452" s="24"/>
      <c r="AF2452" s="24"/>
      <c r="AG2452" s="24"/>
      <c r="AH2452" s="24"/>
      <c r="AI2452" s="24"/>
      <c r="AJ2452" s="24"/>
      <c r="AK2452" s="24"/>
      <c r="AL2452" s="24"/>
      <c r="AM2452" s="24"/>
      <c r="AN2452" s="24"/>
      <c r="AP2452" s="21"/>
      <c r="AQ2452" s="21"/>
      <c r="AR2452" s="21"/>
      <c r="AS2452" s="21"/>
      <c r="AT2452" s="21"/>
      <c r="AU2452" s="21"/>
      <c r="AV2452" s="24"/>
      <c r="AW2452" s="24"/>
      <c r="AX2452" s="24"/>
      <c r="AY2452" s="24"/>
      <c r="BA2452" s="21"/>
      <c r="BB2452" s="21"/>
      <c r="BC2452" s="21"/>
      <c r="BD2452" s="21"/>
      <c r="BE2452" s="24"/>
      <c r="BF2452" s="24"/>
      <c r="BG2452" s="21"/>
      <c r="BH2452" s="21"/>
      <c r="BI2452" s="130"/>
      <c r="BJ2452" s="131"/>
      <c r="BK2452" s="21"/>
      <c r="BL2452" s="132"/>
      <c r="BM2452" s="132"/>
      <c r="BN2452" s="132"/>
      <c r="BO2452" s="132"/>
      <c r="BP2452" s="133"/>
      <c r="BQ2452" s="133"/>
      <c r="BR2452" s="133"/>
    </row>
    <row r="2453" spans="18:70" x14ac:dyDescent="0.25">
      <c r="R2453" s="24"/>
      <c r="S2453" s="24"/>
      <c r="T2453" s="24"/>
      <c r="U2453" s="24"/>
      <c r="V2453" s="24"/>
      <c r="W2453" s="24"/>
      <c r="X2453" s="24"/>
      <c r="Y2453" s="24"/>
      <c r="Z2453" s="24"/>
      <c r="AA2453" s="24"/>
      <c r="AB2453" s="24"/>
      <c r="AC2453" s="24"/>
      <c r="AD2453" s="24"/>
      <c r="AE2453" s="24"/>
      <c r="AF2453" s="24"/>
      <c r="AG2453" s="24"/>
      <c r="AH2453" s="24"/>
      <c r="AI2453" s="24"/>
      <c r="AJ2453" s="24"/>
      <c r="AK2453" s="24"/>
      <c r="AL2453" s="24"/>
      <c r="AM2453" s="24"/>
      <c r="AN2453" s="24"/>
      <c r="AP2453" s="21"/>
      <c r="AQ2453" s="21"/>
      <c r="AR2453" s="21"/>
      <c r="AS2453" s="21"/>
      <c r="AT2453" s="21"/>
      <c r="AU2453" s="21"/>
      <c r="AV2453" s="24"/>
      <c r="AW2453" s="24"/>
      <c r="AX2453" s="24"/>
      <c r="AY2453" s="24"/>
      <c r="BA2453" s="21"/>
      <c r="BB2453" s="21"/>
      <c r="BC2453" s="21"/>
      <c r="BD2453" s="21"/>
      <c r="BE2453" s="24"/>
      <c r="BF2453" s="24"/>
      <c r="BG2453" s="21"/>
      <c r="BH2453" s="21"/>
      <c r="BI2453" s="130"/>
      <c r="BJ2453" s="131"/>
      <c r="BK2453" s="21"/>
      <c r="BL2453" s="132"/>
      <c r="BM2453" s="132"/>
      <c r="BN2453" s="132"/>
      <c r="BO2453" s="132"/>
      <c r="BP2453" s="133"/>
      <c r="BQ2453" s="133"/>
      <c r="BR2453" s="133"/>
    </row>
    <row r="2454" spans="18:70" x14ac:dyDescent="0.25">
      <c r="R2454" s="24"/>
      <c r="S2454" s="24"/>
      <c r="T2454" s="24"/>
      <c r="U2454" s="24"/>
      <c r="V2454" s="24"/>
      <c r="W2454" s="24"/>
      <c r="X2454" s="24"/>
      <c r="Y2454" s="24"/>
      <c r="Z2454" s="24"/>
      <c r="AA2454" s="24"/>
      <c r="AB2454" s="24"/>
      <c r="AC2454" s="24"/>
      <c r="AD2454" s="24"/>
      <c r="AE2454" s="24"/>
      <c r="AF2454" s="24"/>
      <c r="AG2454" s="24"/>
      <c r="AH2454" s="24"/>
      <c r="AI2454" s="24"/>
      <c r="AJ2454" s="24"/>
      <c r="AK2454" s="24"/>
      <c r="AL2454" s="24"/>
      <c r="AM2454" s="24"/>
      <c r="AN2454" s="24"/>
      <c r="AP2454" s="21"/>
      <c r="AQ2454" s="21"/>
      <c r="AR2454" s="21"/>
      <c r="AS2454" s="21"/>
      <c r="AT2454" s="21"/>
      <c r="AU2454" s="21"/>
      <c r="AV2454" s="24"/>
      <c r="AW2454" s="24"/>
      <c r="AX2454" s="24"/>
      <c r="AY2454" s="24"/>
      <c r="BA2454" s="21"/>
      <c r="BB2454" s="21"/>
      <c r="BC2454" s="21"/>
      <c r="BD2454" s="21"/>
      <c r="BE2454" s="24"/>
      <c r="BF2454" s="24"/>
      <c r="BG2454" s="21"/>
      <c r="BH2454" s="21"/>
      <c r="BI2454" s="130"/>
      <c r="BJ2454" s="131"/>
      <c r="BK2454" s="21"/>
      <c r="BL2454" s="132"/>
      <c r="BM2454" s="132"/>
      <c r="BN2454" s="132"/>
      <c r="BO2454" s="132"/>
      <c r="BP2454" s="133"/>
      <c r="BQ2454" s="133"/>
      <c r="BR2454" s="133"/>
    </row>
    <row r="2455" spans="18:70" x14ac:dyDescent="0.25">
      <c r="R2455" s="24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  <c r="AF2455" s="24"/>
      <c r="AG2455" s="24"/>
      <c r="AH2455" s="24"/>
      <c r="AI2455" s="24"/>
      <c r="AJ2455" s="24"/>
      <c r="AK2455" s="24"/>
      <c r="AL2455" s="24"/>
      <c r="AM2455" s="24"/>
      <c r="AN2455" s="24"/>
      <c r="AP2455" s="21"/>
      <c r="AQ2455" s="21"/>
      <c r="AR2455" s="21"/>
      <c r="AS2455" s="21"/>
      <c r="AT2455" s="21"/>
      <c r="AU2455" s="21"/>
      <c r="AV2455" s="24"/>
      <c r="AW2455" s="24"/>
      <c r="AX2455" s="24"/>
      <c r="AY2455" s="24"/>
      <c r="BA2455" s="21"/>
      <c r="BB2455" s="21"/>
      <c r="BC2455" s="21"/>
      <c r="BD2455" s="21"/>
      <c r="BE2455" s="24"/>
      <c r="BF2455" s="24"/>
      <c r="BG2455" s="21"/>
      <c r="BH2455" s="21"/>
      <c r="BI2455" s="130"/>
      <c r="BJ2455" s="131"/>
      <c r="BK2455" s="21"/>
      <c r="BL2455" s="132"/>
      <c r="BM2455" s="132"/>
      <c r="BN2455" s="132"/>
      <c r="BO2455" s="132"/>
      <c r="BP2455" s="133"/>
      <c r="BQ2455" s="133"/>
      <c r="BR2455" s="133"/>
    </row>
    <row r="2456" spans="18:70" x14ac:dyDescent="0.25">
      <c r="R2456" s="24"/>
      <c r="S2456" s="24"/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24"/>
      <c r="AE2456" s="24"/>
      <c r="AF2456" s="24"/>
      <c r="AG2456" s="24"/>
      <c r="AH2456" s="24"/>
      <c r="AI2456" s="24"/>
      <c r="AJ2456" s="24"/>
      <c r="AK2456" s="24"/>
      <c r="AL2456" s="24"/>
      <c r="AM2456" s="24"/>
      <c r="AN2456" s="24"/>
      <c r="AP2456" s="21"/>
      <c r="AQ2456" s="21"/>
      <c r="AR2456" s="21"/>
      <c r="AS2456" s="21"/>
      <c r="AT2456" s="21"/>
      <c r="AU2456" s="21"/>
      <c r="AV2456" s="24"/>
      <c r="AW2456" s="24"/>
      <c r="AX2456" s="24"/>
      <c r="AY2456" s="24"/>
      <c r="BA2456" s="21"/>
      <c r="BB2456" s="21"/>
      <c r="BC2456" s="21"/>
      <c r="BD2456" s="21"/>
      <c r="BE2456" s="24"/>
      <c r="BF2456" s="24"/>
      <c r="BG2456" s="21"/>
      <c r="BH2456" s="21"/>
      <c r="BI2456" s="130"/>
      <c r="BJ2456" s="131"/>
      <c r="BK2456" s="21"/>
      <c r="BL2456" s="132"/>
      <c r="BM2456" s="132"/>
      <c r="BN2456" s="132"/>
      <c r="BO2456" s="132"/>
      <c r="BP2456" s="133"/>
      <c r="BQ2456" s="133"/>
      <c r="BR2456" s="133"/>
    </row>
    <row r="2457" spans="18:70" x14ac:dyDescent="0.25">
      <c r="R2457" s="24"/>
      <c r="S2457" s="24"/>
      <c r="T2457" s="24"/>
      <c r="U2457" s="24"/>
      <c r="V2457" s="24"/>
      <c r="W2457" s="24"/>
      <c r="X2457" s="24"/>
      <c r="Y2457" s="24"/>
      <c r="Z2457" s="24"/>
      <c r="AA2457" s="24"/>
      <c r="AB2457" s="24"/>
      <c r="AC2457" s="24"/>
      <c r="AD2457" s="24"/>
      <c r="AE2457" s="24"/>
      <c r="AF2457" s="24"/>
      <c r="AG2457" s="24"/>
      <c r="AH2457" s="24"/>
      <c r="AI2457" s="24"/>
      <c r="AJ2457" s="24"/>
      <c r="AK2457" s="24"/>
      <c r="AL2457" s="24"/>
      <c r="AM2457" s="24"/>
      <c r="AN2457" s="24"/>
      <c r="AP2457" s="21"/>
      <c r="AQ2457" s="21"/>
      <c r="AR2457" s="21"/>
      <c r="AS2457" s="21"/>
      <c r="AT2457" s="21"/>
      <c r="AU2457" s="21"/>
      <c r="AV2457" s="24"/>
      <c r="AW2457" s="24"/>
      <c r="AX2457" s="24"/>
      <c r="AY2457" s="24"/>
      <c r="BA2457" s="21"/>
      <c r="BB2457" s="21"/>
      <c r="BC2457" s="21"/>
      <c r="BD2457" s="21"/>
      <c r="BE2457" s="24"/>
      <c r="BF2457" s="24"/>
      <c r="BG2457" s="21"/>
      <c r="BH2457" s="21"/>
      <c r="BI2457" s="130"/>
      <c r="BJ2457" s="131"/>
      <c r="BK2457" s="21"/>
      <c r="BL2457" s="132"/>
      <c r="BM2457" s="132"/>
      <c r="BN2457" s="132"/>
      <c r="BO2457" s="132"/>
      <c r="BP2457" s="133"/>
      <c r="BQ2457" s="133"/>
      <c r="BR2457" s="133"/>
    </row>
    <row r="2458" spans="18:70" x14ac:dyDescent="0.25">
      <c r="R2458" s="24"/>
      <c r="S2458" s="24"/>
      <c r="T2458" s="24"/>
      <c r="U2458" s="24"/>
      <c r="V2458" s="24"/>
      <c r="W2458" s="24"/>
      <c r="X2458" s="24"/>
      <c r="Y2458" s="24"/>
      <c r="Z2458" s="24"/>
      <c r="AA2458" s="24"/>
      <c r="AB2458" s="24"/>
      <c r="AC2458" s="24"/>
      <c r="AD2458" s="24"/>
      <c r="AE2458" s="24"/>
      <c r="AF2458" s="24"/>
      <c r="AG2458" s="24"/>
      <c r="AH2458" s="24"/>
      <c r="AI2458" s="24"/>
      <c r="AJ2458" s="24"/>
      <c r="AK2458" s="24"/>
      <c r="AL2458" s="24"/>
      <c r="AM2458" s="24"/>
      <c r="AN2458" s="24"/>
      <c r="AP2458" s="21"/>
      <c r="AQ2458" s="21"/>
      <c r="AR2458" s="21"/>
      <c r="AS2458" s="21"/>
      <c r="AT2458" s="21"/>
      <c r="AU2458" s="21"/>
      <c r="AV2458" s="24"/>
      <c r="AW2458" s="24"/>
      <c r="AX2458" s="24"/>
      <c r="AY2458" s="24"/>
      <c r="BA2458" s="21"/>
      <c r="BB2458" s="21"/>
      <c r="BC2458" s="21"/>
      <c r="BD2458" s="21"/>
      <c r="BE2458" s="24"/>
      <c r="BF2458" s="24"/>
      <c r="BG2458" s="21"/>
      <c r="BH2458" s="21"/>
      <c r="BI2458" s="130"/>
      <c r="BJ2458" s="131"/>
      <c r="BK2458" s="21"/>
      <c r="BL2458" s="132"/>
      <c r="BM2458" s="132"/>
      <c r="BN2458" s="132"/>
      <c r="BO2458" s="132"/>
      <c r="BP2458" s="133"/>
      <c r="BQ2458" s="133"/>
      <c r="BR2458" s="133"/>
    </row>
    <row r="2459" spans="18:70" x14ac:dyDescent="0.25">
      <c r="R2459" s="24"/>
      <c r="S2459" s="24"/>
      <c r="T2459" s="24"/>
      <c r="U2459" s="24"/>
      <c r="V2459" s="24"/>
      <c r="W2459" s="24"/>
      <c r="X2459" s="24"/>
      <c r="Y2459" s="24"/>
      <c r="Z2459" s="24"/>
      <c r="AA2459" s="24"/>
      <c r="AB2459" s="24"/>
      <c r="AC2459" s="24"/>
      <c r="AD2459" s="24"/>
      <c r="AE2459" s="24"/>
      <c r="AF2459" s="24"/>
      <c r="AG2459" s="24"/>
      <c r="AH2459" s="24"/>
      <c r="AI2459" s="24"/>
      <c r="AJ2459" s="24"/>
      <c r="AK2459" s="24"/>
      <c r="AL2459" s="24"/>
      <c r="AM2459" s="24"/>
      <c r="AN2459" s="24"/>
      <c r="AP2459" s="21"/>
      <c r="AQ2459" s="21"/>
      <c r="AR2459" s="21"/>
      <c r="AS2459" s="21"/>
      <c r="AT2459" s="21"/>
      <c r="AU2459" s="21"/>
      <c r="AV2459" s="24"/>
      <c r="AW2459" s="24"/>
      <c r="AX2459" s="24"/>
      <c r="AY2459" s="24"/>
      <c r="BA2459" s="21"/>
      <c r="BB2459" s="21"/>
      <c r="BC2459" s="21"/>
      <c r="BD2459" s="21"/>
      <c r="BE2459" s="24"/>
      <c r="BF2459" s="24"/>
      <c r="BG2459" s="21"/>
      <c r="BH2459" s="21"/>
      <c r="BI2459" s="130"/>
      <c r="BJ2459" s="131"/>
      <c r="BK2459" s="21"/>
      <c r="BL2459" s="132"/>
      <c r="BM2459" s="132"/>
      <c r="BN2459" s="132"/>
      <c r="BO2459" s="132"/>
      <c r="BP2459" s="133"/>
      <c r="BQ2459" s="133"/>
      <c r="BR2459" s="133"/>
    </row>
    <row r="2460" spans="18:70" x14ac:dyDescent="0.25">
      <c r="R2460" s="24"/>
      <c r="S2460" s="24"/>
      <c r="T2460" s="24"/>
      <c r="U2460" s="24"/>
      <c r="V2460" s="24"/>
      <c r="W2460" s="24"/>
      <c r="X2460" s="24"/>
      <c r="Y2460" s="24"/>
      <c r="Z2460" s="24"/>
      <c r="AA2460" s="24"/>
      <c r="AB2460" s="24"/>
      <c r="AC2460" s="24"/>
      <c r="AD2460" s="24"/>
      <c r="AE2460" s="24"/>
      <c r="AF2460" s="24"/>
      <c r="AG2460" s="24"/>
      <c r="AH2460" s="24"/>
      <c r="AI2460" s="24"/>
      <c r="AJ2460" s="24"/>
      <c r="AK2460" s="24"/>
      <c r="AL2460" s="24"/>
      <c r="AM2460" s="24"/>
      <c r="AN2460" s="24"/>
      <c r="AP2460" s="21"/>
      <c r="AQ2460" s="21"/>
      <c r="AR2460" s="21"/>
      <c r="AS2460" s="21"/>
      <c r="AT2460" s="21"/>
      <c r="AU2460" s="21"/>
      <c r="AV2460" s="24"/>
      <c r="AW2460" s="24"/>
      <c r="AX2460" s="24"/>
      <c r="AY2460" s="24"/>
      <c r="BA2460" s="21"/>
      <c r="BB2460" s="21"/>
      <c r="BC2460" s="21"/>
      <c r="BD2460" s="21"/>
      <c r="BE2460" s="24"/>
      <c r="BF2460" s="24"/>
      <c r="BG2460" s="21"/>
      <c r="BH2460" s="21"/>
      <c r="BI2460" s="130"/>
      <c r="BJ2460" s="131"/>
      <c r="BK2460" s="21"/>
      <c r="BL2460" s="132"/>
      <c r="BM2460" s="132"/>
      <c r="BN2460" s="132"/>
      <c r="BO2460" s="132"/>
      <c r="BP2460" s="133"/>
      <c r="BQ2460" s="133"/>
      <c r="BR2460" s="133"/>
    </row>
    <row r="2461" spans="18:70" x14ac:dyDescent="0.25">
      <c r="R2461" s="24"/>
      <c r="S2461" s="24"/>
      <c r="T2461" s="24"/>
      <c r="U2461" s="24"/>
      <c r="V2461" s="24"/>
      <c r="W2461" s="24"/>
      <c r="X2461" s="24"/>
      <c r="Y2461" s="24"/>
      <c r="Z2461" s="24"/>
      <c r="AA2461" s="24"/>
      <c r="AB2461" s="24"/>
      <c r="AC2461" s="24"/>
      <c r="AD2461" s="24"/>
      <c r="AE2461" s="24"/>
      <c r="AF2461" s="24"/>
      <c r="AG2461" s="24"/>
      <c r="AH2461" s="24"/>
      <c r="AI2461" s="24"/>
      <c r="AJ2461" s="24"/>
      <c r="AK2461" s="24"/>
      <c r="AL2461" s="24"/>
      <c r="AM2461" s="24"/>
      <c r="AN2461" s="24"/>
      <c r="AP2461" s="21"/>
      <c r="AQ2461" s="21"/>
      <c r="AR2461" s="21"/>
      <c r="AS2461" s="21"/>
      <c r="AT2461" s="21"/>
      <c r="AU2461" s="21"/>
      <c r="AV2461" s="24"/>
      <c r="AW2461" s="24"/>
      <c r="AX2461" s="24"/>
      <c r="AY2461" s="24"/>
      <c r="BA2461" s="21"/>
      <c r="BB2461" s="21"/>
      <c r="BC2461" s="21"/>
      <c r="BD2461" s="21"/>
      <c r="BE2461" s="24"/>
      <c r="BF2461" s="24"/>
      <c r="BG2461" s="21"/>
      <c r="BH2461" s="21"/>
      <c r="BI2461" s="130"/>
      <c r="BJ2461" s="131"/>
      <c r="BK2461" s="21"/>
      <c r="BL2461" s="132"/>
      <c r="BM2461" s="132"/>
      <c r="BN2461" s="132"/>
      <c r="BO2461" s="132"/>
      <c r="BP2461" s="133"/>
      <c r="BQ2461" s="133"/>
      <c r="BR2461" s="133"/>
    </row>
    <row r="2462" spans="18:70" x14ac:dyDescent="0.25">
      <c r="R2462" s="24"/>
      <c r="S2462" s="24"/>
      <c r="T2462" s="24"/>
      <c r="U2462" s="24"/>
      <c r="V2462" s="24"/>
      <c r="W2462" s="24"/>
      <c r="X2462" s="24"/>
      <c r="Y2462" s="24"/>
      <c r="Z2462" s="24"/>
      <c r="AA2462" s="24"/>
      <c r="AB2462" s="24"/>
      <c r="AC2462" s="24"/>
      <c r="AD2462" s="24"/>
      <c r="AE2462" s="24"/>
      <c r="AF2462" s="24"/>
      <c r="AG2462" s="24"/>
      <c r="AH2462" s="24"/>
      <c r="AI2462" s="24"/>
      <c r="AJ2462" s="24"/>
      <c r="AK2462" s="24"/>
      <c r="AL2462" s="24"/>
      <c r="AM2462" s="24"/>
      <c r="AN2462" s="24"/>
      <c r="AP2462" s="21"/>
      <c r="AQ2462" s="21"/>
      <c r="AR2462" s="21"/>
      <c r="AS2462" s="21"/>
      <c r="AT2462" s="21"/>
      <c r="AU2462" s="21"/>
      <c r="AV2462" s="24"/>
      <c r="AW2462" s="24"/>
      <c r="AX2462" s="24"/>
      <c r="AY2462" s="24"/>
      <c r="BA2462" s="21"/>
      <c r="BB2462" s="21"/>
      <c r="BC2462" s="21"/>
      <c r="BD2462" s="21"/>
      <c r="BE2462" s="24"/>
      <c r="BF2462" s="24"/>
      <c r="BG2462" s="21"/>
      <c r="BH2462" s="21"/>
      <c r="BI2462" s="130"/>
      <c r="BJ2462" s="131"/>
      <c r="BK2462" s="21"/>
      <c r="BL2462" s="132"/>
      <c r="BM2462" s="132"/>
      <c r="BN2462" s="132"/>
      <c r="BO2462" s="132"/>
      <c r="BP2462" s="133"/>
      <c r="BQ2462" s="133"/>
      <c r="BR2462" s="133"/>
    </row>
    <row r="2463" spans="18:70" x14ac:dyDescent="0.25">
      <c r="R2463" s="24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24"/>
      <c r="AD2463" s="24"/>
      <c r="AE2463" s="24"/>
      <c r="AF2463" s="24"/>
      <c r="AG2463" s="24"/>
      <c r="AH2463" s="24"/>
      <c r="AI2463" s="24"/>
      <c r="AJ2463" s="24"/>
      <c r="AK2463" s="24"/>
      <c r="AL2463" s="24"/>
      <c r="AM2463" s="24"/>
      <c r="AN2463" s="24"/>
      <c r="AP2463" s="21"/>
      <c r="AQ2463" s="21"/>
      <c r="AR2463" s="21"/>
      <c r="AS2463" s="21"/>
      <c r="AT2463" s="21"/>
      <c r="AU2463" s="21"/>
      <c r="AV2463" s="24"/>
      <c r="AW2463" s="24"/>
      <c r="AX2463" s="24"/>
      <c r="AY2463" s="24"/>
      <c r="BA2463" s="21"/>
      <c r="BB2463" s="21"/>
      <c r="BC2463" s="21"/>
      <c r="BD2463" s="21"/>
      <c r="BE2463" s="24"/>
      <c r="BF2463" s="24"/>
      <c r="BG2463" s="21"/>
      <c r="BH2463" s="21"/>
      <c r="BI2463" s="130"/>
      <c r="BJ2463" s="131"/>
      <c r="BK2463" s="21"/>
      <c r="BL2463" s="132"/>
      <c r="BM2463" s="132"/>
      <c r="BN2463" s="132"/>
      <c r="BO2463" s="132"/>
      <c r="BP2463" s="133"/>
      <c r="BQ2463" s="133"/>
      <c r="BR2463" s="133"/>
    </row>
    <row r="2464" spans="18:70" x14ac:dyDescent="0.25">
      <c r="R2464" s="24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  <c r="AF2464" s="24"/>
      <c r="AG2464" s="24"/>
      <c r="AH2464" s="24"/>
      <c r="AI2464" s="24"/>
      <c r="AJ2464" s="24"/>
      <c r="AK2464" s="24"/>
      <c r="AL2464" s="24"/>
      <c r="AM2464" s="24"/>
      <c r="AN2464" s="24"/>
      <c r="AP2464" s="21"/>
      <c r="AQ2464" s="21"/>
      <c r="AR2464" s="21"/>
      <c r="AS2464" s="21"/>
      <c r="AT2464" s="21"/>
      <c r="AU2464" s="21"/>
      <c r="AV2464" s="24"/>
      <c r="AW2464" s="24"/>
      <c r="AX2464" s="24"/>
      <c r="AY2464" s="24"/>
      <c r="BA2464" s="21"/>
      <c r="BB2464" s="21"/>
      <c r="BC2464" s="21"/>
      <c r="BD2464" s="21"/>
      <c r="BE2464" s="24"/>
      <c r="BF2464" s="24"/>
      <c r="BG2464" s="21"/>
      <c r="BH2464" s="21"/>
      <c r="BI2464" s="130"/>
      <c r="BJ2464" s="131"/>
      <c r="BK2464" s="21"/>
      <c r="BL2464" s="132"/>
      <c r="BM2464" s="132"/>
      <c r="BN2464" s="132"/>
      <c r="BO2464" s="132"/>
      <c r="BP2464" s="133"/>
      <c r="BQ2464" s="133"/>
      <c r="BR2464" s="133"/>
    </row>
    <row r="2465" spans="18:70" x14ac:dyDescent="0.25">
      <c r="R2465" s="24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  <c r="AF2465" s="24"/>
      <c r="AG2465" s="24"/>
      <c r="AH2465" s="24"/>
      <c r="AI2465" s="24"/>
      <c r="AJ2465" s="24"/>
      <c r="AK2465" s="24"/>
      <c r="AL2465" s="24"/>
      <c r="AM2465" s="24"/>
      <c r="AN2465" s="24"/>
      <c r="AP2465" s="21"/>
      <c r="AQ2465" s="21"/>
      <c r="AR2465" s="21"/>
      <c r="AS2465" s="21"/>
      <c r="AT2465" s="21"/>
      <c r="AU2465" s="21"/>
      <c r="AV2465" s="24"/>
      <c r="AW2465" s="24"/>
      <c r="AX2465" s="24"/>
      <c r="AY2465" s="24"/>
      <c r="BA2465" s="21"/>
      <c r="BB2465" s="21"/>
      <c r="BC2465" s="21"/>
      <c r="BD2465" s="21"/>
      <c r="BE2465" s="24"/>
      <c r="BF2465" s="24"/>
      <c r="BG2465" s="21"/>
      <c r="BH2465" s="21"/>
      <c r="BI2465" s="130"/>
      <c r="BJ2465" s="131"/>
      <c r="BK2465" s="21"/>
      <c r="BL2465" s="132"/>
      <c r="BM2465" s="132"/>
      <c r="BN2465" s="132"/>
      <c r="BO2465" s="132"/>
      <c r="BP2465" s="133"/>
      <c r="BQ2465" s="133"/>
      <c r="BR2465" s="133"/>
    </row>
    <row r="2466" spans="18:70" x14ac:dyDescent="0.25">
      <c r="R2466" s="24"/>
      <c r="S2466" s="24"/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24"/>
      <c r="AE2466" s="24"/>
      <c r="AF2466" s="24"/>
      <c r="AG2466" s="24"/>
      <c r="AH2466" s="24"/>
      <c r="AI2466" s="24"/>
      <c r="AJ2466" s="24"/>
      <c r="AK2466" s="24"/>
      <c r="AL2466" s="24"/>
      <c r="AM2466" s="24"/>
      <c r="AN2466" s="24"/>
      <c r="AP2466" s="21"/>
      <c r="AQ2466" s="21"/>
      <c r="AR2466" s="21"/>
      <c r="AS2466" s="21"/>
      <c r="AT2466" s="21"/>
      <c r="AU2466" s="21"/>
      <c r="AV2466" s="24"/>
      <c r="AW2466" s="24"/>
      <c r="AX2466" s="24"/>
      <c r="AY2466" s="24"/>
      <c r="BA2466" s="21"/>
      <c r="BB2466" s="21"/>
      <c r="BC2466" s="21"/>
      <c r="BD2466" s="21"/>
      <c r="BE2466" s="24"/>
      <c r="BF2466" s="24"/>
      <c r="BG2466" s="21"/>
      <c r="BH2466" s="21"/>
      <c r="BI2466" s="130"/>
      <c r="BJ2466" s="131"/>
      <c r="BK2466" s="21"/>
      <c r="BL2466" s="132"/>
      <c r="BM2466" s="132"/>
      <c r="BN2466" s="132"/>
      <c r="BO2466" s="132"/>
      <c r="BP2466" s="133"/>
      <c r="BQ2466" s="133"/>
      <c r="BR2466" s="133"/>
    </row>
    <row r="2467" spans="18:70" x14ac:dyDescent="0.25">
      <c r="R2467" s="24"/>
      <c r="S2467" s="24"/>
      <c r="T2467" s="24"/>
      <c r="U2467" s="24"/>
      <c r="V2467" s="24"/>
      <c r="W2467" s="24"/>
      <c r="X2467" s="24"/>
      <c r="Y2467" s="24"/>
      <c r="Z2467" s="24"/>
      <c r="AA2467" s="24"/>
      <c r="AB2467" s="24"/>
      <c r="AC2467" s="24"/>
      <c r="AD2467" s="24"/>
      <c r="AE2467" s="24"/>
      <c r="AF2467" s="24"/>
      <c r="AG2467" s="24"/>
      <c r="AH2467" s="24"/>
      <c r="AI2467" s="24"/>
      <c r="AJ2467" s="24"/>
      <c r="AK2467" s="24"/>
      <c r="AL2467" s="24"/>
      <c r="AM2467" s="24"/>
      <c r="AN2467" s="24"/>
      <c r="AP2467" s="21"/>
      <c r="AQ2467" s="21"/>
      <c r="AR2467" s="21"/>
      <c r="AS2467" s="21"/>
      <c r="AT2467" s="21"/>
      <c r="AU2467" s="21"/>
      <c r="AV2467" s="24"/>
      <c r="AW2467" s="24"/>
      <c r="AX2467" s="24"/>
      <c r="AY2467" s="24"/>
      <c r="BA2467" s="21"/>
      <c r="BB2467" s="21"/>
      <c r="BC2467" s="21"/>
      <c r="BD2467" s="21"/>
      <c r="BE2467" s="24"/>
      <c r="BF2467" s="24"/>
      <c r="BG2467" s="21"/>
      <c r="BH2467" s="21"/>
      <c r="BI2467" s="130"/>
      <c r="BJ2467" s="131"/>
      <c r="BK2467" s="21"/>
      <c r="BL2467" s="132"/>
      <c r="BM2467" s="132"/>
      <c r="BN2467" s="132"/>
      <c r="BO2467" s="132"/>
      <c r="BP2467" s="133"/>
      <c r="BQ2467" s="133"/>
      <c r="BR2467" s="133"/>
    </row>
    <row r="2468" spans="18:70" x14ac:dyDescent="0.25">
      <c r="R2468" s="24"/>
      <c r="S2468" s="24"/>
      <c r="T2468" s="24"/>
      <c r="U2468" s="24"/>
      <c r="V2468" s="24"/>
      <c r="W2468" s="24"/>
      <c r="X2468" s="24"/>
      <c r="Y2468" s="24"/>
      <c r="Z2468" s="24"/>
      <c r="AA2468" s="24"/>
      <c r="AB2468" s="24"/>
      <c r="AC2468" s="24"/>
      <c r="AD2468" s="24"/>
      <c r="AE2468" s="24"/>
      <c r="AF2468" s="24"/>
      <c r="AG2468" s="24"/>
      <c r="AH2468" s="24"/>
      <c r="AI2468" s="24"/>
      <c r="AJ2468" s="24"/>
      <c r="AK2468" s="24"/>
      <c r="AL2468" s="24"/>
      <c r="AM2468" s="24"/>
      <c r="AN2468" s="24"/>
      <c r="AP2468" s="21"/>
      <c r="AQ2468" s="21"/>
      <c r="AR2468" s="21"/>
      <c r="AS2468" s="21"/>
      <c r="AT2468" s="21"/>
      <c r="AU2468" s="21"/>
      <c r="AV2468" s="24"/>
      <c r="AW2468" s="24"/>
      <c r="AX2468" s="24"/>
      <c r="AY2468" s="24"/>
      <c r="BA2468" s="21"/>
      <c r="BB2468" s="21"/>
      <c r="BC2468" s="21"/>
      <c r="BD2468" s="21"/>
      <c r="BE2468" s="24"/>
      <c r="BF2468" s="24"/>
      <c r="BG2468" s="21"/>
      <c r="BH2468" s="21"/>
      <c r="BI2468" s="130"/>
      <c r="BJ2468" s="131"/>
      <c r="BK2468" s="21"/>
      <c r="BL2468" s="132"/>
      <c r="BM2468" s="132"/>
      <c r="BN2468" s="132"/>
      <c r="BO2468" s="132"/>
      <c r="BP2468" s="133"/>
      <c r="BQ2468" s="133"/>
      <c r="BR2468" s="133"/>
    </row>
    <row r="2469" spans="18:70" x14ac:dyDescent="0.25">
      <c r="R2469" s="24"/>
      <c r="S2469" s="24"/>
      <c r="T2469" s="24"/>
      <c r="U2469" s="24"/>
      <c r="V2469" s="24"/>
      <c r="W2469" s="24"/>
      <c r="X2469" s="24"/>
      <c r="Y2469" s="24"/>
      <c r="Z2469" s="24"/>
      <c r="AA2469" s="24"/>
      <c r="AB2469" s="24"/>
      <c r="AC2469" s="24"/>
      <c r="AD2469" s="24"/>
      <c r="AE2469" s="24"/>
      <c r="AF2469" s="24"/>
      <c r="AG2469" s="24"/>
      <c r="AH2469" s="24"/>
      <c r="AI2469" s="24"/>
      <c r="AJ2469" s="24"/>
      <c r="AK2469" s="24"/>
      <c r="AL2469" s="24"/>
      <c r="AM2469" s="24"/>
      <c r="AN2469" s="24"/>
      <c r="AP2469" s="21"/>
      <c r="AQ2469" s="21"/>
      <c r="AR2469" s="21"/>
      <c r="AS2469" s="21"/>
      <c r="AT2469" s="21"/>
      <c r="AU2469" s="21"/>
      <c r="AV2469" s="24"/>
      <c r="AW2469" s="24"/>
      <c r="AX2469" s="24"/>
      <c r="AY2469" s="24"/>
      <c r="BA2469" s="21"/>
      <c r="BB2469" s="21"/>
      <c r="BC2469" s="21"/>
      <c r="BD2469" s="21"/>
      <c r="BE2469" s="24"/>
      <c r="BF2469" s="24"/>
      <c r="BG2469" s="21"/>
      <c r="BH2469" s="21"/>
      <c r="BI2469" s="130"/>
      <c r="BJ2469" s="131"/>
      <c r="BK2469" s="21"/>
      <c r="BL2469" s="132"/>
      <c r="BM2469" s="132"/>
      <c r="BN2469" s="132"/>
      <c r="BO2469" s="132"/>
      <c r="BP2469" s="133"/>
      <c r="BQ2469" s="133"/>
      <c r="BR2469" s="133"/>
    </row>
    <row r="2470" spans="18:70" x14ac:dyDescent="0.25"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  <c r="AF2470" s="24"/>
      <c r="AG2470" s="24"/>
      <c r="AH2470" s="24"/>
      <c r="AI2470" s="24"/>
      <c r="AJ2470" s="24"/>
      <c r="AK2470" s="24"/>
      <c r="AL2470" s="24"/>
      <c r="AM2470" s="24"/>
      <c r="AN2470" s="24"/>
      <c r="AP2470" s="21"/>
      <c r="AQ2470" s="21"/>
      <c r="AR2470" s="21"/>
      <c r="AS2470" s="21"/>
      <c r="AT2470" s="21"/>
      <c r="AU2470" s="21"/>
      <c r="AV2470" s="24"/>
      <c r="AW2470" s="24"/>
      <c r="AX2470" s="24"/>
      <c r="AY2470" s="24"/>
      <c r="BA2470" s="21"/>
      <c r="BB2470" s="21"/>
      <c r="BC2470" s="21"/>
      <c r="BD2470" s="21"/>
      <c r="BE2470" s="24"/>
      <c r="BF2470" s="24"/>
      <c r="BG2470" s="21"/>
      <c r="BH2470" s="21"/>
      <c r="BI2470" s="130"/>
      <c r="BJ2470" s="131"/>
      <c r="BK2470" s="21"/>
      <c r="BL2470" s="132"/>
      <c r="BM2470" s="132"/>
      <c r="BN2470" s="132"/>
      <c r="BO2470" s="132"/>
      <c r="BP2470" s="133"/>
      <c r="BQ2470" s="133"/>
      <c r="BR2470" s="133"/>
    </row>
    <row r="2471" spans="18:70" x14ac:dyDescent="0.25">
      <c r="R2471" s="24"/>
      <c r="S2471" s="24"/>
      <c r="T2471" s="24"/>
      <c r="U2471" s="24"/>
      <c r="V2471" s="24"/>
      <c r="W2471" s="24"/>
      <c r="X2471" s="24"/>
      <c r="Y2471" s="24"/>
      <c r="Z2471" s="24"/>
      <c r="AA2471" s="24"/>
      <c r="AB2471" s="24"/>
      <c r="AC2471" s="24"/>
      <c r="AD2471" s="24"/>
      <c r="AE2471" s="24"/>
      <c r="AF2471" s="24"/>
      <c r="AG2471" s="24"/>
      <c r="AH2471" s="24"/>
      <c r="AI2471" s="24"/>
      <c r="AJ2471" s="24"/>
      <c r="AK2471" s="24"/>
      <c r="AL2471" s="24"/>
      <c r="AM2471" s="24"/>
      <c r="AN2471" s="24"/>
      <c r="AP2471" s="21"/>
      <c r="AQ2471" s="21"/>
      <c r="AR2471" s="21"/>
      <c r="AS2471" s="21"/>
      <c r="AT2471" s="21"/>
      <c r="AU2471" s="21"/>
      <c r="AV2471" s="24"/>
      <c r="AW2471" s="24"/>
      <c r="AX2471" s="24"/>
      <c r="AY2471" s="24"/>
      <c r="BA2471" s="21"/>
      <c r="BB2471" s="21"/>
      <c r="BC2471" s="21"/>
      <c r="BD2471" s="21"/>
      <c r="BE2471" s="24"/>
      <c r="BF2471" s="24"/>
      <c r="BG2471" s="21"/>
      <c r="BH2471" s="21"/>
      <c r="BI2471" s="130"/>
      <c r="BJ2471" s="131"/>
      <c r="BK2471" s="21"/>
      <c r="BL2471" s="132"/>
      <c r="BM2471" s="132"/>
      <c r="BN2471" s="132"/>
      <c r="BO2471" s="132"/>
      <c r="BP2471" s="133"/>
      <c r="BQ2471" s="133"/>
      <c r="BR2471" s="133"/>
    </row>
    <row r="2472" spans="18:70" x14ac:dyDescent="0.25">
      <c r="R2472" s="24"/>
      <c r="S2472" s="24"/>
      <c r="T2472" s="24"/>
      <c r="U2472" s="24"/>
      <c r="V2472" s="24"/>
      <c r="W2472" s="24"/>
      <c r="X2472" s="24"/>
      <c r="Y2472" s="24"/>
      <c r="Z2472" s="24"/>
      <c r="AA2472" s="24"/>
      <c r="AB2472" s="24"/>
      <c r="AC2472" s="24"/>
      <c r="AD2472" s="24"/>
      <c r="AE2472" s="24"/>
      <c r="AF2472" s="24"/>
      <c r="AG2472" s="24"/>
      <c r="AH2472" s="24"/>
      <c r="AI2472" s="24"/>
      <c r="AJ2472" s="24"/>
      <c r="AK2472" s="24"/>
      <c r="AL2472" s="24"/>
      <c r="AM2472" s="24"/>
      <c r="AN2472" s="24"/>
      <c r="AP2472" s="21"/>
      <c r="AQ2472" s="21"/>
      <c r="AR2472" s="21"/>
      <c r="AS2472" s="21"/>
      <c r="AT2472" s="21"/>
      <c r="AU2472" s="21"/>
      <c r="AV2472" s="24"/>
      <c r="AW2472" s="24"/>
      <c r="AX2472" s="24"/>
      <c r="AY2472" s="24"/>
      <c r="BA2472" s="21"/>
      <c r="BB2472" s="21"/>
      <c r="BC2472" s="21"/>
      <c r="BD2472" s="21"/>
      <c r="BE2472" s="24"/>
      <c r="BF2472" s="24"/>
      <c r="BG2472" s="21"/>
      <c r="BH2472" s="21"/>
      <c r="BI2472" s="130"/>
      <c r="BJ2472" s="131"/>
      <c r="BK2472" s="21"/>
      <c r="BL2472" s="132"/>
      <c r="BM2472" s="132"/>
      <c r="BN2472" s="132"/>
      <c r="BO2472" s="132"/>
      <c r="BP2472" s="133"/>
      <c r="BQ2472" s="133"/>
      <c r="BR2472" s="133"/>
    </row>
    <row r="2473" spans="18:70" x14ac:dyDescent="0.25">
      <c r="R2473" s="24"/>
      <c r="S2473" s="24"/>
      <c r="T2473" s="24"/>
      <c r="U2473" s="24"/>
      <c r="V2473" s="24"/>
      <c r="W2473" s="24"/>
      <c r="X2473" s="24"/>
      <c r="Y2473" s="24"/>
      <c r="Z2473" s="24"/>
      <c r="AA2473" s="24"/>
      <c r="AB2473" s="24"/>
      <c r="AC2473" s="24"/>
      <c r="AD2473" s="24"/>
      <c r="AE2473" s="24"/>
      <c r="AF2473" s="24"/>
      <c r="AG2473" s="24"/>
      <c r="AH2473" s="24"/>
      <c r="AI2473" s="24"/>
      <c r="AJ2473" s="24"/>
      <c r="AK2473" s="24"/>
      <c r="AL2473" s="24"/>
      <c r="AM2473" s="24"/>
      <c r="AN2473" s="24"/>
      <c r="AP2473" s="21"/>
      <c r="AQ2473" s="21"/>
      <c r="AR2473" s="21"/>
      <c r="AS2473" s="21"/>
      <c r="AT2473" s="21"/>
      <c r="AU2473" s="21"/>
      <c r="AV2473" s="24"/>
      <c r="AW2473" s="24"/>
      <c r="AX2473" s="24"/>
      <c r="AY2473" s="24"/>
      <c r="BA2473" s="21"/>
      <c r="BB2473" s="21"/>
      <c r="BC2473" s="21"/>
      <c r="BD2473" s="21"/>
      <c r="BE2473" s="24"/>
      <c r="BF2473" s="24"/>
      <c r="BG2473" s="21"/>
      <c r="BH2473" s="21"/>
      <c r="BI2473" s="130"/>
      <c r="BJ2473" s="131"/>
      <c r="BK2473" s="21"/>
      <c r="BL2473" s="132"/>
      <c r="BM2473" s="132"/>
      <c r="BN2473" s="132"/>
      <c r="BO2473" s="132"/>
      <c r="BP2473" s="133"/>
      <c r="BQ2473" s="133"/>
      <c r="BR2473" s="133"/>
    </row>
    <row r="2474" spans="18:70" x14ac:dyDescent="0.25">
      <c r="R2474" s="24"/>
      <c r="S2474" s="24"/>
      <c r="T2474" s="24"/>
      <c r="U2474" s="24"/>
      <c r="V2474" s="24"/>
      <c r="W2474" s="24"/>
      <c r="X2474" s="24"/>
      <c r="Y2474" s="24"/>
      <c r="Z2474" s="24"/>
      <c r="AA2474" s="24"/>
      <c r="AB2474" s="24"/>
      <c r="AC2474" s="24"/>
      <c r="AD2474" s="24"/>
      <c r="AE2474" s="24"/>
      <c r="AF2474" s="24"/>
      <c r="AG2474" s="24"/>
      <c r="AH2474" s="24"/>
      <c r="AI2474" s="24"/>
      <c r="AJ2474" s="24"/>
      <c r="AK2474" s="24"/>
      <c r="AL2474" s="24"/>
      <c r="AM2474" s="24"/>
      <c r="AN2474" s="24"/>
      <c r="AP2474" s="21"/>
      <c r="AQ2474" s="21"/>
      <c r="AR2474" s="21"/>
      <c r="AS2474" s="21"/>
      <c r="AT2474" s="21"/>
      <c r="AU2474" s="21"/>
      <c r="AV2474" s="24"/>
      <c r="AW2474" s="24"/>
      <c r="AX2474" s="24"/>
      <c r="AY2474" s="24"/>
      <c r="BA2474" s="21"/>
      <c r="BB2474" s="21"/>
      <c r="BC2474" s="21"/>
      <c r="BD2474" s="21"/>
      <c r="BE2474" s="24"/>
      <c r="BF2474" s="24"/>
      <c r="BG2474" s="21"/>
      <c r="BH2474" s="21"/>
      <c r="BI2474" s="130"/>
      <c r="BJ2474" s="131"/>
      <c r="BK2474" s="21"/>
      <c r="BL2474" s="132"/>
      <c r="BM2474" s="132"/>
      <c r="BN2474" s="132"/>
      <c r="BO2474" s="132"/>
      <c r="BP2474" s="133"/>
      <c r="BQ2474" s="133"/>
      <c r="BR2474" s="133"/>
    </row>
    <row r="2475" spans="18:70" x14ac:dyDescent="0.25">
      <c r="R2475" s="24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  <c r="AF2475" s="24"/>
      <c r="AG2475" s="24"/>
      <c r="AH2475" s="24"/>
      <c r="AI2475" s="24"/>
      <c r="AJ2475" s="24"/>
      <c r="AK2475" s="24"/>
      <c r="AL2475" s="24"/>
      <c r="AM2475" s="24"/>
      <c r="AN2475" s="24"/>
      <c r="AP2475" s="21"/>
      <c r="AQ2475" s="21"/>
      <c r="AR2475" s="21"/>
      <c r="AS2475" s="21"/>
      <c r="AT2475" s="21"/>
      <c r="AU2475" s="21"/>
      <c r="AV2475" s="24"/>
      <c r="AW2475" s="24"/>
      <c r="AX2475" s="24"/>
      <c r="AY2475" s="24"/>
      <c r="BA2475" s="21"/>
      <c r="BB2475" s="21"/>
      <c r="BC2475" s="21"/>
      <c r="BD2475" s="21"/>
      <c r="BE2475" s="24"/>
      <c r="BF2475" s="24"/>
      <c r="BG2475" s="21"/>
      <c r="BH2475" s="21"/>
      <c r="BI2475" s="130"/>
      <c r="BJ2475" s="131"/>
      <c r="BK2475" s="21"/>
      <c r="BL2475" s="132"/>
      <c r="BM2475" s="132"/>
      <c r="BN2475" s="132"/>
      <c r="BO2475" s="132"/>
      <c r="BP2475" s="133"/>
      <c r="BQ2475" s="133"/>
      <c r="BR2475" s="133"/>
    </row>
    <row r="2476" spans="18:70" x14ac:dyDescent="0.25">
      <c r="R2476" s="24"/>
      <c r="S2476" s="24"/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24"/>
      <c r="AE2476" s="24"/>
      <c r="AF2476" s="24"/>
      <c r="AG2476" s="24"/>
      <c r="AH2476" s="24"/>
      <c r="AI2476" s="24"/>
      <c r="AJ2476" s="24"/>
      <c r="AK2476" s="24"/>
      <c r="AL2476" s="24"/>
      <c r="AM2476" s="24"/>
      <c r="AN2476" s="24"/>
      <c r="AP2476" s="21"/>
      <c r="AQ2476" s="21"/>
      <c r="AR2476" s="21"/>
      <c r="AS2476" s="21"/>
      <c r="AT2476" s="21"/>
      <c r="AU2476" s="21"/>
      <c r="AV2476" s="24"/>
      <c r="AW2476" s="24"/>
      <c r="AX2476" s="24"/>
      <c r="AY2476" s="24"/>
      <c r="BA2476" s="21"/>
      <c r="BB2476" s="21"/>
      <c r="BC2476" s="21"/>
      <c r="BD2476" s="21"/>
      <c r="BE2476" s="24"/>
      <c r="BF2476" s="24"/>
      <c r="BG2476" s="21"/>
      <c r="BH2476" s="21"/>
      <c r="BI2476" s="130"/>
      <c r="BJ2476" s="131"/>
      <c r="BK2476" s="21"/>
      <c r="BL2476" s="132"/>
      <c r="BM2476" s="132"/>
      <c r="BN2476" s="132"/>
      <c r="BO2476" s="132"/>
      <c r="BP2476" s="133"/>
      <c r="BQ2476" s="133"/>
      <c r="BR2476" s="133"/>
    </row>
    <row r="2477" spans="18:70" x14ac:dyDescent="0.25">
      <c r="R2477" s="24"/>
      <c r="S2477" s="24"/>
      <c r="T2477" s="24"/>
      <c r="U2477" s="24"/>
      <c r="V2477" s="24"/>
      <c r="W2477" s="24"/>
      <c r="X2477" s="24"/>
      <c r="Y2477" s="24"/>
      <c r="Z2477" s="24"/>
      <c r="AA2477" s="24"/>
      <c r="AB2477" s="24"/>
      <c r="AC2477" s="24"/>
      <c r="AD2477" s="24"/>
      <c r="AE2477" s="24"/>
      <c r="AF2477" s="24"/>
      <c r="AG2477" s="24"/>
      <c r="AH2477" s="24"/>
      <c r="AI2477" s="24"/>
      <c r="AJ2477" s="24"/>
      <c r="AK2477" s="24"/>
      <c r="AL2477" s="24"/>
      <c r="AM2477" s="24"/>
      <c r="AN2477" s="24"/>
      <c r="AP2477" s="21"/>
      <c r="AQ2477" s="21"/>
      <c r="AR2477" s="21"/>
      <c r="AS2477" s="21"/>
      <c r="AT2477" s="21"/>
      <c r="AU2477" s="21"/>
      <c r="AV2477" s="24"/>
      <c r="AW2477" s="24"/>
      <c r="AX2477" s="24"/>
      <c r="AY2477" s="24"/>
      <c r="BA2477" s="21"/>
      <c r="BB2477" s="21"/>
      <c r="BC2477" s="21"/>
      <c r="BD2477" s="21"/>
      <c r="BE2477" s="24"/>
      <c r="BF2477" s="24"/>
      <c r="BG2477" s="21"/>
      <c r="BH2477" s="21"/>
      <c r="BI2477" s="130"/>
      <c r="BJ2477" s="131"/>
      <c r="BK2477" s="21"/>
      <c r="BL2477" s="132"/>
      <c r="BM2477" s="132"/>
      <c r="BN2477" s="132"/>
      <c r="BO2477" s="132"/>
      <c r="BP2477" s="133"/>
      <c r="BQ2477" s="133"/>
      <c r="BR2477" s="133"/>
    </row>
    <row r="2478" spans="18:70" x14ac:dyDescent="0.25">
      <c r="R2478" s="24"/>
      <c r="S2478" s="24"/>
      <c r="T2478" s="24"/>
      <c r="U2478" s="24"/>
      <c r="V2478" s="24"/>
      <c r="W2478" s="24"/>
      <c r="X2478" s="24"/>
      <c r="Y2478" s="24"/>
      <c r="Z2478" s="24"/>
      <c r="AA2478" s="24"/>
      <c r="AB2478" s="24"/>
      <c r="AC2478" s="24"/>
      <c r="AD2478" s="24"/>
      <c r="AE2478" s="24"/>
      <c r="AF2478" s="24"/>
      <c r="AG2478" s="24"/>
      <c r="AH2478" s="24"/>
      <c r="AI2478" s="24"/>
      <c r="AJ2478" s="24"/>
      <c r="AK2478" s="24"/>
      <c r="AL2478" s="24"/>
      <c r="AM2478" s="24"/>
      <c r="AN2478" s="24"/>
      <c r="AP2478" s="21"/>
      <c r="AQ2478" s="21"/>
      <c r="AR2478" s="21"/>
      <c r="AS2478" s="21"/>
      <c r="AT2478" s="21"/>
      <c r="AU2478" s="21"/>
      <c r="AV2478" s="24"/>
      <c r="AW2478" s="24"/>
      <c r="AX2478" s="24"/>
      <c r="AY2478" s="24"/>
      <c r="BA2478" s="21"/>
      <c r="BB2478" s="21"/>
      <c r="BC2478" s="21"/>
      <c r="BD2478" s="21"/>
      <c r="BE2478" s="24"/>
      <c r="BF2478" s="24"/>
      <c r="BG2478" s="21"/>
      <c r="BH2478" s="21"/>
      <c r="BI2478" s="130"/>
      <c r="BJ2478" s="131"/>
      <c r="BK2478" s="21"/>
      <c r="BL2478" s="132"/>
      <c r="BM2478" s="132"/>
      <c r="BN2478" s="132"/>
      <c r="BO2478" s="132"/>
      <c r="BP2478" s="133"/>
      <c r="BQ2478" s="133"/>
      <c r="BR2478" s="133"/>
    </row>
    <row r="2479" spans="18:70" x14ac:dyDescent="0.25">
      <c r="R2479" s="24"/>
      <c r="S2479" s="24"/>
      <c r="T2479" s="24"/>
      <c r="U2479" s="24"/>
      <c r="V2479" s="24"/>
      <c r="W2479" s="24"/>
      <c r="X2479" s="24"/>
      <c r="Y2479" s="24"/>
      <c r="Z2479" s="24"/>
      <c r="AA2479" s="24"/>
      <c r="AB2479" s="24"/>
      <c r="AC2479" s="24"/>
      <c r="AD2479" s="24"/>
      <c r="AE2479" s="24"/>
      <c r="AF2479" s="24"/>
      <c r="AG2479" s="24"/>
      <c r="AH2479" s="24"/>
      <c r="AI2479" s="24"/>
      <c r="AJ2479" s="24"/>
      <c r="AK2479" s="24"/>
      <c r="AL2479" s="24"/>
      <c r="AM2479" s="24"/>
      <c r="AN2479" s="24"/>
      <c r="AP2479" s="21"/>
      <c r="AQ2479" s="21"/>
      <c r="AR2479" s="21"/>
      <c r="AS2479" s="21"/>
      <c r="AT2479" s="21"/>
      <c r="AU2479" s="21"/>
      <c r="AV2479" s="24"/>
      <c r="AW2479" s="24"/>
      <c r="AX2479" s="24"/>
      <c r="AY2479" s="24"/>
      <c r="BA2479" s="21"/>
      <c r="BB2479" s="21"/>
      <c r="BC2479" s="21"/>
      <c r="BD2479" s="21"/>
      <c r="BE2479" s="24"/>
      <c r="BF2479" s="24"/>
      <c r="BG2479" s="21"/>
      <c r="BH2479" s="21"/>
      <c r="BI2479" s="130"/>
      <c r="BJ2479" s="131"/>
      <c r="BK2479" s="21"/>
      <c r="BL2479" s="132"/>
      <c r="BM2479" s="132"/>
      <c r="BN2479" s="132"/>
      <c r="BO2479" s="132"/>
      <c r="BP2479" s="133"/>
      <c r="BQ2479" s="133"/>
      <c r="BR2479" s="133"/>
    </row>
    <row r="2480" spans="18:70" x14ac:dyDescent="0.25">
      <c r="R2480" s="24"/>
      <c r="S2480" s="24"/>
      <c r="T2480" s="24"/>
      <c r="U2480" s="24"/>
      <c r="V2480" s="24"/>
      <c r="W2480" s="24"/>
      <c r="X2480" s="24"/>
      <c r="Y2480" s="24"/>
      <c r="Z2480" s="24"/>
      <c r="AA2480" s="24"/>
      <c r="AB2480" s="24"/>
      <c r="AC2480" s="24"/>
      <c r="AD2480" s="24"/>
      <c r="AE2480" s="24"/>
      <c r="AF2480" s="24"/>
      <c r="AG2480" s="24"/>
      <c r="AH2480" s="24"/>
      <c r="AI2480" s="24"/>
      <c r="AJ2480" s="24"/>
      <c r="AK2480" s="24"/>
      <c r="AL2480" s="24"/>
      <c r="AM2480" s="24"/>
      <c r="AN2480" s="24"/>
      <c r="AP2480" s="21"/>
      <c r="AQ2480" s="21"/>
      <c r="AR2480" s="21"/>
      <c r="AS2480" s="21"/>
      <c r="AT2480" s="21"/>
      <c r="AU2480" s="21"/>
      <c r="AV2480" s="24"/>
      <c r="AW2480" s="24"/>
      <c r="AX2480" s="24"/>
      <c r="AY2480" s="24"/>
      <c r="BA2480" s="21"/>
      <c r="BB2480" s="21"/>
      <c r="BC2480" s="21"/>
      <c r="BD2480" s="21"/>
      <c r="BE2480" s="24"/>
      <c r="BF2480" s="24"/>
      <c r="BG2480" s="21"/>
      <c r="BH2480" s="21"/>
      <c r="BI2480" s="130"/>
      <c r="BJ2480" s="131"/>
      <c r="BK2480" s="21"/>
      <c r="BL2480" s="132"/>
      <c r="BM2480" s="132"/>
      <c r="BN2480" s="132"/>
      <c r="BO2480" s="132"/>
      <c r="BP2480" s="133"/>
      <c r="BQ2480" s="133"/>
      <c r="BR2480" s="133"/>
    </row>
    <row r="2481" spans="18:70" x14ac:dyDescent="0.25">
      <c r="R2481" s="24"/>
      <c r="S2481" s="24"/>
      <c r="T2481" s="24"/>
      <c r="U2481" s="24"/>
      <c r="V2481" s="24"/>
      <c r="W2481" s="24"/>
      <c r="X2481" s="24"/>
      <c r="Y2481" s="24"/>
      <c r="Z2481" s="24"/>
      <c r="AA2481" s="24"/>
      <c r="AB2481" s="24"/>
      <c r="AC2481" s="24"/>
      <c r="AD2481" s="24"/>
      <c r="AE2481" s="24"/>
      <c r="AF2481" s="24"/>
      <c r="AG2481" s="24"/>
      <c r="AH2481" s="24"/>
      <c r="AI2481" s="24"/>
      <c r="AJ2481" s="24"/>
      <c r="AK2481" s="24"/>
      <c r="AL2481" s="24"/>
      <c r="AM2481" s="24"/>
      <c r="AN2481" s="24"/>
      <c r="AP2481" s="21"/>
      <c r="AQ2481" s="21"/>
      <c r="AR2481" s="21"/>
      <c r="AS2481" s="21"/>
      <c r="AT2481" s="21"/>
      <c r="AU2481" s="21"/>
      <c r="AV2481" s="24"/>
      <c r="AW2481" s="24"/>
      <c r="AX2481" s="24"/>
      <c r="AY2481" s="24"/>
      <c r="BA2481" s="21"/>
      <c r="BB2481" s="21"/>
      <c r="BC2481" s="21"/>
      <c r="BD2481" s="21"/>
      <c r="BE2481" s="24"/>
      <c r="BF2481" s="24"/>
      <c r="BG2481" s="21"/>
      <c r="BH2481" s="21"/>
      <c r="BI2481" s="130"/>
      <c r="BJ2481" s="131"/>
      <c r="BK2481" s="21"/>
      <c r="BL2481" s="132"/>
      <c r="BM2481" s="132"/>
      <c r="BN2481" s="132"/>
      <c r="BO2481" s="132"/>
      <c r="BP2481" s="133"/>
      <c r="BQ2481" s="133"/>
      <c r="BR2481" s="133"/>
    </row>
    <row r="2482" spans="18:70" x14ac:dyDescent="0.25">
      <c r="R2482" s="24"/>
      <c r="S2482" s="24"/>
      <c r="T2482" s="24"/>
      <c r="U2482" s="24"/>
      <c r="V2482" s="24"/>
      <c r="W2482" s="24"/>
      <c r="X2482" s="24"/>
      <c r="Y2482" s="24"/>
      <c r="Z2482" s="24"/>
      <c r="AA2482" s="24"/>
      <c r="AB2482" s="24"/>
      <c r="AC2482" s="24"/>
      <c r="AD2482" s="24"/>
      <c r="AE2482" s="24"/>
      <c r="AF2482" s="24"/>
      <c r="AG2482" s="24"/>
      <c r="AH2482" s="24"/>
      <c r="AI2482" s="24"/>
      <c r="AJ2482" s="24"/>
      <c r="AK2482" s="24"/>
      <c r="AL2482" s="24"/>
      <c r="AM2482" s="24"/>
      <c r="AN2482" s="24"/>
      <c r="AP2482" s="21"/>
      <c r="AQ2482" s="21"/>
      <c r="AR2482" s="21"/>
      <c r="AS2482" s="21"/>
      <c r="AT2482" s="21"/>
      <c r="AU2482" s="21"/>
      <c r="AV2482" s="24"/>
      <c r="AW2482" s="24"/>
      <c r="AX2482" s="24"/>
      <c r="AY2482" s="24"/>
      <c r="BA2482" s="21"/>
      <c r="BB2482" s="21"/>
      <c r="BC2482" s="21"/>
      <c r="BD2482" s="21"/>
      <c r="BE2482" s="24"/>
      <c r="BF2482" s="24"/>
      <c r="BG2482" s="21"/>
      <c r="BH2482" s="21"/>
      <c r="BI2482" s="130"/>
      <c r="BJ2482" s="131"/>
      <c r="BK2482" s="21"/>
      <c r="BL2482" s="132"/>
      <c r="BM2482" s="132"/>
      <c r="BN2482" s="132"/>
      <c r="BO2482" s="132"/>
      <c r="BP2482" s="133"/>
      <c r="BQ2482" s="133"/>
      <c r="BR2482" s="133"/>
    </row>
    <row r="2483" spans="18:70" x14ac:dyDescent="0.25">
      <c r="R2483" s="24"/>
      <c r="S2483" s="24"/>
      <c r="T2483" s="24"/>
      <c r="U2483" s="24"/>
      <c r="V2483" s="24"/>
      <c r="W2483" s="24"/>
      <c r="X2483" s="24"/>
      <c r="Y2483" s="24"/>
      <c r="Z2483" s="24"/>
      <c r="AA2483" s="24"/>
      <c r="AB2483" s="24"/>
      <c r="AC2483" s="24"/>
      <c r="AD2483" s="24"/>
      <c r="AE2483" s="24"/>
      <c r="AF2483" s="24"/>
      <c r="AG2483" s="24"/>
      <c r="AH2483" s="24"/>
      <c r="AI2483" s="24"/>
      <c r="AJ2483" s="24"/>
      <c r="AK2483" s="24"/>
      <c r="AL2483" s="24"/>
      <c r="AM2483" s="24"/>
      <c r="AN2483" s="24"/>
      <c r="AP2483" s="21"/>
      <c r="AQ2483" s="21"/>
      <c r="AR2483" s="21"/>
      <c r="AS2483" s="21"/>
      <c r="AT2483" s="21"/>
      <c r="AU2483" s="21"/>
      <c r="AV2483" s="24"/>
      <c r="AW2483" s="24"/>
      <c r="AX2483" s="24"/>
      <c r="AY2483" s="24"/>
      <c r="BA2483" s="21"/>
      <c r="BB2483" s="21"/>
      <c r="BC2483" s="21"/>
      <c r="BD2483" s="21"/>
      <c r="BE2483" s="24"/>
      <c r="BF2483" s="24"/>
      <c r="BG2483" s="21"/>
      <c r="BH2483" s="21"/>
      <c r="BI2483" s="130"/>
      <c r="BJ2483" s="131"/>
      <c r="BK2483" s="21"/>
      <c r="BL2483" s="132"/>
      <c r="BM2483" s="132"/>
      <c r="BN2483" s="132"/>
      <c r="BO2483" s="132"/>
      <c r="BP2483" s="133"/>
      <c r="BQ2483" s="133"/>
      <c r="BR2483" s="133"/>
    </row>
    <row r="2484" spans="18:70" x14ac:dyDescent="0.25">
      <c r="R2484" s="24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  <c r="AF2484" s="24"/>
      <c r="AG2484" s="24"/>
      <c r="AH2484" s="24"/>
      <c r="AI2484" s="24"/>
      <c r="AJ2484" s="24"/>
      <c r="AK2484" s="24"/>
      <c r="AL2484" s="24"/>
      <c r="AM2484" s="24"/>
      <c r="AN2484" s="24"/>
      <c r="AP2484" s="21"/>
      <c r="AQ2484" s="21"/>
      <c r="AR2484" s="21"/>
      <c r="AS2484" s="21"/>
      <c r="AT2484" s="21"/>
      <c r="AU2484" s="21"/>
      <c r="AV2484" s="24"/>
      <c r="AW2484" s="24"/>
      <c r="AX2484" s="24"/>
      <c r="AY2484" s="24"/>
      <c r="BA2484" s="21"/>
      <c r="BB2484" s="21"/>
      <c r="BC2484" s="21"/>
      <c r="BD2484" s="21"/>
      <c r="BE2484" s="24"/>
      <c r="BF2484" s="24"/>
      <c r="BG2484" s="21"/>
      <c r="BH2484" s="21"/>
      <c r="BI2484" s="130"/>
      <c r="BJ2484" s="131"/>
      <c r="BK2484" s="21"/>
      <c r="BL2484" s="132"/>
      <c r="BM2484" s="132"/>
      <c r="BN2484" s="132"/>
      <c r="BO2484" s="132"/>
      <c r="BP2484" s="133"/>
      <c r="BQ2484" s="133"/>
      <c r="BR2484" s="133"/>
    </row>
    <row r="2485" spans="18:70" x14ac:dyDescent="0.25">
      <c r="R2485" s="24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  <c r="AF2485" s="24"/>
      <c r="AG2485" s="24"/>
      <c r="AH2485" s="24"/>
      <c r="AI2485" s="24"/>
      <c r="AJ2485" s="24"/>
      <c r="AK2485" s="24"/>
      <c r="AL2485" s="24"/>
      <c r="AM2485" s="24"/>
      <c r="AN2485" s="24"/>
      <c r="AP2485" s="21"/>
      <c r="AQ2485" s="21"/>
      <c r="AR2485" s="21"/>
      <c r="AS2485" s="21"/>
      <c r="AT2485" s="21"/>
      <c r="AU2485" s="21"/>
      <c r="AV2485" s="24"/>
      <c r="AW2485" s="24"/>
      <c r="AX2485" s="24"/>
      <c r="AY2485" s="24"/>
      <c r="BA2485" s="21"/>
      <c r="BB2485" s="21"/>
      <c r="BC2485" s="21"/>
      <c r="BD2485" s="21"/>
      <c r="BE2485" s="24"/>
      <c r="BF2485" s="24"/>
      <c r="BG2485" s="21"/>
      <c r="BH2485" s="21"/>
      <c r="BI2485" s="130"/>
      <c r="BJ2485" s="131"/>
      <c r="BK2485" s="21"/>
      <c r="BL2485" s="132"/>
      <c r="BM2485" s="132"/>
      <c r="BN2485" s="132"/>
      <c r="BO2485" s="132"/>
      <c r="BP2485" s="133"/>
      <c r="BQ2485" s="133"/>
      <c r="BR2485" s="133"/>
    </row>
    <row r="2486" spans="18:70" x14ac:dyDescent="0.25">
      <c r="R2486" s="24"/>
      <c r="S2486" s="24"/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24"/>
      <c r="AE2486" s="24"/>
      <c r="AF2486" s="24"/>
      <c r="AG2486" s="24"/>
      <c r="AH2486" s="24"/>
      <c r="AI2486" s="24"/>
      <c r="AJ2486" s="24"/>
      <c r="AK2486" s="24"/>
      <c r="AL2486" s="24"/>
      <c r="AM2486" s="24"/>
      <c r="AN2486" s="24"/>
      <c r="AP2486" s="21"/>
      <c r="AQ2486" s="21"/>
      <c r="AR2486" s="21"/>
      <c r="AS2486" s="21"/>
      <c r="AT2486" s="21"/>
      <c r="AU2486" s="21"/>
      <c r="AV2486" s="24"/>
      <c r="AW2486" s="24"/>
      <c r="AX2486" s="24"/>
      <c r="AY2486" s="24"/>
      <c r="BA2486" s="21"/>
      <c r="BB2486" s="21"/>
      <c r="BC2486" s="21"/>
      <c r="BD2486" s="21"/>
      <c r="BE2486" s="24"/>
      <c r="BF2486" s="24"/>
      <c r="BG2486" s="21"/>
      <c r="BH2486" s="21"/>
      <c r="BI2486" s="130"/>
      <c r="BJ2486" s="131"/>
      <c r="BK2486" s="21"/>
      <c r="BL2486" s="132"/>
      <c r="BM2486" s="132"/>
      <c r="BN2486" s="132"/>
      <c r="BO2486" s="132"/>
      <c r="BP2486" s="133"/>
      <c r="BQ2486" s="133"/>
      <c r="BR2486" s="133"/>
    </row>
    <row r="2487" spans="18:70" x14ac:dyDescent="0.25">
      <c r="R2487" s="24"/>
      <c r="S2487" s="24"/>
      <c r="T2487" s="24"/>
      <c r="U2487" s="24"/>
      <c r="V2487" s="24"/>
      <c r="W2487" s="24"/>
      <c r="X2487" s="24"/>
      <c r="Y2487" s="24"/>
      <c r="Z2487" s="24"/>
      <c r="AA2487" s="24"/>
      <c r="AB2487" s="24"/>
      <c r="AC2487" s="24"/>
      <c r="AD2487" s="24"/>
      <c r="AE2487" s="24"/>
      <c r="AF2487" s="24"/>
      <c r="AG2487" s="24"/>
      <c r="AH2487" s="24"/>
      <c r="AI2487" s="24"/>
      <c r="AJ2487" s="24"/>
      <c r="AK2487" s="24"/>
      <c r="AL2487" s="24"/>
      <c r="AM2487" s="24"/>
      <c r="AN2487" s="24"/>
      <c r="AP2487" s="21"/>
      <c r="AQ2487" s="21"/>
      <c r="AR2487" s="21"/>
      <c r="AS2487" s="21"/>
      <c r="AT2487" s="21"/>
      <c r="AU2487" s="21"/>
      <c r="AV2487" s="24"/>
      <c r="AW2487" s="24"/>
      <c r="AX2487" s="24"/>
      <c r="AY2487" s="24"/>
      <c r="BA2487" s="21"/>
      <c r="BB2487" s="21"/>
      <c r="BC2487" s="21"/>
      <c r="BD2487" s="21"/>
      <c r="BE2487" s="24"/>
      <c r="BF2487" s="24"/>
      <c r="BG2487" s="21"/>
      <c r="BH2487" s="21"/>
      <c r="BI2487" s="130"/>
      <c r="BJ2487" s="131"/>
      <c r="BK2487" s="21"/>
      <c r="BL2487" s="132"/>
      <c r="BM2487" s="132"/>
      <c r="BN2487" s="132"/>
      <c r="BO2487" s="132"/>
      <c r="BP2487" s="133"/>
      <c r="BQ2487" s="133"/>
      <c r="BR2487" s="133"/>
    </row>
    <row r="2488" spans="18:70" x14ac:dyDescent="0.25">
      <c r="R2488" s="24"/>
      <c r="S2488" s="24"/>
      <c r="T2488" s="24"/>
      <c r="U2488" s="24"/>
      <c r="V2488" s="24"/>
      <c r="W2488" s="24"/>
      <c r="X2488" s="24"/>
      <c r="Y2488" s="24"/>
      <c r="Z2488" s="24"/>
      <c r="AA2488" s="24"/>
      <c r="AB2488" s="24"/>
      <c r="AC2488" s="24"/>
      <c r="AD2488" s="24"/>
      <c r="AE2488" s="24"/>
      <c r="AF2488" s="24"/>
      <c r="AG2488" s="24"/>
      <c r="AH2488" s="24"/>
      <c r="AI2488" s="24"/>
      <c r="AJ2488" s="24"/>
      <c r="AK2488" s="24"/>
      <c r="AL2488" s="24"/>
      <c r="AM2488" s="24"/>
      <c r="AN2488" s="24"/>
      <c r="AP2488" s="21"/>
      <c r="AQ2488" s="21"/>
      <c r="AR2488" s="21"/>
      <c r="AS2488" s="21"/>
      <c r="AT2488" s="21"/>
      <c r="AU2488" s="21"/>
      <c r="AV2488" s="24"/>
      <c r="AW2488" s="24"/>
      <c r="AX2488" s="24"/>
      <c r="AY2488" s="24"/>
      <c r="BA2488" s="21"/>
      <c r="BB2488" s="21"/>
      <c r="BC2488" s="21"/>
      <c r="BD2488" s="21"/>
      <c r="BE2488" s="24"/>
      <c r="BF2488" s="24"/>
      <c r="BG2488" s="21"/>
      <c r="BH2488" s="21"/>
      <c r="BI2488" s="130"/>
      <c r="BJ2488" s="131"/>
      <c r="BK2488" s="21"/>
      <c r="BL2488" s="132"/>
      <c r="BM2488" s="132"/>
      <c r="BN2488" s="132"/>
      <c r="BO2488" s="132"/>
      <c r="BP2488" s="133"/>
      <c r="BQ2488" s="133"/>
      <c r="BR2488" s="133"/>
    </row>
    <row r="2489" spans="18:70" x14ac:dyDescent="0.25">
      <c r="R2489" s="24"/>
      <c r="S2489" s="24"/>
      <c r="T2489" s="24"/>
      <c r="U2489" s="24"/>
      <c r="V2489" s="24"/>
      <c r="W2489" s="24"/>
      <c r="X2489" s="24"/>
      <c r="Y2489" s="24"/>
      <c r="Z2489" s="24"/>
      <c r="AA2489" s="24"/>
      <c r="AB2489" s="24"/>
      <c r="AC2489" s="24"/>
      <c r="AD2489" s="24"/>
      <c r="AE2489" s="24"/>
      <c r="AF2489" s="24"/>
      <c r="AG2489" s="24"/>
      <c r="AH2489" s="24"/>
      <c r="AI2489" s="24"/>
      <c r="AJ2489" s="24"/>
      <c r="AK2489" s="24"/>
      <c r="AL2489" s="24"/>
      <c r="AM2489" s="24"/>
      <c r="AN2489" s="24"/>
      <c r="AP2489" s="21"/>
      <c r="AQ2489" s="21"/>
      <c r="AR2489" s="21"/>
      <c r="AS2489" s="21"/>
      <c r="AT2489" s="21"/>
      <c r="AU2489" s="21"/>
      <c r="AV2489" s="24"/>
      <c r="AW2489" s="24"/>
      <c r="AX2489" s="24"/>
      <c r="AY2489" s="24"/>
      <c r="BA2489" s="21"/>
      <c r="BB2489" s="21"/>
      <c r="BC2489" s="21"/>
      <c r="BD2489" s="21"/>
      <c r="BE2489" s="24"/>
      <c r="BF2489" s="24"/>
      <c r="BG2489" s="21"/>
      <c r="BH2489" s="21"/>
      <c r="BI2489" s="130"/>
      <c r="BJ2489" s="131"/>
      <c r="BK2489" s="21"/>
      <c r="BL2489" s="132"/>
      <c r="BM2489" s="132"/>
      <c r="BN2489" s="132"/>
      <c r="BO2489" s="132"/>
      <c r="BP2489" s="133"/>
      <c r="BQ2489" s="133"/>
      <c r="BR2489" s="133"/>
    </row>
    <row r="2490" spans="18:70" x14ac:dyDescent="0.25">
      <c r="R2490" s="24"/>
      <c r="S2490" s="24"/>
      <c r="T2490" s="24"/>
      <c r="U2490" s="24"/>
      <c r="V2490" s="24"/>
      <c r="W2490" s="24"/>
      <c r="X2490" s="24"/>
      <c r="Y2490" s="24"/>
      <c r="Z2490" s="24"/>
      <c r="AA2490" s="24"/>
      <c r="AB2490" s="24"/>
      <c r="AC2490" s="24"/>
      <c r="AD2490" s="24"/>
      <c r="AE2490" s="24"/>
      <c r="AF2490" s="24"/>
      <c r="AG2490" s="24"/>
      <c r="AH2490" s="24"/>
      <c r="AI2490" s="24"/>
      <c r="AJ2490" s="24"/>
      <c r="AK2490" s="24"/>
      <c r="AL2490" s="24"/>
      <c r="AM2490" s="24"/>
      <c r="AN2490" s="24"/>
      <c r="AP2490" s="21"/>
      <c r="AQ2490" s="21"/>
      <c r="AR2490" s="21"/>
      <c r="AS2490" s="21"/>
      <c r="AT2490" s="21"/>
      <c r="AU2490" s="21"/>
      <c r="AV2490" s="24"/>
      <c r="AW2490" s="24"/>
      <c r="AX2490" s="24"/>
      <c r="AY2490" s="24"/>
      <c r="BA2490" s="21"/>
      <c r="BB2490" s="21"/>
      <c r="BC2490" s="21"/>
      <c r="BD2490" s="21"/>
      <c r="BE2490" s="24"/>
      <c r="BF2490" s="24"/>
      <c r="BG2490" s="21"/>
      <c r="BH2490" s="21"/>
      <c r="BI2490" s="130"/>
      <c r="BJ2490" s="131"/>
      <c r="BK2490" s="21"/>
      <c r="BL2490" s="132"/>
      <c r="BM2490" s="132"/>
      <c r="BN2490" s="132"/>
      <c r="BO2490" s="132"/>
      <c r="BP2490" s="133"/>
      <c r="BQ2490" s="133"/>
      <c r="BR2490" s="133"/>
    </row>
    <row r="2491" spans="18:70" x14ac:dyDescent="0.25">
      <c r="R2491" s="24"/>
      <c r="S2491" s="24"/>
      <c r="T2491" s="24"/>
      <c r="U2491" s="24"/>
      <c r="V2491" s="24"/>
      <c r="W2491" s="24"/>
      <c r="X2491" s="24"/>
      <c r="Y2491" s="24"/>
      <c r="Z2491" s="24"/>
      <c r="AA2491" s="24"/>
      <c r="AB2491" s="24"/>
      <c r="AC2491" s="24"/>
      <c r="AD2491" s="24"/>
      <c r="AE2491" s="24"/>
      <c r="AF2491" s="24"/>
      <c r="AG2491" s="24"/>
      <c r="AH2491" s="24"/>
      <c r="AI2491" s="24"/>
      <c r="AJ2491" s="24"/>
      <c r="AK2491" s="24"/>
      <c r="AL2491" s="24"/>
      <c r="AM2491" s="24"/>
      <c r="AN2491" s="24"/>
      <c r="AP2491" s="21"/>
      <c r="AQ2491" s="21"/>
      <c r="AR2491" s="21"/>
      <c r="AS2491" s="21"/>
      <c r="AT2491" s="21"/>
      <c r="AU2491" s="21"/>
      <c r="AV2491" s="24"/>
      <c r="AW2491" s="24"/>
      <c r="AX2491" s="24"/>
      <c r="AY2491" s="24"/>
      <c r="BA2491" s="21"/>
      <c r="BB2491" s="21"/>
      <c r="BC2491" s="21"/>
      <c r="BD2491" s="21"/>
      <c r="BE2491" s="24"/>
      <c r="BF2491" s="24"/>
      <c r="BG2491" s="21"/>
      <c r="BH2491" s="21"/>
      <c r="BI2491" s="130"/>
      <c r="BJ2491" s="131"/>
      <c r="BK2491" s="21"/>
      <c r="BL2491" s="132"/>
      <c r="BM2491" s="132"/>
      <c r="BN2491" s="132"/>
      <c r="BO2491" s="132"/>
      <c r="BP2491" s="133"/>
      <c r="BQ2491" s="133"/>
      <c r="BR2491" s="133"/>
    </row>
    <row r="2492" spans="18:70" x14ac:dyDescent="0.25">
      <c r="R2492" s="24"/>
      <c r="S2492" s="24"/>
      <c r="T2492" s="24"/>
      <c r="U2492" s="24"/>
      <c r="V2492" s="24"/>
      <c r="W2492" s="24"/>
      <c r="X2492" s="24"/>
      <c r="Y2492" s="24"/>
      <c r="Z2492" s="24"/>
      <c r="AA2492" s="24"/>
      <c r="AB2492" s="24"/>
      <c r="AC2492" s="24"/>
      <c r="AD2492" s="24"/>
      <c r="AE2492" s="24"/>
      <c r="AF2492" s="24"/>
      <c r="AG2492" s="24"/>
      <c r="AH2492" s="24"/>
      <c r="AI2492" s="24"/>
      <c r="AJ2492" s="24"/>
      <c r="AK2492" s="24"/>
      <c r="AL2492" s="24"/>
      <c r="AM2492" s="24"/>
      <c r="AN2492" s="24"/>
      <c r="AP2492" s="21"/>
      <c r="AQ2492" s="21"/>
      <c r="AR2492" s="21"/>
      <c r="AS2492" s="21"/>
      <c r="AT2492" s="21"/>
      <c r="AU2492" s="21"/>
      <c r="AV2492" s="24"/>
      <c r="AW2492" s="24"/>
      <c r="AX2492" s="24"/>
      <c r="AY2492" s="24"/>
      <c r="BA2492" s="21"/>
      <c r="BB2492" s="21"/>
      <c r="BC2492" s="21"/>
      <c r="BD2492" s="21"/>
      <c r="BE2492" s="24"/>
      <c r="BF2492" s="24"/>
      <c r="BG2492" s="21"/>
      <c r="BH2492" s="21"/>
      <c r="BI2492" s="130"/>
      <c r="BJ2492" s="131"/>
      <c r="BK2492" s="21"/>
      <c r="BL2492" s="132"/>
      <c r="BM2492" s="132"/>
      <c r="BN2492" s="132"/>
      <c r="BO2492" s="132"/>
      <c r="BP2492" s="133"/>
      <c r="BQ2492" s="133"/>
      <c r="BR2492" s="133"/>
    </row>
    <row r="2493" spans="18:70" x14ac:dyDescent="0.25">
      <c r="R2493" s="24"/>
      <c r="S2493" s="24"/>
      <c r="T2493" s="24"/>
      <c r="U2493" s="24"/>
      <c r="V2493" s="24"/>
      <c r="W2493" s="24"/>
      <c r="X2493" s="24"/>
      <c r="Y2493" s="24"/>
      <c r="Z2493" s="24"/>
      <c r="AA2493" s="24"/>
      <c r="AB2493" s="24"/>
      <c r="AC2493" s="24"/>
      <c r="AD2493" s="24"/>
      <c r="AE2493" s="24"/>
      <c r="AF2493" s="24"/>
      <c r="AG2493" s="24"/>
      <c r="AH2493" s="24"/>
      <c r="AI2493" s="24"/>
      <c r="AJ2493" s="24"/>
      <c r="AK2493" s="24"/>
      <c r="AL2493" s="24"/>
      <c r="AM2493" s="24"/>
      <c r="AN2493" s="24"/>
      <c r="AP2493" s="21"/>
      <c r="AQ2493" s="21"/>
      <c r="AR2493" s="21"/>
      <c r="AS2493" s="21"/>
      <c r="AT2493" s="21"/>
      <c r="AU2493" s="21"/>
      <c r="AV2493" s="24"/>
      <c r="AW2493" s="24"/>
      <c r="AX2493" s="24"/>
      <c r="AY2493" s="24"/>
      <c r="BA2493" s="21"/>
      <c r="BB2493" s="21"/>
      <c r="BC2493" s="21"/>
      <c r="BD2493" s="21"/>
      <c r="BE2493" s="24"/>
      <c r="BF2493" s="24"/>
      <c r="BG2493" s="21"/>
      <c r="BH2493" s="21"/>
      <c r="BI2493" s="130"/>
      <c r="BJ2493" s="131"/>
      <c r="BK2493" s="21"/>
      <c r="BL2493" s="132"/>
      <c r="BM2493" s="132"/>
      <c r="BN2493" s="132"/>
      <c r="BO2493" s="132"/>
      <c r="BP2493" s="133"/>
      <c r="BQ2493" s="133"/>
      <c r="BR2493" s="133"/>
    </row>
    <row r="2494" spans="18:70" x14ac:dyDescent="0.25">
      <c r="R2494" s="24"/>
      <c r="S2494" s="24"/>
      <c r="T2494" s="24"/>
      <c r="U2494" s="24"/>
      <c r="V2494" s="24"/>
      <c r="W2494" s="24"/>
      <c r="X2494" s="24"/>
      <c r="Y2494" s="24"/>
      <c r="Z2494" s="24"/>
      <c r="AA2494" s="24"/>
      <c r="AB2494" s="24"/>
      <c r="AC2494" s="24"/>
      <c r="AD2494" s="24"/>
      <c r="AE2494" s="24"/>
      <c r="AF2494" s="24"/>
      <c r="AG2494" s="24"/>
      <c r="AH2494" s="24"/>
      <c r="AI2494" s="24"/>
      <c r="AJ2494" s="24"/>
      <c r="AK2494" s="24"/>
      <c r="AL2494" s="24"/>
      <c r="AM2494" s="24"/>
      <c r="AN2494" s="24"/>
      <c r="AP2494" s="21"/>
      <c r="AQ2494" s="21"/>
      <c r="AR2494" s="21"/>
      <c r="AS2494" s="21"/>
      <c r="AT2494" s="21"/>
      <c r="AU2494" s="21"/>
      <c r="AV2494" s="24"/>
      <c r="AW2494" s="24"/>
      <c r="AX2494" s="24"/>
      <c r="AY2494" s="24"/>
      <c r="BA2494" s="21"/>
      <c r="BB2494" s="21"/>
      <c r="BC2494" s="21"/>
      <c r="BD2494" s="21"/>
      <c r="BE2494" s="24"/>
      <c r="BF2494" s="24"/>
      <c r="BG2494" s="21"/>
      <c r="BH2494" s="21"/>
      <c r="BI2494" s="130"/>
      <c r="BJ2494" s="131"/>
      <c r="BK2494" s="21"/>
      <c r="BL2494" s="132"/>
      <c r="BM2494" s="132"/>
      <c r="BN2494" s="132"/>
      <c r="BO2494" s="132"/>
      <c r="BP2494" s="133"/>
      <c r="BQ2494" s="133"/>
      <c r="BR2494" s="133"/>
    </row>
    <row r="2495" spans="18:70" x14ac:dyDescent="0.25"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/>
      <c r="AI2495" s="24"/>
      <c r="AJ2495" s="24"/>
      <c r="AK2495" s="24"/>
      <c r="AL2495" s="24"/>
      <c r="AM2495" s="24"/>
      <c r="AN2495" s="24"/>
      <c r="AP2495" s="21"/>
      <c r="AQ2495" s="21"/>
      <c r="AR2495" s="21"/>
      <c r="AS2495" s="21"/>
      <c r="AT2495" s="21"/>
      <c r="AU2495" s="21"/>
      <c r="AV2495" s="24"/>
      <c r="AW2495" s="24"/>
      <c r="AX2495" s="24"/>
      <c r="AY2495" s="24"/>
      <c r="BA2495" s="21"/>
      <c r="BB2495" s="21"/>
      <c r="BC2495" s="21"/>
      <c r="BD2495" s="21"/>
      <c r="BE2495" s="24"/>
      <c r="BF2495" s="24"/>
      <c r="BG2495" s="21"/>
      <c r="BH2495" s="21"/>
      <c r="BI2495" s="130"/>
      <c r="BJ2495" s="131"/>
      <c r="BK2495" s="21"/>
      <c r="BL2495" s="132"/>
      <c r="BM2495" s="132"/>
      <c r="BN2495" s="132"/>
      <c r="BO2495" s="132"/>
      <c r="BP2495" s="133"/>
      <c r="BQ2495" s="133"/>
      <c r="BR2495" s="133"/>
    </row>
    <row r="2496" spans="18:70" x14ac:dyDescent="0.25">
      <c r="R2496" s="24"/>
      <c r="S2496" s="24"/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24"/>
      <c r="AE2496" s="24"/>
      <c r="AF2496" s="24"/>
      <c r="AG2496" s="24"/>
      <c r="AH2496" s="24"/>
      <c r="AI2496" s="24"/>
      <c r="AJ2496" s="24"/>
      <c r="AK2496" s="24"/>
      <c r="AL2496" s="24"/>
      <c r="AM2496" s="24"/>
      <c r="AN2496" s="24"/>
      <c r="AP2496" s="21"/>
      <c r="AQ2496" s="21"/>
      <c r="AR2496" s="21"/>
      <c r="AS2496" s="21"/>
      <c r="AT2496" s="21"/>
      <c r="AU2496" s="21"/>
      <c r="AV2496" s="24"/>
      <c r="AW2496" s="24"/>
      <c r="AX2496" s="24"/>
      <c r="AY2496" s="24"/>
      <c r="BA2496" s="21"/>
      <c r="BB2496" s="21"/>
      <c r="BC2496" s="21"/>
      <c r="BD2496" s="21"/>
      <c r="BE2496" s="24"/>
      <c r="BF2496" s="24"/>
      <c r="BG2496" s="21"/>
      <c r="BH2496" s="21"/>
      <c r="BI2496" s="130"/>
      <c r="BJ2496" s="131"/>
      <c r="BK2496" s="21"/>
      <c r="BL2496" s="132"/>
      <c r="BM2496" s="132"/>
      <c r="BN2496" s="132"/>
      <c r="BO2496" s="132"/>
      <c r="BP2496" s="133"/>
      <c r="BQ2496" s="133"/>
      <c r="BR2496" s="133"/>
    </row>
    <row r="2497" spans="18:70" x14ac:dyDescent="0.25">
      <c r="R2497" s="24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24"/>
      <c r="AF2497" s="24"/>
      <c r="AG2497" s="24"/>
      <c r="AH2497" s="24"/>
      <c r="AI2497" s="24"/>
      <c r="AJ2497" s="24"/>
      <c r="AK2497" s="24"/>
      <c r="AL2497" s="24"/>
      <c r="AM2497" s="24"/>
      <c r="AN2497" s="24"/>
      <c r="AP2497" s="21"/>
      <c r="AQ2497" s="21"/>
      <c r="AR2497" s="21"/>
      <c r="AS2497" s="21"/>
      <c r="AT2497" s="21"/>
      <c r="AU2497" s="21"/>
      <c r="AV2497" s="24"/>
      <c r="AW2497" s="24"/>
      <c r="AX2497" s="24"/>
      <c r="AY2497" s="24"/>
      <c r="BA2497" s="21"/>
      <c r="BB2497" s="21"/>
      <c r="BC2497" s="21"/>
      <c r="BD2497" s="21"/>
      <c r="BE2497" s="24"/>
      <c r="BF2497" s="24"/>
      <c r="BG2497" s="21"/>
      <c r="BH2497" s="21"/>
      <c r="BI2497" s="130"/>
      <c r="BJ2497" s="131"/>
      <c r="BK2497" s="21"/>
      <c r="BL2497" s="132"/>
      <c r="BM2497" s="132"/>
      <c r="BN2497" s="132"/>
      <c r="BO2497" s="132"/>
      <c r="BP2497" s="133"/>
      <c r="BQ2497" s="133"/>
      <c r="BR2497" s="133"/>
    </row>
    <row r="2498" spans="18:70" x14ac:dyDescent="0.25">
      <c r="R2498" s="24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24"/>
      <c r="AF2498" s="24"/>
      <c r="AG2498" s="24"/>
      <c r="AH2498" s="24"/>
      <c r="AI2498" s="24"/>
      <c r="AJ2498" s="24"/>
      <c r="AK2498" s="24"/>
      <c r="AL2498" s="24"/>
      <c r="AM2498" s="24"/>
      <c r="AN2498" s="24"/>
      <c r="AP2498" s="21"/>
      <c r="AQ2498" s="21"/>
      <c r="AR2498" s="21"/>
      <c r="AS2498" s="21"/>
      <c r="AT2498" s="21"/>
      <c r="AU2498" s="21"/>
      <c r="AV2498" s="24"/>
      <c r="AW2498" s="24"/>
      <c r="AX2498" s="24"/>
      <c r="AY2498" s="24"/>
      <c r="BA2498" s="21"/>
      <c r="BB2498" s="21"/>
      <c r="BC2498" s="21"/>
      <c r="BD2498" s="21"/>
      <c r="BE2498" s="24"/>
      <c r="BF2498" s="24"/>
      <c r="BG2498" s="21"/>
      <c r="BH2498" s="21"/>
      <c r="BI2498" s="130"/>
      <c r="BJ2498" s="131"/>
      <c r="BK2498" s="21"/>
      <c r="BL2498" s="132"/>
      <c r="BM2498" s="132"/>
      <c r="BN2498" s="132"/>
      <c r="BO2498" s="132"/>
      <c r="BP2498" s="133"/>
      <c r="BQ2498" s="133"/>
      <c r="BR2498" s="133"/>
    </row>
    <row r="2499" spans="18:70" x14ac:dyDescent="0.25">
      <c r="R2499" s="24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24"/>
      <c r="AF2499" s="24"/>
      <c r="AG2499" s="24"/>
      <c r="AH2499" s="24"/>
      <c r="AI2499" s="24"/>
      <c r="AJ2499" s="24"/>
      <c r="AK2499" s="24"/>
      <c r="AL2499" s="24"/>
      <c r="AM2499" s="24"/>
      <c r="AN2499" s="24"/>
      <c r="AP2499" s="21"/>
      <c r="AQ2499" s="21"/>
      <c r="AR2499" s="21"/>
      <c r="AS2499" s="21"/>
      <c r="AT2499" s="21"/>
      <c r="AU2499" s="21"/>
      <c r="AV2499" s="24"/>
      <c r="AW2499" s="24"/>
      <c r="AX2499" s="24"/>
      <c r="AY2499" s="24"/>
      <c r="BA2499" s="21"/>
      <c r="BB2499" s="21"/>
      <c r="BC2499" s="21"/>
      <c r="BD2499" s="21"/>
      <c r="BE2499" s="24"/>
      <c r="BF2499" s="24"/>
      <c r="BG2499" s="21"/>
      <c r="BH2499" s="21"/>
      <c r="BI2499" s="130"/>
      <c r="BJ2499" s="131"/>
      <c r="BK2499" s="21"/>
      <c r="BL2499" s="132"/>
      <c r="BM2499" s="132"/>
      <c r="BN2499" s="132"/>
      <c r="BO2499" s="132"/>
      <c r="BP2499" s="133"/>
      <c r="BQ2499" s="133"/>
      <c r="BR2499" s="133"/>
    </row>
    <row r="2500" spans="18:70" x14ac:dyDescent="0.25">
      <c r="R2500" s="24"/>
      <c r="S2500" s="24"/>
      <c r="T2500" s="24"/>
      <c r="U2500" s="24"/>
      <c r="V2500" s="24"/>
      <c r="W2500" s="24"/>
      <c r="X2500" s="24"/>
      <c r="Y2500" s="24"/>
      <c r="Z2500" s="24"/>
      <c r="AA2500" s="24"/>
      <c r="AB2500" s="24"/>
      <c r="AC2500" s="24"/>
      <c r="AD2500" s="24"/>
      <c r="AE2500" s="24"/>
      <c r="AF2500" s="24"/>
      <c r="AG2500" s="24"/>
      <c r="AH2500" s="24"/>
      <c r="AI2500" s="24"/>
      <c r="AJ2500" s="24"/>
      <c r="AK2500" s="24"/>
      <c r="AL2500" s="24"/>
      <c r="AM2500" s="24"/>
      <c r="AN2500" s="24"/>
      <c r="AP2500" s="21"/>
      <c r="AQ2500" s="21"/>
      <c r="AR2500" s="21"/>
      <c r="AS2500" s="21"/>
      <c r="AT2500" s="21"/>
      <c r="AU2500" s="21"/>
      <c r="AV2500" s="24"/>
      <c r="AW2500" s="24"/>
      <c r="AX2500" s="24"/>
      <c r="AY2500" s="24"/>
      <c r="BA2500" s="21"/>
      <c r="BB2500" s="21"/>
      <c r="BC2500" s="21"/>
      <c r="BD2500" s="21"/>
      <c r="BE2500" s="24"/>
      <c r="BF2500" s="24"/>
      <c r="BG2500" s="21"/>
      <c r="BH2500" s="21"/>
      <c r="BI2500" s="130"/>
      <c r="BJ2500" s="131"/>
      <c r="BK2500" s="21"/>
      <c r="BL2500" s="132"/>
      <c r="BM2500" s="132"/>
      <c r="BN2500" s="132"/>
      <c r="BO2500" s="132"/>
      <c r="BP2500" s="133"/>
      <c r="BQ2500" s="133"/>
      <c r="BR2500" s="133"/>
    </row>
    <row r="2501" spans="18:70" x14ac:dyDescent="0.25">
      <c r="R2501" s="24"/>
      <c r="S2501" s="24"/>
      <c r="T2501" s="24"/>
      <c r="U2501" s="24"/>
      <c r="V2501" s="24"/>
      <c r="W2501" s="24"/>
      <c r="X2501" s="24"/>
      <c r="Y2501" s="24"/>
      <c r="Z2501" s="24"/>
      <c r="AA2501" s="24"/>
      <c r="AB2501" s="24"/>
      <c r="AC2501" s="24"/>
      <c r="AD2501" s="24"/>
      <c r="AE2501" s="24"/>
      <c r="AF2501" s="24"/>
      <c r="AG2501" s="24"/>
      <c r="AH2501" s="24"/>
      <c r="AI2501" s="24"/>
      <c r="AJ2501" s="24"/>
      <c r="AK2501" s="24"/>
      <c r="AL2501" s="24"/>
      <c r="AM2501" s="24"/>
      <c r="AN2501" s="24"/>
      <c r="AP2501" s="21"/>
      <c r="AQ2501" s="21"/>
      <c r="AR2501" s="21"/>
      <c r="AS2501" s="21"/>
      <c r="AT2501" s="21"/>
      <c r="AU2501" s="21"/>
      <c r="AV2501" s="24"/>
      <c r="AW2501" s="24"/>
      <c r="AX2501" s="24"/>
      <c r="AY2501" s="24"/>
      <c r="BA2501" s="21"/>
      <c r="BB2501" s="21"/>
      <c r="BC2501" s="21"/>
      <c r="BD2501" s="21"/>
      <c r="BE2501" s="24"/>
      <c r="BF2501" s="24"/>
      <c r="BG2501" s="21"/>
      <c r="BH2501" s="21"/>
      <c r="BI2501" s="130"/>
      <c r="BJ2501" s="131"/>
      <c r="BK2501" s="21"/>
      <c r="BL2501" s="132"/>
      <c r="BM2501" s="132"/>
      <c r="BN2501" s="132"/>
      <c r="BO2501" s="132"/>
      <c r="BP2501" s="133"/>
      <c r="BQ2501" s="133"/>
      <c r="BR2501" s="133"/>
    </row>
    <row r="2502" spans="18:70" x14ac:dyDescent="0.25">
      <c r="R2502" s="24"/>
      <c r="S2502" s="24"/>
      <c r="T2502" s="24"/>
      <c r="U2502" s="24"/>
      <c r="V2502" s="24"/>
      <c r="W2502" s="24"/>
      <c r="X2502" s="24"/>
      <c r="Y2502" s="24"/>
      <c r="Z2502" s="24"/>
      <c r="AA2502" s="24"/>
      <c r="AB2502" s="24"/>
      <c r="AC2502" s="24"/>
      <c r="AD2502" s="24"/>
      <c r="AE2502" s="24"/>
      <c r="AF2502" s="24"/>
      <c r="AG2502" s="24"/>
      <c r="AH2502" s="24"/>
      <c r="AI2502" s="24"/>
      <c r="AJ2502" s="24"/>
      <c r="AK2502" s="24"/>
      <c r="AL2502" s="24"/>
      <c r="AM2502" s="24"/>
      <c r="AN2502" s="24"/>
      <c r="AP2502" s="21"/>
      <c r="AQ2502" s="21"/>
      <c r="AR2502" s="21"/>
      <c r="AS2502" s="21"/>
      <c r="AT2502" s="21"/>
      <c r="AU2502" s="21"/>
      <c r="AV2502" s="24"/>
      <c r="AW2502" s="24"/>
      <c r="AX2502" s="24"/>
      <c r="AY2502" s="24"/>
      <c r="BA2502" s="21"/>
      <c r="BB2502" s="21"/>
      <c r="BC2502" s="21"/>
      <c r="BD2502" s="21"/>
      <c r="BE2502" s="24"/>
      <c r="BF2502" s="24"/>
      <c r="BG2502" s="21"/>
      <c r="BH2502" s="21"/>
      <c r="BI2502" s="130"/>
      <c r="BJ2502" s="131"/>
      <c r="BK2502" s="21"/>
      <c r="BL2502" s="132"/>
      <c r="BM2502" s="132"/>
      <c r="BN2502" s="132"/>
      <c r="BO2502" s="132"/>
      <c r="BP2502" s="133"/>
      <c r="BQ2502" s="133"/>
      <c r="BR2502" s="133"/>
    </row>
    <row r="2503" spans="18:70" x14ac:dyDescent="0.25">
      <c r="R2503" s="24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24"/>
      <c r="AF2503" s="24"/>
      <c r="AG2503" s="24"/>
      <c r="AH2503" s="24"/>
      <c r="AI2503" s="24"/>
      <c r="AJ2503" s="24"/>
      <c r="AK2503" s="24"/>
      <c r="AL2503" s="24"/>
      <c r="AM2503" s="24"/>
      <c r="AN2503" s="24"/>
      <c r="AP2503" s="21"/>
      <c r="AQ2503" s="21"/>
      <c r="AR2503" s="21"/>
      <c r="AS2503" s="21"/>
      <c r="AT2503" s="21"/>
      <c r="AU2503" s="21"/>
      <c r="AV2503" s="24"/>
      <c r="AW2503" s="24"/>
      <c r="AX2503" s="24"/>
      <c r="AY2503" s="24"/>
      <c r="BA2503" s="21"/>
      <c r="BB2503" s="21"/>
      <c r="BC2503" s="21"/>
      <c r="BD2503" s="21"/>
      <c r="BE2503" s="24"/>
      <c r="BF2503" s="24"/>
      <c r="BG2503" s="21"/>
      <c r="BH2503" s="21"/>
      <c r="BI2503" s="130"/>
      <c r="BJ2503" s="131"/>
      <c r="BK2503" s="21"/>
      <c r="BL2503" s="132"/>
      <c r="BM2503" s="132"/>
      <c r="BN2503" s="132"/>
      <c r="BO2503" s="132"/>
      <c r="BP2503" s="133"/>
      <c r="BQ2503" s="133"/>
      <c r="BR2503" s="133"/>
    </row>
    <row r="2504" spans="18:70" x14ac:dyDescent="0.25">
      <c r="R2504" s="24"/>
      <c r="S2504" s="24"/>
      <c r="T2504" s="24"/>
      <c r="U2504" s="24"/>
      <c r="V2504" s="24"/>
      <c r="W2504" s="24"/>
      <c r="X2504" s="24"/>
      <c r="Y2504" s="24"/>
      <c r="Z2504" s="24"/>
      <c r="AA2504" s="24"/>
      <c r="AB2504" s="24"/>
      <c r="AC2504" s="24"/>
      <c r="AD2504" s="24"/>
      <c r="AE2504" s="24"/>
      <c r="AF2504" s="24"/>
      <c r="AG2504" s="24"/>
      <c r="AH2504" s="24"/>
      <c r="AI2504" s="24"/>
      <c r="AJ2504" s="24"/>
      <c r="AK2504" s="24"/>
      <c r="AL2504" s="24"/>
      <c r="AM2504" s="24"/>
      <c r="AN2504" s="24"/>
      <c r="AP2504" s="21"/>
      <c r="AQ2504" s="21"/>
      <c r="AR2504" s="21"/>
      <c r="AS2504" s="21"/>
      <c r="AT2504" s="21"/>
      <c r="AU2504" s="21"/>
      <c r="AV2504" s="24"/>
      <c r="AW2504" s="24"/>
      <c r="AX2504" s="24"/>
      <c r="AY2504" s="24"/>
      <c r="BA2504" s="21"/>
      <c r="BB2504" s="21"/>
      <c r="BC2504" s="21"/>
      <c r="BD2504" s="21"/>
      <c r="BE2504" s="24"/>
      <c r="BF2504" s="24"/>
      <c r="BG2504" s="21"/>
      <c r="BH2504" s="21"/>
      <c r="BI2504" s="130"/>
      <c r="BJ2504" s="131"/>
      <c r="BK2504" s="21"/>
      <c r="BL2504" s="132"/>
      <c r="BM2504" s="132"/>
      <c r="BN2504" s="132"/>
      <c r="BO2504" s="132"/>
      <c r="BP2504" s="133"/>
      <c r="BQ2504" s="133"/>
      <c r="BR2504" s="133"/>
    </row>
    <row r="2505" spans="18:70" x14ac:dyDescent="0.25">
      <c r="R2505" s="24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  <c r="AF2505" s="24"/>
      <c r="AG2505" s="24"/>
      <c r="AH2505" s="24"/>
      <c r="AI2505" s="24"/>
      <c r="AJ2505" s="24"/>
      <c r="AK2505" s="24"/>
      <c r="AL2505" s="24"/>
      <c r="AM2505" s="24"/>
      <c r="AN2505" s="24"/>
      <c r="AP2505" s="21"/>
      <c r="AQ2505" s="21"/>
      <c r="AR2505" s="21"/>
      <c r="AS2505" s="21"/>
      <c r="AT2505" s="21"/>
      <c r="AU2505" s="21"/>
      <c r="AV2505" s="24"/>
      <c r="AW2505" s="24"/>
      <c r="AX2505" s="24"/>
      <c r="AY2505" s="24"/>
      <c r="BA2505" s="21"/>
      <c r="BB2505" s="21"/>
      <c r="BC2505" s="21"/>
      <c r="BD2505" s="21"/>
      <c r="BE2505" s="24"/>
      <c r="BF2505" s="24"/>
      <c r="BG2505" s="21"/>
      <c r="BH2505" s="21"/>
      <c r="BI2505" s="130"/>
      <c r="BJ2505" s="131"/>
      <c r="BK2505" s="21"/>
      <c r="BL2505" s="132"/>
      <c r="BM2505" s="132"/>
      <c r="BN2505" s="132"/>
      <c r="BO2505" s="132"/>
      <c r="BP2505" s="133"/>
      <c r="BQ2505" s="133"/>
      <c r="BR2505" s="133"/>
    </row>
    <row r="2506" spans="18:70" x14ac:dyDescent="0.25">
      <c r="R2506" s="24"/>
      <c r="S2506" s="24"/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24"/>
      <c r="AE2506" s="24"/>
      <c r="AF2506" s="24"/>
      <c r="AG2506" s="24"/>
      <c r="AH2506" s="24"/>
      <c r="AI2506" s="24"/>
      <c r="AJ2506" s="24"/>
      <c r="AK2506" s="24"/>
      <c r="AL2506" s="24"/>
      <c r="AM2506" s="24"/>
      <c r="AN2506" s="24"/>
      <c r="AP2506" s="21"/>
      <c r="AQ2506" s="21"/>
      <c r="AR2506" s="21"/>
      <c r="AS2506" s="21"/>
      <c r="AT2506" s="21"/>
      <c r="AU2506" s="21"/>
      <c r="AV2506" s="24"/>
      <c r="AW2506" s="24"/>
      <c r="AX2506" s="24"/>
      <c r="AY2506" s="24"/>
      <c r="BA2506" s="21"/>
      <c r="BB2506" s="21"/>
      <c r="BC2506" s="21"/>
      <c r="BD2506" s="21"/>
      <c r="BE2506" s="24"/>
      <c r="BF2506" s="24"/>
      <c r="BG2506" s="21"/>
      <c r="BH2506" s="21"/>
      <c r="BI2506" s="130"/>
      <c r="BJ2506" s="131"/>
      <c r="BK2506" s="21"/>
      <c r="BL2506" s="132"/>
      <c r="BM2506" s="132"/>
      <c r="BN2506" s="132"/>
      <c r="BO2506" s="132"/>
      <c r="BP2506" s="133"/>
      <c r="BQ2506" s="133"/>
      <c r="BR2506" s="133"/>
    </row>
    <row r="2507" spans="18:70" x14ac:dyDescent="0.25">
      <c r="R2507" s="24"/>
      <c r="S2507" s="24"/>
      <c r="T2507" s="24"/>
      <c r="U2507" s="24"/>
      <c r="V2507" s="24"/>
      <c r="W2507" s="24"/>
      <c r="X2507" s="24"/>
      <c r="Y2507" s="24"/>
      <c r="Z2507" s="24"/>
      <c r="AA2507" s="24"/>
      <c r="AB2507" s="24"/>
      <c r="AC2507" s="24"/>
      <c r="AD2507" s="24"/>
      <c r="AE2507" s="24"/>
      <c r="AF2507" s="24"/>
      <c r="AG2507" s="24"/>
      <c r="AH2507" s="24"/>
      <c r="AI2507" s="24"/>
      <c r="AJ2507" s="24"/>
      <c r="AK2507" s="24"/>
      <c r="AL2507" s="24"/>
      <c r="AM2507" s="24"/>
      <c r="AN2507" s="24"/>
      <c r="AP2507" s="21"/>
      <c r="AQ2507" s="21"/>
      <c r="AR2507" s="21"/>
      <c r="AS2507" s="21"/>
      <c r="AT2507" s="21"/>
      <c r="AU2507" s="21"/>
      <c r="AV2507" s="24"/>
      <c r="AW2507" s="24"/>
      <c r="AX2507" s="24"/>
      <c r="AY2507" s="24"/>
      <c r="BA2507" s="21"/>
      <c r="BB2507" s="21"/>
      <c r="BC2507" s="21"/>
      <c r="BD2507" s="21"/>
      <c r="BE2507" s="24"/>
      <c r="BF2507" s="24"/>
      <c r="BG2507" s="21"/>
      <c r="BH2507" s="21"/>
      <c r="BI2507" s="130"/>
      <c r="BJ2507" s="131"/>
      <c r="BK2507" s="21"/>
      <c r="BL2507" s="132"/>
      <c r="BM2507" s="132"/>
      <c r="BN2507" s="132"/>
      <c r="BO2507" s="132"/>
      <c r="BP2507" s="133"/>
      <c r="BQ2507" s="133"/>
      <c r="BR2507" s="133"/>
    </row>
    <row r="2508" spans="18:70" x14ac:dyDescent="0.25">
      <c r="R2508" s="24"/>
      <c r="S2508" s="24"/>
      <c r="T2508" s="24"/>
      <c r="U2508" s="24"/>
      <c r="V2508" s="24"/>
      <c r="W2508" s="24"/>
      <c r="X2508" s="24"/>
      <c r="Y2508" s="24"/>
      <c r="Z2508" s="24"/>
      <c r="AA2508" s="24"/>
      <c r="AB2508" s="24"/>
      <c r="AC2508" s="24"/>
      <c r="AD2508" s="24"/>
      <c r="AE2508" s="24"/>
      <c r="AF2508" s="24"/>
      <c r="AG2508" s="24"/>
      <c r="AH2508" s="24"/>
      <c r="AI2508" s="24"/>
      <c r="AJ2508" s="24"/>
      <c r="AK2508" s="24"/>
      <c r="AL2508" s="24"/>
      <c r="AM2508" s="24"/>
      <c r="AN2508" s="24"/>
      <c r="AP2508" s="21"/>
      <c r="AQ2508" s="21"/>
      <c r="AR2508" s="21"/>
      <c r="AS2508" s="21"/>
      <c r="AT2508" s="21"/>
      <c r="AU2508" s="21"/>
      <c r="AV2508" s="24"/>
      <c r="AW2508" s="24"/>
      <c r="AX2508" s="24"/>
      <c r="AY2508" s="24"/>
      <c r="BA2508" s="21"/>
      <c r="BB2508" s="21"/>
      <c r="BC2508" s="21"/>
      <c r="BD2508" s="21"/>
      <c r="BE2508" s="24"/>
      <c r="BF2508" s="24"/>
      <c r="BG2508" s="21"/>
      <c r="BH2508" s="21"/>
      <c r="BI2508" s="130"/>
      <c r="BJ2508" s="131"/>
      <c r="BK2508" s="21"/>
      <c r="BL2508" s="132"/>
      <c r="BM2508" s="132"/>
      <c r="BN2508" s="132"/>
      <c r="BO2508" s="132"/>
      <c r="BP2508" s="133"/>
      <c r="BQ2508" s="133"/>
      <c r="BR2508" s="133"/>
    </row>
    <row r="2509" spans="18:70" x14ac:dyDescent="0.25">
      <c r="R2509" s="24"/>
      <c r="S2509" s="24"/>
      <c r="T2509" s="24"/>
      <c r="U2509" s="24"/>
      <c r="V2509" s="24"/>
      <c r="W2509" s="24"/>
      <c r="X2509" s="24"/>
      <c r="Y2509" s="24"/>
      <c r="Z2509" s="24"/>
      <c r="AA2509" s="24"/>
      <c r="AB2509" s="24"/>
      <c r="AC2509" s="24"/>
      <c r="AD2509" s="24"/>
      <c r="AE2509" s="24"/>
      <c r="AF2509" s="24"/>
      <c r="AG2509" s="24"/>
      <c r="AH2509" s="24"/>
      <c r="AI2509" s="24"/>
      <c r="AJ2509" s="24"/>
      <c r="AK2509" s="24"/>
      <c r="AL2509" s="24"/>
      <c r="AM2509" s="24"/>
      <c r="AN2509" s="24"/>
      <c r="AP2509" s="21"/>
      <c r="AQ2509" s="21"/>
      <c r="AR2509" s="21"/>
      <c r="AS2509" s="21"/>
      <c r="AT2509" s="21"/>
      <c r="AU2509" s="21"/>
      <c r="AV2509" s="24"/>
      <c r="AW2509" s="24"/>
      <c r="AX2509" s="24"/>
      <c r="AY2509" s="24"/>
      <c r="BA2509" s="21"/>
      <c r="BB2509" s="21"/>
      <c r="BC2509" s="21"/>
      <c r="BD2509" s="21"/>
      <c r="BE2509" s="24"/>
      <c r="BF2509" s="24"/>
      <c r="BG2509" s="21"/>
      <c r="BH2509" s="21"/>
      <c r="BI2509" s="130"/>
      <c r="BJ2509" s="131"/>
      <c r="BK2509" s="21"/>
      <c r="BL2509" s="132"/>
      <c r="BM2509" s="132"/>
      <c r="BN2509" s="132"/>
      <c r="BO2509" s="132"/>
      <c r="BP2509" s="133"/>
      <c r="BQ2509" s="133"/>
      <c r="BR2509" s="133"/>
    </row>
    <row r="2510" spans="18:70" x14ac:dyDescent="0.25">
      <c r="R2510" s="24"/>
      <c r="S2510" s="24"/>
      <c r="T2510" s="24"/>
      <c r="U2510" s="24"/>
      <c r="V2510" s="24"/>
      <c r="W2510" s="24"/>
      <c r="X2510" s="24"/>
      <c r="Y2510" s="24"/>
      <c r="Z2510" s="24"/>
      <c r="AA2510" s="24"/>
      <c r="AB2510" s="24"/>
      <c r="AC2510" s="24"/>
      <c r="AD2510" s="24"/>
      <c r="AE2510" s="24"/>
      <c r="AF2510" s="24"/>
      <c r="AG2510" s="24"/>
      <c r="AH2510" s="24"/>
      <c r="AI2510" s="24"/>
      <c r="AJ2510" s="24"/>
      <c r="AK2510" s="24"/>
      <c r="AL2510" s="24"/>
      <c r="AM2510" s="24"/>
      <c r="AN2510" s="24"/>
      <c r="AP2510" s="21"/>
      <c r="AQ2510" s="21"/>
      <c r="AR2510" s="21"/>
      <c r="AS2510" s="21"/>
      <c r="AT2510" s="21"/>
      <c r="AU2510" s="21"/>
      <c r="AV2510" s="24"/>
      <c r="AW2510" s="24"/>
      <c r="AX2510" s="24"/>
      <c r="AY2510" s="24"/>
      <c r="BA2510" s="21"/>
      <c r="BB2510" s="21"/>
      <c r="BC2510" s="21"/>
      <c r="BD2510" s="21"/>
      <c r="BE2510" s="24"/>
      <c r="BF2510" s="24"/>
      <c r="BG2510" s="21"/>
      <c r="BH2510" s="21"/>
      <c r="BI2510" s="130"/>
      <c r="BJ2510" s="131"/>
      <c r="BK2510" s="21"/>
      <c r="BL2510" s="132"/>
      <c r="BM2510" s="132"/>
      <c r="BN2510" s="132"/>
      <c r="BO2510" s="132"/>
      <c r="BP2510" s="133"/>
      <c r="BQ2510" s="133"/>
      <c r="BR2510" s="133"/>
    </row>
    <row r="2511" spans="18:70" x14ac:dyDescent="0.25">
      <c r="R2511" s="24"/>
      <c r="S2511" s="24"/>
      <c r="T2511" s="24"/>
      <c r="U2511" s="24"/>
      <c r="V2511" s="24"/>
      <c r="W2511" s="24"/>
      <c r="X2511" s="24"/>
      <c r="Y2511" s="24"/>
      <c r="Z2511" s="24"/>
      <c r="AA2511" s="24"/>
      <c r="AB2511" s="24"/>
      <c r="AC2511" s="24"/>
      <c r="AD2511" s="24"/>
      <c r="AE2511" s="24"/>
      <c r="AF2511" s="24"/>
      <c r="AG2511" s="24"/>
      <c r="AH2511" s="24"/>
      <c r="AI2511" s="24"/>
      <c r="AJ2511" s="24"/>
      <c r="AK2511" s="24"/>
      <c r="AL2511" s="24"/>
      <c r="AM2511" s="24"/>
      <c r="AN2511" s="24"/>
      <c r="AP2511" s="21"/>
      <c r="AQ2511" s="21"/>
      <c r="AR2511" s="21"/>
      <c r="AS2511" s="21"/>
      <c r="AT2511" s="21"/>
      <c r="AU2511" s="21"/>
      <c r="AV2511" s="24"/>
      <c r="AW2511" s="24"/>
      <c r="AX2511" s="24"/>
      <c r="AY2511" s="24"/>
      <c r="BA2511" s="21"/>
      <c r="BB2511" s="21"/>
      <c r="BC2511" s="21"/>
      <c r="BD2511" s="21"/>
      <c r="BE2511" s="24"/>
      <c r="BF2511" s="24"/>
      <c r="BG2511" s="21"/>
      <c r="BH2511" s="21"/>
      <c r="BI2511" s="130"/>
      <c r="BJ2511" s="131"/>
      <c r="BK2511" s="21"/>
      <c r="BL2511" s="132"/>
      <c r="BM2511" s="132"/>
      <c r="BN2511" s="132"/>
      <c r="BO2511" s="132"/>
      <c r="BP2511" s="133"/>
      <c r="BQ2511" s="133"/>
      <c r="BR2511" s="133"/>
    </row>
    <row r="2512" spans="18:70" x14ac:dyDescent="0.25">
      <c r="R2512" s="24"/>
      <c r="S2512" s="24"/>
      <c r="T2512" s="24"/>
      <c r="U2512" s="24"/>
      <c r="V2512" s="24"/>
      <c r="W2512" s="24"/>
      <c r="X2512" s="24"/>
      <c r="Y2512" s="24"/>
      <c r="Z2512" s="24"/>
      <c r="AA2512" s="24"/>
      <c r="AB2512" s="24"/>
      <c r="AC2512" s="24"/>
      <c r="AD2512" s="24"/>
      <c r="AE2512" s="24"/>
      <c r="AF2512" s="24"/>
      <c r="AG2512" s="24"/>
      <c r="AH2512" s="24"/>
      <c r="AI2512" s="24"/>
      <c r="AJ2512" s="24"/>
      <c r="AK2512" s="24"/>
      <c r="AL2512" s="24"/>
      <c r="AM2512" s="24"/>
      <c r="AN2512" s="24"/>
      <c r="AP2512" s="21"/>
      <c r="AQ2512" s="21"/>
      <c r="AR2512" s="21"/>
      <c r="AS2512" s="21"/>
      <c r="AT2512" s="21"/>
      <c r="AU2512" s="21"/>
      <c r="AV2512" s="24"/>
      <c r="AW2512" s="24"/>
      <c r="AX2512" s="24"/>
      <c r="AY2512" s="24"/>
      <c r="BA2512" s="21"/>
      <c r="BB2512" s="21"/>
      <c r="BC2512" s="21"/>
      <c r="BD2512" s="21"/>
      <c r="BE2512" s="24"/>
      <c r="BF2512" s="24"/>
      <c r="BG2512" s="21"/>
      <c r="BH2512" s="21"/>
      <c r="BI2512" s="130"/>
      <c r="BJ2512" s="131"/>
      <c r="BK2512" s="21"/>
      <c r="BL2512" s="132"/>
      <c r="BM2512" s="132"/>
      <c r="BN2512" s="132"/>
      <c r="BO2512" s="132"/>
      <c r="BP2512" s="133"/>
      <c r="BQ2512" s="133"/>
      <c r="BR2512" s="133"/>
    </row>
    <row r="2513" spans="18:70" x14ac:dyDescent="0.25">
      <c r="R2513" s="24"/>
      <c r="S2513" s="24"/>
      <c r="T2513" s="24"/>
      <c r="U2513" s="24"/>
      <c r="V2513" s="24"/>
      <c r="W2513" s="24"/>
      <c r="X2513" s="24"/>
      <c r="Y2513" s="24"/>
      <c r="Z2513" s="24"/>
      <c r="AA2513" s="24"/>
      <c r="AB2513" s="24"/>
      <c r="AC2513" s="24"/>
      <c r="AD2513" s="24"/>
      <c r="AE2513" s="24"/>
      <c r="AF2513" s="24"/>
      <c r="AG2513" s="24"/>
      <c r="AH2513" s="24"/>
      <c r="AI2513" s="24"/>
      <c r="AJ2513" s="24"/>
      <c r="AK2513" s="24"/>
      <c r="AL2513" s="24"/>
      <c r="AM2513" s="24"/>
      <c r="AN2513" s="24"/>
      <c r="AP2513" s="21"/>
      <c r="AQ2513" s="21"/>
      <c r="AR2513" s="21"/>
      <c r="AS2513" s="21"/>
      <c r="AT2513" s="21"/>
      <c r="AU2513" s="21"/>
      <c r="AV2513" s="24"/>
      <c r="AW2513" s="24"/>
      <c r="AX2513" s="24"/>
      <c r="AY2513" s="24"/>
      <c r="BA2513" s="21"/>
      <c r="BB2513" s="21"/>
      <c r="BC2513" s="21"/>
      <c r="BD2513" s="21"/>
      <c r="BE2513" s="24"/>
      <c r="BF2513" s="24"/>
      <c r="BG2513" s="21"/>
      <c r="BH2513" s="21"/>
      <c r="BI2513" s="130"/>
      <c r="BJ2513" s="131"/>
      <c r="BK2513" s="21"/>
      <c r="BL2513" s="132"/>
      <c r="BM2513" s="132"/>
      <c r="BN2513" s="132"/>
      <c r="BO2513" s="132"/>
      <c r="BP2513" s="133"/>
      <c r="BQ2513" s="133"/>
      <c r="BR2513" s="133"/>
    </row>
    <row r="2514" spans="18:70" x14ac:dyDescent="0.25">
      <c r="R2514" s="24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  <c r="AF2514" s="24"/>
      <c r="AG2514" s="24"/>
      <c r="AH2514" s="24"/>
      <c r="AI2514" s="24"/>
      <c r="AJ2514" s="24"/>
      <c r="AK2514" s="24"/>
      <c r="AL2514" s="24"/>
      <c r="AM2514" s="24"/>
      <c r="AN2514" s="24"/>
      <c r="AP2514" s="21"/>
      <c r="AQ2514" s="21"/>
      <c r="AR2514" s="21"/>
      <c r="AS2514" s="21"/>
      <c r="AT2514" s="21"/>
      <c r="AU2514" s="21"/>
      <c r="AV2514" s="24"/>
      <c r="AW2514" s="24"/>
      <c r="AX2514" s="24"/>
      <c r="AY2514" s="24"/>
      <c r="BA2514" s="21"/>
      <c r="BB2514" s="21"/>
      <c r="BC2514" s="21"/>
      <c r="BD2514" s="21"/>
      <c r="BE2514" s="24"/>
      <c r="BF2514" s="24"/>
      <c r="BG2514" s="21"/>
      <c r="BH2514" s="21"/>
      <c r="BI2514" s="130"/>
      <c r="BJ2514" s="131"/>
      <c r="BK2514" s="21"/>
      <c r="BL2514" s="132"/>
      <c r="BM2514" s="132"/>
      <c r="BN2514" s="132"/>
      <c r="BO2514" s="132"/>
      <c r="BP2514" s="133"/>
      <c r="BQ2514" s="133"/>
      <c r="BR2514" s="133"/>
    </row>
    <row r="2515" spans="18:70" x14ac:dyDescent="0.25"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/>
      <c r="AI2515" s="24"/>
      <c r="AJ2515" s="24"/>
      <c r="AK2515" s="24"/>
      <c r="AL2515" s="24"/>
      <c r="AM2515" s="24"/>
      <c r="AN2515" s="24"/>
      <c r="AP2515" s="21"/>
      <c r="AQ2515" s="21"/>
      <c r="AR2515" s="21"/>
      <c r="AS2515" s="21"/>
      <c r="AT2515" s="21"/>
      <c r="AU2515" s="21"/>
      <c r="AV2515" s="24"/>
      <c r="AW2515" s="24"/>
      <c r="AX2515" s="24"/>
      <c r="AY2515" s="24"/>
      <c r="BA2515" s="21"/>
      <c r="BB2515" s="21"/>
      <c r="BC2515" s="21"/>
      <c r="BD2515" s="21"/>
      <c r="BE2515" s="24"/>
      <c r="BF2515" s="24"/>
      <c r="BG2515" s="21"/>
      <c r="BH2515" s="21"/>
      <c r="BI2515" s="130"/>
      <c r="BJ2515" s="131"/>
      <c r="BK2515" s="21"/>
      <c r="BL2515" s="132"/>
      <c r="BM2515" s="132"/>
      <c r="BN2515" s="132"/>
      <c r="BO2515" s="132"/>
      <c r="BP2515" s="133"/>
      <c r="BQ2515" s="133"/>
      <c r="BR2515" s="133"/>
    </row>
    <row r="2516" spans="18:70" x14ac:dyDescent="0.25">
      <c r="R2516" s="24"/>
      <c r="S2516" s="24"/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24"/>
      <c r="AE2516" s="24"/>
      <c r="AF2516" s="24"/>
      <c r="AG2516" s="24"/>
      <c r="AH2516" s="24"/>
      <c r="AI2516" s="24"/>
      <c r="AJ2516" s="24"/>
      <c r="AK2516" s="24"/>
      <c r="AL2516" s="24"/>
      <c r="AM2516" s="24"/>
      <c r="AN2516" s="24"/>
      <c r="AP2516" s="21"/>
      <c r="AQ2516" s="21"/>
      <c r="AR2516" s="21"/>
      <c r="AS2516" s="21"/>
      <c r="AT2516" s="21"/>
      <c r="AU2516" s="21"/>
      <c r="AV2516" s="24"/>
      <c r="AW2516" s="24"/>
      <c r="AX2516" s="24"/>
      <c r="AY2516" s="24"/>
      <c r="BA2516" s="21"/>
      <c r="BB2516" s="21"/>
      <c r="BC2516" s="21"/>
      <c r="BD2516" s="21"/>
      <c r="BE2516" s="24"/>
      <c r="BF2516" s="24"/>
      <c r="BG2516" s="21"/>
      <c r="BH2516" s="21"/>
      <c r="BI2516" s="130"/>
      <c r="BJ2516" s="131"/>
      <c r="BK2516" s="21"/>
      <c r="BL2516" s="132"/>
      <c r="BM2516" s="132"/>
      <c r="BN2516" s="132"/>
      <c r="BO2516" s="132"/>
      <c r="BP2516" s="133"/>
      <c r="BQ2516" s="133"/>
      <c r="BR2516" s="133"/>
    </row>
    <row r="2517" spans="18:70" x14ac:dyDescent="0.25">
      <c r="R2517" s="24"/>
      <c r="S2517" s="24"/>
      <c r="T2517" s="24"/>
      <c r="U2517" s="24"/>
      <c r="V2517" s="24"/>
      <c r="W2517" s="24"/>
      <c r="X2517" s="24"/>
      <c r="Y2517" s="24"/>
      <c r="Z2517" s="24"/>
      <c r="AA2517" s="24"/>
      <c r="AB2517" s="24"/>
      <c r="AC2517" s="24"/>
      <c r="AD2517" s="24"/>
      <c r="AE2517" s="24"/>
      <c r="AF2517" s="24"/>
      <c r="AG2517" s="24"/>
      <c r="AH2517" s="24"/>
      <c r="AI2517" s="24"/>
      <c r="AJ2517" s="24"/>
      <c r="AK2517" s="24"/>
      <c r="AL2517" s="24"/>
      <c r="AM2517" s="24"/>
      <c r="AN2517" s="24"/>
      <c r="AP2517" s="21"/>
      <c r="AQ2517" s="21"/>
      <c r="AR2517" s="21"/>
      <c r="AS2517" s="21"/>
      <c r="AT2517" s="21"/>
      <c r="AU2517" s="21"/>
      <c r="AV2517" s="24"/>
      <c r="AW2517" s="24"/>
      <c r="AX2517" s="24"/>
      <c r="AY2517" s="24"/>
      <c r="BA2517" s="21"/>
      <c r="BB2517" s="21"/>
      <c r="BC2517" s="21"/>
      <c r="BD2517" s="21"/>
      <c r="BE2517" s="24"/>
      <c r="BF2517" s="24"/>
      <c r="BG2517" s="21"/>
      <c r="BH2517" s="21"/>
      <c r="BI2517" s="130"/>
      <c r="BJ2517" s="131"/>
      <c r="BK2517" s="21"/>
      <c r="BL2517" s="132"/>
      <c r="BM2517" s="132"/>
      <c r="BN2517" s="132"/>
      <c r="BO2517" s="132"/>
      <c r="BP2517" s="133"/>
      <c r="BQ2517" s="133"/>
      <c r="BR2517" s="133"/>
    </row>
    <row r="2518" spans="18:70" x14ac:dyDescent="0.25">
      <c r="R2518" s="24"/>
      <c r="S2518" s="24"/>
      <c r="T2518" s="24"/>
      <c r="U2518" s="24"/>
      <c r="V2518" s="24"/>
      <c r="W2518" s="24"/>
      <c r="X2518" s="24"/>
      <c r="Y2518" s="24"/>
      <c r="Z2518" s="24"/>
      <c r="AA2518" s="24"/>
      <c r="AB2518" s="24"/>
      <c r="AC2518" s="24"/>
      <c r="AD2518" s="24"/>
      <c r="AE2518" s="24"/>
      <c r="AF2518" s="24"/>
      <c r="AG2518" s="24"/>
      <c r="AH2518" s="24"/>
      <c r="AI2518" s="24"/>
      <c r="AJ2518" s="24"/>
      <c r="AK2518" s="24"/>
      <c r="AL2518" s="24"/>
      <c r="AM2518" s="24"/>
      <c r="AN2518" s="24"/>
      <c r="AP2518" s="21"/>
      <c r="AQ2518" s="21"/>
      <c r="AR2518" s="21"/>
      <c r="AS2518" s="21"/>
      <c r="AT2518" s="21"/>
      <c r="AU2518" s="21"/>
      <c r="AV2518" s="24"/>
      <c r="AW2518" s="24"/>
      <c r="AX2518" s="24"/>
      <c r="AY2518" s="24"/>
      <c r="BA2518" s="21"/>
      <c r="BB2518" s="21"/>
      <c r="BC2518" s="21"/>
      <c r="BD2518" s="21"/>
      <c r="BE2518" s="24"/>
      <c r="BF2518" s="24"/>
      <c r="BG2518" s="21"/>
      <c r="BH2518" s="21"/>
      <c r="BI2518" s="130"/>
      <c r="BJ2518" s="131"/>
      <c r="BK2518" s="21"/>
      <c r="BL2518" s="132"/>
      <c r="BM2518" s="132"/>
      <c r="BN2518" s="132"/>
      <c r="BO2518" s="132"/>
      <c r="BP2518" s="133"/>
      <c r="BQ2518" s="133"/>
      <c r="BR2518" s="133"/>
    </row>
    <row r="2519" spans="18:70" x14ac:dyDescent="0.25">
      <c r="R2519" s="24"/>
      <c r="S2519" s="24"/>
      <c r="T2519" s="24"/>
      <c r="U2519" s="24"/>
      <c r="V2519" s="24"/>
      <c r="W2519" s="24"/>
      <c r="X2519" s="24"/>
      <c r="Y2519" s="24"/>
      <c r="Z2519" s="24"/>
      <c r="AA2519" s="24"/>
      <c r="AB2519" s="24"/>
      <c r="AC2519" s="24"/>
      <c r="AD2519" s="24"/>
      <c r="AE2519" s="24"/>
      <c r="AF2519" s="24"/>
      <c r="AG2519" s="24"/>
      <c r="AH2519" s="24"/>
      <c r="AI2519" s="24"/>
      <c r="AJ2519" s="24"/>
      <c r="AK2519" s="24"/>
      <c r="AL2519" s="24"/>
      <c r="AM2519" s="24"/>
      <c r="AN2519" s="24"/>
      <c r="AP2519" s="21"/>
      <c r="AQ2519" s="21"/>
      <c r="AR2519" s="21"/>
      <c r="AS2519" s="21"/>
      <c r="AT2519" s="21"/>
      <c r="AU2519" s="21"/>
      <c r="AV2519" s="24"/>
      <c r="AW2519" s="24"/>
      <c r="AX2519" s="24"/>
      <c r="AY2519" s="24"/>
      <c r="BA2519" s="21"/>
      <c r="BB2519" s="21"/>
      <c r="BC2519" s="21"/>
      <c r="BD2519" s="21"/>
      <c r="BE2519" s="24"/>
      <c r="BF2519" s="24"/>
      <c r="BG2519" s="21"/>
      <c r="BH2519" s="21"/>
      <c r="BI2519" s="130"/>
      <c r="BJ2519" s="131"/>
      <c r="BK2519" s="21"/>
      <c r="BL2519" s="132"/>
      <c r="BM2519" s="132"/>
      <c r="BN2519" s="132"/>
      <c r="BO2519" s="132"/>
      <c r="BP2519" s="133"/>
      <c r="BQ2519" s="133"/>
      <c r="BR2519" s="133"/>
    </row>
    <row r="2520" spans="18:70" x14ac:dyDescent="0.25">
      <c r="R2520" s="24"/>
      <c r="S2520" s="24"/>
      <c r="T2520" s="24"/>
      <c r="U2520" s="24"/>
      <c r="V2520" s="24"/>
      <c r="W2520" s="24"/>
      <c r="X2520" s="24"/>
      <c r="Y2520" s="24"/>
      <c r="Z2520" s="24"/>
      <c r="AA2520" s="24"/>
      <c r="AB2520" s="24"/>
      <c r="AC2520" s="24"/>
      <c r="AD2520" s="24"/>
      <c r="AE2520" s="24"/>
      <c r="AF2520" s="24"/>
      <c r="AG2520" s="24"/>
      <c r="AH2520" s="24"/>
      <c r="AI2520" s="24"/>
      <c r="AJ2520" s="24"/>
      <c r="AK2520" s="24"/>
      <c r="AL2520" s="24"/>
      <c r="AM2520" s="24"/>
      <c r="AN2520" s="24"/>
      <c r="AP2520" s="21"/>
      <c r="AQ2520" s="21"/>
      <c r="AR2520" s="21"/>
      <c r="AS2520" s="21"/>
      <c r="AT2520" s="21"/>
      <c r="AU2520" s="21"/>
      <c r="AV2520" s="24"/>
      <c r="AW2520" s="24"/>
      <c r="AX2520" s="24"/>
      <c r="AY2520" s="24"/>
      <c r="BA2520" s="21"/>
      <c r="BB2520" s="21"/>
      <c r="BC2520" s="21"/>
      <c r="BD2520" s="21"/>
      <c r="BE2520" s="24"/>
      <c r="BF2520" s="24"/>
      <c r="BG2520" s="21"/>
      <c r="BH2520" s="21"/>
      <c r="BI2520" s="130"/>
      <c r="BJ2520" s="131"/>
      <c r="BK2520" s="21"/>
      <c r="BL2520" s="132"/>
      <c r="BM2520" s="132"/>
      <c r="BN2520" s="132"/>
      <c r="BO2520" s="132"/>
      <c r="BP2520" s="133"/>
      <c r="BQ2520" s="133"/>
      <c r="BR2520" s="133"/>
    </row>
    <row r="2521" spans="18:70" x14ac:dyDescent="0.25">
      <c r="R2521" s="24"/>
      <c r="S2521" s="24"/>
      <c r="T2521" s="24"/>
      <c r="U2521" s="24"/>
      <c r="V2521" s="24"/>
      <c r="W2521" s="24"/>
      <c r="X2521" s="24"/>
      <c r="Y2521" s="24"/>
      <c r="Z2521" s="24"/>
      <c r="AA2521" s="24"/>
      <c r="AB2521" s="24"/>
      <c r="AC2521" s="24"/>
      <c r="AD2521" s="24"/>
      <c r="AE2521" s="24"/>
      <c r="AF2521" s="24"/>
      <c r="AG2521" s="24"/>
      <c r="AH2521" s="24"/>
      <c r="AI2521" s="24"/>
      <c r="AJ2521" s="24"/>
      <c r="AK2521" s="24"/>
      <c r="AL2521" s="24"/>
      <c r="AM2521" s="24"/>
      <c r="AN2521" s="24"/>
      <c r="AP2521" s="21"/>
      <c r="AQ2521" s="21"/>
      <c r="AR2521" s="21"/>
      <c r="AS2521" s="21"/>
      <c r="AT2521" s="21"/>
      <c r="AU2521" s="21"/>
      <c r="AV2521" s="24"/>
      <c r="AW2521" s="24"/>
      <c r="AX2521" s="24"/>
      <c r="AY2521" s="24"/>
      <c r="BA2521" s="21"/>
      <c r="BB2521" s="21"/>
      <c r="BC2521" s="21"/>
      <c r="BD2521" s="21"/>
      <c r="BE2521" s="24"/>
      <c r="BF2521" s="24"/>
      <c r="BG2521" s="21"/>
      <c r="BH2521" s="21"/>
      <c r="BI2521" s="130"/>
      <c r="BJ2521" s="131"/>
      <c r="BK2521" s="21"/>
      <c r="BL2521" s="132"/>
      <c r="BM2521" s="132"/>
      <c r="BN2521" s="132"/>
      <c r="BO2521" s="132"/>
      <c r="BP2521" s="133"/>
      <c r="BQ2521" s="133"/>
      <c r="BR2521" s="133"/>
    </row>
    <row r="2522" spans="18:70" x14ac:dyDescent="0.25">
      <c r="R2522" s="24"/>
      <c r="S2522" s="24"/>
      <c r="T2522" s="24"/>
      <c r="U2522" s="24"/>
      <c r="V2522" s="24"/>
      <c r="W2522" s="24"/>
      <c r="X2522" s="24"/>
      <c r="Y2522" s="24"/>
      <c r="Z2522" s="24"/>
      <c r="AA2522" s="24"/>
      <c r="AB2522" s="24"/>
      <c r="AC2522" s="24"/>
      <c r="AD2522" s="24"/>
      <c r="AE2522" s="24"/>
      <c r="AF2522" s="24"/>
      <c r="AG2522" s="24"/>
      <c r="AH2522" s="24"/>
      <c r="AI2522" s="24"/>
      <c r="AJ2522" s="24"/>
      <c r="AK2522" s="24"/>
      <c r="AL2522" s="24"/>
      <c r="AM2522" s="24"/>
      <c r="AN2522" s="24"/>
      <c r="AP2522" s="21"/>
      <c r="AQ2522" s="21"/>
      <c r="AR2522" s="21"/>
      <c r="AS2522" s="21"/>
      <c r="AT2522" s="21"/>
      <c r="AU2522" s="21"/>
      <c r="AV2522" s="24"/>
      <c r="AW2522" s="24"/>
      <c r="AX2522" s="24"/>
      <c r="AY2522" s="24"/>
      <c r="BA2522" s="21"/>
      <c r="BB2522" s="21"/>
      <c r="BC2522" s="21"/>
      <c r="BD2522" s="21"/>
      <c r="BE2522" s="24"/>
      <c r="BF2522" s="24"/>
      <c r="BG2522" s="21"/>
      <c r="BH2522" s="21"/>
      <c r="BI2522" s="130"/>
      <c r="BJ2522" s="131"/>
      <c r="BK2522" s="21"/>
      <c r="BL2522" s="132"/>
      <c r="BM2522" s="132"/>
      <c r="BN2522" s="132"/>
      <c r="BO2522" s="132"/>
      <c r="BP2522" s="133"/>
      <c r="BQ2522" s="133"/>
      <c r="BR2522" s="133"/>
    </row>
    <row r="2523" spans="18:70" x14ac:dyDescent="0.25">
      <c r="R2523" s="24"/>
      <c r="S2523" s="24"/>
      <c r="T2523" s="24"/>
      <c r="U2523" s="24"/>
      <c r="V2523" s="24"/>
      <c r="W2523" s="24"/>
      <c r="X2523" s="24"/>
      <c r="Y2523" s="24"/>
      <c r="Z2523" s="24"/>
      <c r="AA2523" s="24"/>
      <c r="AB2523" s="24"/>
      <c r="AC2523" s="24"/>
      <c r="AD2523" s="24"/>
      <c r="AE2523" s="24"/>
      <c r="AF2523" s="24"/>
      <c r="AG2523" s="24"/>
      <c r="AH2523" s="24"/>
      <c r="AI2523" s="24"/>
      <c r="AJ2523" s="24"/>
      <c r="AK2523" s="24"/>
      <c r="AL2523" s="24"/>
      <c r="AM2523" s="24"/>
      <c r="AN2523" s="24"/>
      <c r="AP2523" s="21"/>
      <c r="AQ2523" s="21"/>
      <c r="AR2523" s="21"/>
      <c r="AS2523" s="21"/>
      <c r="AT2523" s="21"/>
      <c r="AU2523" s="21"/>
      <c r="AV2523" s="24"/>
      <c r="AW2523" s="24"/>
      <c r="AX2523" s="24"/>
      <c r="AY2523" s="24"/>
      <c r="BA2523" s="21"/>
      <c r="BB2523" s="21"/>
      <c r="BC2523" s="21"/>
      <c r="BD2523" s="21"/>
      <c r="BE2523" s="24"/>
      <c r="BF2523" s="24"/>
      <c r="BG2523" s="21"/>
      <c r="BH2523" s="21"/>
      <c r="BI2523" s="130"/>
      <c r="BJ2523" s="131"/>
      <c r="BK2523" s="21"/>
      <c r="BL2523" s="132"/>
      <c r="BM2523" s="132"/>
      <c r="BN2523" s="132"/>
      <c r="BO2523" s="132"/>
      <c r="BP2523" s="133"/>
      <c r="BQ2523" s="133"/>
      <c r="BR2523" s="133"/>
    </row>
    <row r="2524" spans="18:70" x14ac:dyDescent="0.25">
      <c r="R2524" s="24"/>
      <c r="S2524" s="24"/>
      <c r="T2524" s="24"/>
      <c r="U2524" s="24"/>
      <c r="V2524" s="24"/>
      <c r="W2524" s="24"/>
      <c r="X2524" s="24"/>
      <c r="Y2524" s="24"/>
      <c r="Z2524" s="24"/>
      <c r="AA2524" s="24"/>
      <c r="AB2524" s="24"/>
      <c r="AC2524" s="24"/>
      <c r="AD2524" s="24"/>
      <c r="AE2524" s="24"/>
      <c r="AF2524" s="24"/>
      <c r="AG2524" s="24"/>
      <c r="AH2524" s="24"/>
      <c r="AI2524" s="24"/>
      <c r="AJ2524" s="24"/>
      <c r="AK2524" s="24"/>
      <c r="AL2524" s="24"/>
      <c r="AM2524" s="24"/>
      <c r="AN2524" s="24"/>
      <c r="AP2524" s="21"/>
      <c r="AQ2524" s="21"/>
      <c r="AR2524" s="21"/>
      <c r="AS2524" s="21"/>
      <c r="AT2524" s="21"/>
      <c r="AU2524" s="21"/>
      <c r="AV2524" s="24"/>
      <c r="AW2524" s="24"/>
      <c r="AX2524" s="24"/>
      <c r="AY2524" s="24"/>
      <c r="BA2524" s="21"/>
      <c r="BB2524" s="21"/>
      <c r="BC2524" s="21"/>
      <c r="BD2524" s="21"/>
      <c r="BE2524" s="24"/>
      <c r="BF2524" s="24"/>
      <c r="BG2524" s="21"/>
      <c r="BH2524" s="21"/>
      <c r="BI2524" s="130"/>
      <c r="BJ2524" s="131"/>
      <c r="BK2524" s="21"/>
      <c r="BL2524" s="132"/>
      <c r="BM2524" s="132"/>
      <c r="BN2524" s="132"/>
      <c r="BO2524" s="132"/>
      <c r="BP2524" s="133"/>
      <c r="BQ2524" s="133"/>
      <c r="BR2524" s="133"/>
    </row>
    <row r="2525" spans="18:70" x14ac:dyDescent="0.25"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/>
      <c r="AI2525" s="24"/>
      <c r="AJ2525" s="24"/>
      <c r="AK2525" s="24"/>
      <c r="AL2525" s="24"/>
      <c r="AM2525" s="24"/>
      <c r="AN2525" s="24"/>
      <c r="AP2525" s="21"/>
      <c r="AQ2525" s="21"/>
      <c r="AR2525" s="21"/>
      <c r="AS2525" s="21"/>
      <c r="AT2525" s="21"/>
      <c r="AU2525" s="21"/>
      <c r="AV2525" s="24"/>
      <c r="AW2525" s="24"/>
      <c r="AX2525" s="24"/>
      <c r="AY2525" s="24"/>
      <c r="BA2525" s="21"/>
      <c r="BB2525" s="21"/>
      <c r="BC2525" s="21"/>
      <c r="BD2525" s="21"/>
      <c r="BE2525" s="24"/>
      <c r="BF2525" s="24"/>
      <c r="BG2525" s="21"/>
      <c r="BH2525" s="21"/>
      <c r="BI2525" s="130"/>
      <c r="BJ2525" s="131"/>
      <c r="BK2525" s="21"/>
      <c r="BL2525" s="132"/>
      <c r="BM2525" s="132"/>
      <c r="BN2525" s="132"/>
      <c r="BO2525" s="132"/>
      <c r="BP2525" s="133"/>
      <c r="BQ2525" s="133"/>
      <c r="BR2525" s="133"/>
    </row>
    <row r="2526" spans="18:70" x14ac:dyDescent="0.25">
      <c r="R2526" s="24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  <c r="AF2526" s="24"/>
      <c r="AG2526" s="24"/>
      <c r="AH2526" s="24"/>
      <c r="AI2526" s="24"/>
      <c r="AJ2526" s="24"/>
      <c r="AK2526" s="24"/>
      <c r="AL2526" s="24"/>
      <c r="AM2526" s="24"/>
      <c r="AN2526" s="24"/>
      <c r="AP2526" s="21"/>
      <c r="AQ2526" s="21"/>
      <c r="AR2526" s="21"/>
      <c r="AS2526" s="21"/>
      <c r="AT2526" s="21"/>
      <c r="AU2526" s="21"/>
      <c r="AV2526" s="24"/>
      <c r="AW2526" s="24"/>
      <c r="AX2526" s="24"/>
      <c r="AY2526" s="24"/>
      <c r="BA2526" s="21"/>
      <c r="BB2526" s="21"/>
      <c r="BC2526" s="21"/>
      <c r="BD2526" s="21"/>
      <c r="BE2526" s="24"/>
      <c r="BF2526" s="24"/>
      <c r="BG2526" s="21"/>
      <c r="BH2526" s="21"/>
      <c r="BI2526" s="130"/>
      <c r="BJ2526" s="131"/>
      <c r="BK2526" s="21"/>
      <c r="BL2526" s="132"/>
      <c r="BM2526" s="132"/>
      <c r="BN2526" s="132"/>
      <c r="BO2526" s="132"/>
      <c r="BP2526" s="133"/>
      <c r="BQ2526" s="133"/>
      <c r="BR2526" s="133"/>
    </row>
    <row r="2527" spans="18:70" x14ac:dyDescent="0.25">
      <c r="R2527" s="24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  <c r="AF2527" s="24"/>
      <c r="AG2527" s="24"/>
      <c r="AH2527" s="24"/>
      <c r="AI2527" s="24"/>
      <c r="AJ2527" s="24"/>
      <c r="AK2527" s="24"/>
      <c r="AL2527" s="24"/>
      <c r="AM2527" s="24"/>
      <c r="AN2527" s="24"/>
      <c r="AP2527" s="21"/>
      <c r="AQ2527" s="21"/>
      <c r="AR2527" s="21"/>
      <c r="AS2527" s="21"/>
      <c r="AT2527" s="21"/>
      <c r="AU2527" s="21"/>
      <c r="AV2527" s="24"/>
      <c r="AW2527" s="24"/>
      <c r="AX2527" s="24"/>
      <c r="AY2527" s="24"/>
      <c r="BA2527" s="21"/>
      <c r="BB2527" s="21"/>
      <c r="BC2527" s="21"/>
      <c r="BD2527" s="21"/>
      <c r="BE2527" s="24"/>
      <c r="BF2527" s="24"/>
      <c r="BG2527" s="21"/>
      <c r="BH2527" s="21"/>
      <c r="BI2527" s="130"/>
      <c r="BJ2527" s="131"/>
      <c r="BK2527" s="21"/>
      <c r="BL2527" s="132"/>
      <c r="BM2527" s="132"/>
      <c r="BN2527" s="132"/>
      <c r="BO2527" s="132"/>
      <c r="BP2527" s="133"/>
      <c r="BQ2527" s="133"/>
      <c r="BR2527" s="133"/>
    </row>
    <row r="2528" spans="18:70" x14ac:dyDescent="0.25"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  <c r="AF2528" s="24"/>
      <c r="AG2528" s="24"/>
      <c r="AH2528" s="24"/>
      <c r="AI2528" s="24"/>
      <c r="AJ2528" s="24"/>
      <c r="AK2528" s="24"/>
      <c r="AL2528" s="24"/>
      <c r="AM2528" s="24"/>
      <c r="AN2528" s="24"/>
      <c r="AP2528" s="21"/>
      <c r="AQ2528" s="21"/>
      <c r="AR2528" s="21"/>
      <c r="AS2528" s="21"/>
      <c r="AT2528" s="21"/>
      <c r="AU2528" s="21"/>
      <c r="AV2528" s="24"/>
      <c r="AW2528" s="24"/>
      <c r="AX2528" s="24"/>
      <c r="AY2528" s="24"/>
      <c r="BA2528" s="21"/>
      <c r="BB2528" s="21"/>
      <c r="BC2528" s="21"/>
      <c r="BD2528" s="21"/>
      <c r="BE2528" s="24"/>
      <c r="BF2528" s="24"/>
      <c r="BG2528" s="21"/>
      <c r="BH2528" s="21"/>
      <c r="BI2528" s="130"/>
      <c r="BJ2528" s="131"/>
      <c r="BK2528" s="21"/>
      <c r="BL2528" s="132"/>
      <c r="BM2528" s="132"/>
      <c r="BN2528" s="132"/>
      <c r="BO2528" s="132"/>
      <c r="BP2528" s="133"/>
      <c r="BQ2528" s="133"/>
      <c r="BR2528" s="133"/>
    </row>
    <row r="2529" spans="18:70" x14ac:dyDescent="0.25">
      <c r="R2529" s="24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  <c r="AF2529" s="24"/>
      <c r="AG2529" s="24"/>
      <c r="AH2529" s="24"/>
      <c r="AI2529" s="24"/>
      <c r="AJ2529" s="24"/>
      <c r="AK2529" s="24"/>
      <c r="AL2529" s="24"/>
      <c r="AM2529" s="24"/>
      <c r="AN2529" s="24"/>
      <c r="AP2529" s="21"/>
      <c r="AQ2529" s="21"/>
      <c r="AR2529" s="21"/>
      <c r="AS2529" s="21"/>
      <c r="AT2529" s="21"/>
      <c r="AU2529" s="21"/>
      <c r="AV2529" s="24"/>
      <c r="AW2529" s="24"/>
      <c r="AX2529" s="24"/>
      <c r="AY2529" s="24"/>
      <c r="BA2529" s="21"/>
      <c r="BB2529" s="21"/>
      <c r="BC2529" s="21"/>
      <c r="BD2529" s="21"/>
      <c r="BE2529" s="24"/>
      <c r="BF2529" s="24"/>
      <c r="BG2529" s="21"/>
      <c r="BH2529" s="21"/>
      <c r="BI2529" s="130"/>
      <c r="BJ2529" s="131"/>
      <c r="BK2529" s="21"/>
      <c r="BL2529" s="132"/>
      <c r="BM2529" s="132"/>
      <c r="BN2529" s="132"/>
      <c r="BO2529" s="132"/>
      <c r="BP2529" s="133"/>
      <c r="BQ2529" s="133"/>
      <c r="BR2529" s="133"/>
    </row>
    <row r="2530" spans="18:70" x14ac:dyDescent="0.25">
      <c r="R2530" s="24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  <c r="AF2530" s="24"/>
      <c r="AG2530" s="24"/>
      <c r="AH2530" s="24"/>
      <c r="AI2530" s="24"/>
      <c r="AJ2530" s="24"/>
      <c r="AK2530" s="24"/>
      <c r="AL2530" s="24"/>
      <c r="AM2530" s="24"/>
      <c r="AN2530" s="24"/>
      <c r="AP2530" s="21"/>
      <c r="AQ2530" s="21"/>
      <c r="AR2530" s="21"/>
      <c r="AS2530" s="21"/>
      <c r="AT2530" s="21"/>
      <c r="AU2530" s="21"/>
      <c r="AV2530" s="24"/>
      <c r="AW2530" s="24"/>
      <c r="AX2530" s="24"/>
      <c r="AY2530" s="24"/>
      <c r="BA2530" s="21"/>
      <c r="BB2530" s="21"/>
      <c r="BC2530" s="21"/>
      <c r="BD2530" s="21"/>
      <c r="BE2530" s="24"/>
      <c r="BF2530" s="24"/>
      <c r="BG2530" s="21"/>
      <c r="BH2530" s="21"/>
      <c r="BI2530" s="130"/>
      <c r="BJ2530" s="131"/>
      <c r="BK2530" s="21"/>
      <c r="BL2530" s="132"/>
      <c r="BM2530" s="132"/>
      <c r="BN2530" s="132"/>
      <c r="BO2530" s="132"/>
      <c r="BP2530" s="133"/>
      <c r="BQ2530" s="133"/>
      <c r="BR2530" s="133"/>
    </row>
    <row r="2531" spans="18:70" x14ac:dyDescent="0.25">
      <c r="R2531" s="24"/>
      <c r="S2531" s="24"/>
      <c r="T2531" s="24"/>
      <c r="U2531" s="24"/>
      <c r="V2531" s="24"/>
      <c r="W2531" s="24"/>
      <c r="X2531" s="24"/>
      <c r="Y2531" s="24"/>
      <c r="Z2531" s="24"/>
      <c r="AA2531" s="24"/>
      <c r="AB2531" s="24"/>
      <c r="AC2531" s="24"/>
      <c r="AD2531" s="24"/>
      <c r="AE2531" s="24"/>
      <c r="AF2531" s="24"/>
      <c r="AG2531" s="24"/>
      <c r="AH2531" s="24"/>
      <c r="AI2531" s="24"/>
      <c r="AJ2531" s="24"/>
      <c r="AK2531" s="24"/>
      <c r="AL2531" s="24"/>
      <c r="AM2531" s="24"/>
      <c r="AN2531" s="24"/>
      <c r="AP2531" s="21"/>
      <c r="AQ2531" s="21"/>
      <c r="AR2531" s="21"/>
      <c r="AS2531" s="21"/>
      <c r="AT2531" s="21"/>
      <c r="AU2531" s="21"/>
      <c r="AV2531" s="24"/>
      <c r="AW2531" s="24"/>
      <c r="AX2531" s="24"/>
      <c r="AY2531" s="24"/>
      <c r="BA2531" s="21"/>
      <c r="BB2531" s="21"/>
      <c r="BC2531" s="21"/>
      <c r="BD2531" s="21"/>
      <c r="BE2531" s="24"/>
      <c r="BF2531" s="24"/>
      <c r="BG2531" s="21"/>
      <c r="BH2531" s="21"/>
      <c r="BI2531" s="130"/>
      <c r="BJ2531" s="131"/>
      <c r="BK2531" s="21"/>
      <c r="BL2531" s="132"/>
      <c r="BM2531" s="132"/>
      <c r="BN2531" s="132"/>
      <c r="BO2531" s="132"/>
      <c r="BP2531" s="133"/>
      <c r="BQ2531" s="133"/>
      <c r="BR2531" s="133"/>
    </row>
    <row r="2532" spans="18:70" x14ac:dyDescent="0.25">
      <c r="R2532" s="24"/>
      <c r="S2532" s="24"/>
      <c r="T2532" s="24"/>
      <c r="U2532" s="24"/>
      <c r="V2532" s="24"/>
      <c r="W2532" s="24"/>
      <c r="X2532" s="24"/>
      <c r="Y2532" s="24"/>
      <c r="Z2532" s="24"/>
      <c r="AA2532" s="24"/>
      <c r="AB2532" s="24"/>
      <c r="AC2532" s="24"/>
      <c r="AD2532" s="24"/>
      <c r="AE2532" s="24"/>
      <c r="AF2532" s="24"/>
      <c r="AG2532" s="24"/>
      <c r="AH2532" s="24"/>
      <c r="AI2532" s="24"/>
      <c r="AJ2532" s="24"/>
      <c r="AK2532" s="24"/>
      <c r="AL2532" s="24"/>
      <c r="AM2532" s="24"/>
      <c r="AN2532" s="24"/>
      <c r="AP2532" s="21"/>
      <c r="AQ2532" s="21"/>
      <c r="AR2532" s="21"/>
      <c r="AS2532" s="21"/>
      <c r="AT2532" s="21"/>
      <c r="AU2532" s="21"/>
      <c r="AV2532" s="24"/>
      <c r="AW2532" s="24"/>
      <c r="AX2532" s="24"/>
      <c r="AY2532" s="24"/>
      <c r="BA2532" s="21"/>
      <c r="BB2532" s="21"/>
      <c r="BC2532" s="21"/>
      <c r="BD2532" s="21"/>
      <c r="BE2532" s="24"/>
      <c r="BF2532" s="24"/>
      <c r="BG2532" s="21"/>
      <c r="BH2532" s="21"/>
      <c r="BI2532" s="130"/>
      <c r="BJ2532" s="131"/>
      <c r="BK2532" s="21"/>
      <c r="BL2532" s="132"/>
      <c r="BM2532" s="132"/>
      <c r="BN2532" s="132"/>
      <c r="BO2532" s="132"/>
      <c r="BP2532" s="133"/>
      <c r="BQ2532" s="133"/>
      <c r="BR2532" s="133"/>
    </row>
    <row r="2533" spans="18:70" x14ac:dyDescent="0.25">
      <c r="R2533" s="24"/>
      <c r="S2533" s="24"/>
      <c r="T2533" s="24"/>
      <c r="U2533" s="24"/>
      <c r="V2533" s="24"/>
      <c r="W2533" s="24"/>
      <c r="X2533" s="24"/>
      <c r="Y2533" s="24"/>
      <c r="Z2533" s="24"/>
      <c r="AA2533" s="24"/>
      <c r="AB2533" s="24"/>
      <c r="AC2533" s="24"/>
      <c r="AD2533" s="24"/>
      <c r="AE2533" s="24"/>
      <c r="AF2533" s="24"/>
      <c r="AG2533" s="24"/>
      <c r="AH2533" s="24"/>
      <c r="AI2533" s="24"/>
      <c r="AJ2533" s="24"/>
      <c r="AK2533" s="24"/>
      <c r="AL2533" s="24"/>
      <c r="AM2533" s="24"/>
      <c r="AN2533" s="24"/>
      <c r="AP2533" s="21"/>
      <c r="AQ2533" s="21"/>
      <c r="AR2533" s="21"/>
      <c r="AS2533" s="21"/>
      <c r="AT2533" s="21"/>
      <c r="AU2533" s="21"/>
      <c r="AV2533" s="24"/>
      <c r="AW2533" s="24"/>
      <c r="AX2533" s="24"/>
      <c r="AY2533" s="24"/>
      <c r="BA2533" s="21"/>
      <c r="BB2533" s="21"/>
      <c r="BC2533" s="21"/>
      <c r="BD2533" s="21"/>
      <c r="BE2533" s="24"/>
      <c r="BF2533" s="24"/>
      <c r="BG2533" s="21"/>
      <c r="BH2533" s="21"/>
      <c r="BI2533" s="130"/>
      <c r="BJ2533" s="131"/>
      <c r="BK2533" s="21"/>
      <c r="BL2533" s="132"/>
      <c r="BM2533" s="132"/>
      <c r="BN2533" s="132"/>
      <c r="BO2533" s="132"/>
      <c r="BP2533" s="133"/>
      <c r="BQ2533" s="133"/>
      <c r="BR2533" s="133"/>
    </row>
    <row r="2534" spans="18:70" x14ac:dyDescent="0.25">
      <c r="R2534" s="24"/>
      <c r="S2534" s="24"/>
      <c r="T2534" s="24"/>
      <c r="U2534" s="24"/>
      <c r="V2534" s="24"/>
      <c r="W2534" s="24"/>
      <c r="X2534" s="24"/>
      <c r="Y2534" s="24"/>
      <c r="Z2534" s="24"/>
      <c r="AA2534" s="24"/>
      <c r="AB2534" s="24"/>
      <c r="AC2534" s="24"/>
      <c r="AD2534" s="24"/>
      <c r="AE2534" s="24"/>
      <c r="AF2534" s="24"/>
      <c r="AG2534" s="24"/>
      <c r="AH2534" s="24"/>
      <c r="AI2534" s="24"/>
      <c r="AJ2534" s="24"/>
      <c r="AK2534" s="24"/>
      <c r="AL2534" s="24"/>
      <c r="AM2534" s="24"/>
      <c r="AN2534" s="24"/>
      <c r="AP2534" s="21"/>
      <c r="AQ2534" s="21"/>
      <c r="AR2534" s="21"/>
      <c r="AS2534" s="21"/>
      <c r="AT2534" s="21"/>
      <c r="AU2534" s="21"/>
      <c r="AV2534" s="24"/>
      <c r="AW2534" s="24"/>
      <c r="AX2534" s="24"/>
      <c r="AY2534" s="24"/>
      <c r="BA2534" s="21"/>
      <c r="BB2534" s="21"/>
      <c r="BC2534" s="21"/>
      <c r="BD2534" s="21"/>
      <c r="BE2534" s="24"/>
      <c r="BF2534" s="24"/>
      <c r="BG2534" s="21"/>
      <c r="BH2534" s="21"/>
      <c r="BI2534" s="130"/>
      <c r="BJ2534" s="131"/>
      <c r="BK2534" s="21"/>
      <c r="BL2534" s="132"/>
      <c r="BM2534" s="132"/>
      <c r="BN2534" s="132"/>
      <c r="BO2534" s="132"/>
      <c r="BP2534" s="133"/>
      <c r="BQ2534" s="133"/>
      <c r="BR2534" s="133"/>
    </row>
    <row r="2535" spans="18:70" x14ac:dyDescent="0.25">
      <c r="R2535" s="24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  <c r="AF2535" s="24"/>
      <c r="AG2535" s="24"/>
      <c r="AH2535" s="24"/>
      <c r="AI2535" s="24"/>
      <c r="AJ2535" s="24"/>
      <c r="AK2535" s="24"/>
      <c r="AL2535" s="24"/>
      <c r="AM2535" s="24"/>
      <c r="AN2535" s="24"/>
      <c r="AP2535" s="21"/>
      <c r="AQ2535" s="21"/>
      <c r="AR2535" s="21"/>
      <c r="AS2535" s="21"/>
      <c r="AT2535" s="21"/>
      <c r="AU2535" s="21"/>
      <c r="AV2535" s="24"/>
      <c r="AW2535" s="24"/>
      <c r="AX2535" s="24"/>
      <c r="AY2535" s="24"/>
      <c r="BA2535" s="21"/>
      <c r="BB2535" s="21"/>
      <c r="BC2535" s="21"/>
      <c r="BD2535" s="21"/>
      <c r="BE2535" s="24"/>
      <c r="BF2535" s="24"/>
      <c r="BG2535" s="21"/>
      <c r="BH2535" s="21"/>
      <c r="BI2535" s="130"/>
      <c r="BJ2535" s="131"/>
      <c r="BK2535" s="21"/>
      <c r="BL2535" s="132"/>
      <c r="BM2535" s="132"/>
      <c r="BN2535" s="132"/>
      <c r="BO2535" s="132"/>
      <c r="BP2535" s="133"/>
      <c r="BQ2535" s="133"/>
      <c r="BR2535" s="133"/>
    </row>
    <row r="2536" spans="18:70" x14ac:dyDescent="0.25">
      <c r="R2536" s="24"/>
      <c r="S2536" s="24"/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24"/>
      <c r="AE2536" s="24"/>
      <c r="AF2536" s="24"/>
      <c r="AG2536" s="24"/>
      <c r="AH2536" s="24"/>
      <c r="AI2536" s="24"/>
      <c r="AJ2536" s="24"/>
      <c r="AK2536" s="24"/>
      <c r="AL2536" s="24"/>
      <c r="AM2536" s="24"/>
      <c r="AN2536" s="24"/>
      <c r="AP2536" s="21"/>
      <c r="AQ2536" s="21"/>
      <c r="AR2536" s="21"/>
      <c r="AS2536" s="21"/>
      <c r="AT2536" s="21"/>
      <c r="AU2536" s="21"/>
      <c r="AV2536" s="24"/>
      <c r="AW2536" s="24"/>
      <c r="AX2536" s="24"/>
      <c r="AY2536" s="24"/>
      <c r="BA2536" s="21"/>
      <c r="BB2536" s="21"/>
      <c r="BC2536" s="21"/>
      <c r="BD2536" s="21"/>
      <c r="BE2536" s="24"/>
      <c r="BF2536" s="24"/>
      <c r="BG2536" s="21"/>
      <c r="BH2536" s="21"/>
      <c r="BI2536" s="130"/>
      <c r="BJ2536" s="131"/>
      <c r="BK2536" s="21"/>
      <c r="BL2536" s="132"/>
      <c r="BM2536" s="132"/>
      <c r="BN2536" s="132"/>
      <c r="BO2536" s="132"/>
      <c r="BP2536" s="133"/>
      <c r="BQ2536" s="133"/>
      <c r="BR2536" s="133"/>
    </row>
    <row r="2537" spans="18:70" x14ac:dyDescent="0.25">
      <c r="R2537" s="24"/>
      <c r="S2537" s="24"/>
      <c r="T2537" s="24"/>
      <c r="U2537" s="24"/>
      <c r="V2537" s="24"/>
      <c r="W2537" s="24"/>
      <c r="X2537" s="24"/>
      <c r="Y2537" s="24"/>
      <c r="Z2537" s="24"/>
      <c r="AA2537" s="24"/>
      <c r="AB2537" s="24"/>
      <c r="AC2537" s="24"/>
      <c r="AD2537" s="24"/>
      <c r="AE2537" s="24"/>
      <c r="AF2537" s="24"/>
      <c r="AG2537" s="24"/>
      <c r="AH2537" s="24"/>
      <c r="AI2537" s="24"/>
      <c r="AJ2537" s="24"/>
      <c r="AK2537" s="24"/>
      <c r="AL2537" s="24"/>
      <c r="AM2537" s="24"/>
      <c r="AN2537" s="24"/>
      <c r="AP2537" s="21"/>
      <c r="AQ2537" s="21"/>
      <c r="AR2537" s="21"/>
      <c r="AS2537" s="21"/>
      <c r="AT2537" s="21"/>
      <c r="AU2537" s="21"/>
      <c r="AV2537" s="24"/>
      <c r="AW2537" s="24"/>
      <c r="AX2537" s="24"/>
      <c r="AY2537" s="24"/>
      <c r="BA2537" s="21"/>
      <c r="BB2537" s="21"/>
      <c r="BC2537" s="21"/>
      <c r="BD2537" s="21"/>
      <c r="BE2537" s="24"/>
      <c r="BF2537" s="24"/>
      <c r="BG2537" s="21"/>
      <c r="BH2537" s="21"/>
      <c r="BI2537" s="130"/>
      <c r="BJ2537" s="131"/>
      <c r="BK2537" s="21"/>
      <c r="BL2537" s="132"/>
      <c r="BM2537" s="132"/>
      <c r="BN2537" s="132"/>
      <c r="BO2537" s="132"/>
      <c r="BP2537" s="133"/>
      <c r="BQ2537" s="133"/>
      <c r="BR2537" s="133"/>
    </row>
    <row r="2538" spans="18:70" x14ac:dyDescent="0.25">
      <c r="R2538" s="24"/>
      <c r="S2538" s="24"/>
      <c r="T2538" s="24"/>
      <c r="U2538" s="24"/>
      <c r="V2538" s="24"/>
      <c r="W2538" s="24"/>
      <c r="X2538" s="24"/>
      <c r="Y2538" s="24"/>
      <c r="Z2538" s="24"/>
      <c r="AA2538" s="24"/>
      <c r="AB2538" s="24"/>
      <c r="AC2538" s="24"/>
      <c r="AD2538" s="24"/>
      <c r="AE2538" s="24"/>
      <c r="AF2538" s="24"/>
      <c r="AG2538" s="24"/>
      <c r="AH2538" s="24"/>
      <c r="AI2538" s="24"/>
      <c r="AJ2538" s="24"/>
      <c r="AK2538" s="24"/>
      <c r="AL2538" s="24"/>
      <c r="AM2538" s="24"/>
      <c r="AN2538" s="24"/>
      <c r="AP2538" s="21"/>
      <c r="AQ2538" s="21"/>
      <c r="AR2538" s="21"/>
      <c r="AS2538" s="21"/>
      <c r="AT2538" s="21"/>
      <c r="AU2538" s="21"/>
      <c r="AV2538" s="24"/>
      <c r="AW2538" s="24"/>
      <c r="AX2538" s="24"/>
      <c r="AY2538" s="24"/>
      <c r="BA2538" s="21"/>
      <c r="BB2538" s="21"/>
      <c r="BC2538" s="21"/>
      <c r="BD2538" s="21"/>
      <c r="BE2538" s="24"/>
      <c r="BF2538" s="24"/>
      <c r="BG2538" s="21"/>
      <c r="BH2538" s="21"/>
      <c r="BI2538" s="130"/>
      <c r="BJ2538" s="131"/>
      <c r="BK2538" s="21"/>
      <c r="BL2538" s="132"/>
      <c r="BM2538" s="132"/>
      <c r="BN2538" s="132"/>
      <c r="BO2538" s="132"/>
      <c r="BP2538" s="133"/>
      <c r="BQ2538" s="133"/>
      <c r="BR2538" s="133"/>
    </row>
    <row r="2539" spans="18:70" x14ac:dyDescent="0.25">
      <c r="R2539" s="24"/>
      <c r="S2539" s="24"/>
      <c r="T2539" s="24"/>
      <c r="U2539" s="24"/>
      <c r="V2539" s="24"/>
      <c r="W2539" s="24"/>
      <c r="X2539" s="24"/>
      <c r="Y2539" s="24"/>
      <c r="Z2539" s="24"/>
      <c r="AA2539" s="24"/>
      <c r="AB2539" s="24"/>
      <c r="AC2539" s="24"/>
      <c r="AD2539" s="24"/>
      <c r="AE2539" s="24"/>
      <c r="AF2539" s="24"/>
      <c r="AG2539" s="24"/>
      <c r="AH2539" s="24"/>
      <c r="AI2539" s="24"/>
      <c r="AJ2539" s="24"/>
      <c r="AK2539" s="24"/>
      <c r="AL2539" s="24"/>
      <c r="AM2539" s="24"/>
      <c r="AN2539" s="24"/>
      <c r="AP2539" s="21"/>
      <c r="AQ2539" s="21"/>
      <c r="AR2539" s="21"/>
      <c r="AS2539" s="21"/>
      <c r="AT2539" s="21"/>
      <c r="AU2539" s="21"/>
      <c r="AV2539" s="24"/>
      <c r="AW2539" s="24"/>
      <c r="AX2539" s="24"/>
      <c r="AY2539" s="24"/>
      <c r="BA2539" s="21"/>
      <c r="BB2539" s="21"/>
      <c r="BC2539" s="21"/>
      <c r="BD2539" s="21"/>
      <c r="BE2539" s="24"/>
      <c r="BF2539" s="24"/>
      <c r="BG2539" s="21"/>
      <c r="BH2539" s="21"/>
      <c r="BI2539" s="130"/>
      <c r="BJ2539" s="131"/>
      <c r="BK2539" s="21"/>
      <c r="BL2539" s="132"/>
      <c r="BM2539" s="132"/>
      <c r="BN2539" s="132"/>
      <c r="BO2539" s="132"/>
      <c r="BP2539" s="133"/>
      <c r="BQ2539" s="133"/>
      <c r="BR2539" s="133"/>
    </row>
    <row r="2540" spans="18:70" x14ac:dyDescent="0.25">
      <c r="R2540" s="24"/>
      <c r="S2540" s="24"/>
      <c r="T2540" s="24"/>
      <c r="U2540" s="24"/>
      <c r="V2540" s="24"/>
      <c r="W2540" s="24"/>
      <c r="X2540" s="24"/>
      <c r="Y2540" s="24"/>
      <c r="Z2540" s="24"/>
      <c r="AA2540" s="24"/>
      <c r="AB2540" s="24"/>
      <c r="AC2540" s="24"/>
      <c r="AD2540" s="24"/>
      <c r="AE2540" s="24"/>
      <c r="AF2540" s="24"/>
      <c r="AG2540" s="24"/>
      <c r="AH2540" s="24"/>
      <c r="AI2540" s="24"/>
      <c r="AJ2540" s="24"/>
      <c r="AK2540" s="24"/>
      <c r="AL2540" s="24"/>
      <c r="AM2540" s="24"/>
      <c r="AN2540" s="24"/>
      <c r="AP2540" s="21"/>
      <c r="AQ2540" s="21"/>
      <c r="AR2540" s="21"/>
      <c r="AS2540" s="21"/>
      <c r="AT2540" s="21"/>
      <c r="AU2540" s="21"/>
      <c r="AV2540" s="24"/>
      <c r="AW2540" s="24"/>
      <c r="AX2540" s="24"/>
      <c r="AY2540" s="24"/>
      <c r="BA2540" s="21"/>
      <c r="BB2540" s="21"/>
      <c r="BC2540" s="21"/>
      <c r="BD2540" s="21"/>
      <c r="BE2540" s="24"/>
      <c r="BF2540" s="24"/>
      <c r="BG2540" s="21"/>
      <c r="BH2540" s="21"/>
      <c r="BI2540" s="130"/>
      <c r="BJ2540" s="131"/>
      <c r="BK2540" s="21"/>
      <c r="BL2540" s="132"/>
      <c r="BM2540" s="132"/>
      <c r="BN2540" s="132"/>
      <c r="BO2540" s="132"/>
      <c r="BP2540" s="133"/>
      <c r="BQ2540" s="133"/>
      <c r="BR2540" s="133"/>
    </row>
    <row r="2541" spans="18:70" x14ac:dyDescent="0.25">
      <c r="R2541" s="24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C2541" s="24"/>
      <c r="AD2541" s="24"/>
      <c r="AE2541" s="24"/>
      <c r="AF2541" s="24"/>
      <c r="AG2541" s="24"/>
      <c r="AH2541" s="24"/>
      <c r="AI2541" s="24"/>
      <c r="AJ2541" s="24"/>
      <c r="AK2541" s="24"/>
      <c r="AL2541" s="24"/>
      <c r="AM2541" s="24"/>
      <c r="AN2541" s="24"/>
      <c r="AP2541" s="21"/>
      <c r="AQ2541" s="21"/>
      <c r="AR2541" s="21"/>
      <c r="AS2541" s="21"/>
      <c r="AT2541" s="21"/>
      <c r="AU2541" s="21"/>
      <c r="AV2541" s="24"/>
      <c r="AW2541" s="24"/>
      <c r="AX2541" s="24"/>
      <c r="AY2541" s="24"/>
      <c r="BA2541" s="21"/>
      <c r="BB2541" s="21"/>
      <c r="BC2541" s="21"/>
      <c r="BD2541" s="21"/>
      <c r="BE2541" s="24"/>
      <c r="BF2541" s="24"/>
      <c r="BG2541" s="21"/>
      <c r="BH2541" s="21"/>
      <c r="BI2541" s="130"/>
      <c r="BJ2541" s="131"/>
      <c r="BK2541" s="21"/>
      <c r="BL2541" s="132"/>
      <c r="BM2541" s="132"/>
      <c r="BN2541" s="132"/>
      <c r="BO2541" s="132"/>
      <c r="BP2541" s="133"/>
      <c r="BQ2541" s="133"/>
      <c r="BR2541" s="133"/>
    </row>
    <row r="2542" spans="18:70" x14ac:dyDescent="0.25">
      <c r="R2542" s="24"/>
      <c r="S2542" s="24"/>
      <c r="T2542" s="24"/>
      <c r="U2542" s="24"/>
      <c r="V2542" s="24"/>
      <c r="W2542" s="24"/>
      <c r="X2542" s="24"/>
      <c r="Y2542" s="24"/>
      <c r="Z2542" s="24"/>
      <c r="AA2542" s="24"/>
      <c r="AB2542" s="24"/>
      <c r="AC2542" s="24"/>
      <c r="AD2542" s="24"/>
      <c r="AE2542" s="24"/>
      <c r="AF2542" s="24"/>
      <c r="AG2542" s="24"/>
      <c r="AH2542" s="24"/>
      <c r="AI2542" s="24"/>
      <c r="AJ2542" s="24"/>
      <c r="AK2542" s="24"/>
      <c r="AL2542" s="24"/>
      <c r="AM2542" s="24"/>
      <c r="AN2542" s="24"/>
      <c r="AP2542" s="21"/>
      <c r="AQ2542" s="21"/>
      <c r="AR2542" s="21"/>
      <c r="AS2542" s="21"/>
      <c r="AT2542" s="21"/>
      <c r="AU2542" s="21"/>
      <c r="AV2542" s="24"/>
      <c r="AW2542" s="24"/>
      <c r="AX2542" s="24"/>
      <c r="AY2542" s="24"/>
      <c r="BA2542" s="21"/>
      <c r="BB2542" s="21"/>
      <c r="BC2542" s="21"/>
      <c r="BD2542" s="21"/>
      <c r="BE2542" s="24"/>
      <c r="BF2542" s="24"/>
      <c r="BG2542" s="21"/>
      <c r="BH2542" s="21"/>
      <c r="BI2542" s="130"/>
      <c r="BJ2542" s="131"/>
      <c r="BK2542" s="21"/>
      <c r="BL2542" s="132"/>
      <c r="BM2542" s="132"/>
      <c r="BN2542" s="132"/>
      <c r="BO2542" s="132"/>
      <c r="BP2542" s="133"/>
      <c r="BQ2542" s="133"/>
      <c r="BR2542" s="133"/>
    </row>
    <row r="2543" spans="18:70" x14ac:dyDescent="0.25">
      <c r="R2543" s="24"/>
      <c r="S2543" s="24"/>
      <c r="T2543" s="24"/>
      <c r="U2543" s="24"/>
      <c r="V2543" s="24"/>
      <c r="W2543" s="24"/>
      <c r="X2543" s="24"/>
      <c r="Y2543" s="24"/>
      <c r="Z2543" s="24"/>
      <c r="AA2543" s="24"/>
      <c r="AB2543" s="24"/>
      <c r="AC2543" s="24"/>
      <c r="AD2543" s="24"/>
      <c r="AE2543" s="24"/>
      <c r="AF2543" s="24"/>
      <c r="AG2543" s="24"/>
      <c r="AH2543" s="24"/>
      <c r="AI2543" s="24"/>
      <c r="AJ2543" s="24"/>
      <c r="AK2543" s="24"/>
      <c r="AL2543" s="24"/>
      <c r="AM2543" s="24"/>
      <c r="AN2543" s="24"/>
      <c r="AP2543" s="21"/>
      <c r="AQ2543" s="21"/>
      <c r="AR2543" s="21"/>
      <c r="AS2543" s="21"/>
      <c r="AT2543" s="21"/>
      <c r="AU2543" s="21"/>
      <c r="AV2543" s="24"/>
      <c r="AW2543" s="24"/>
      <c r="AX2543" s="24"/>
      <c r="AY2543" s="24"/>
      <c r="BA2543" s="21"/>
      <c r="BB2543" s="21"/>
      <c r="BC2543" s="21"/>
      <c r="BD2543" s="21"/>
      <c r="BE2543" s="24"/>
      <c r="BF2543" s="24"/>
      <c r="BG2543" s="21"/>
      <c r="BH2543" s="21"/>
      <c r="BI2543" s="130"/>
      <c r="BJ2543" s="131"/>
      <c r="BK2543" s="21"/>
      <c r="BL2543" s="132"/>
      <c r="BM2543" s="132"/>
      <c r="BN2543" s="132"/>
      <c r="BO2543" s="132"/>
      <c r="BP2543" s="133"/>
      <c r="BQ2543" s="133"/>
      <c r="BR2543" s="133"/>
    </row>
    <row r="2544" spans="18:70" x14ac:dyDescent="0.25">
      <c r="R2544" s="24"/>
      <c r="S2544" s="24"/>
      <c r="T2544" s="24"/>
      <c r="U2544" s="24"/>
      <c r="V2544" s="24"/>
      <c r="W2544" s="24"/>
      <c r="X2544" s="24"/>
      <c r="Y2544" s="24"/>
      <c r="Z2544" s="24"/>
      <c r="AA2544" s="24"/>
      <c r="AB2544" s="24"/>
      <c r="AC2544" s="24"/>
      <c r="AD2544" s="24"/>
      <c r="AE2544" s="24"/>
      <c r="AF2544" s="24"/>
      <c r="AG2544" s="24"/>
      <c r="AH2544" s="24"/>
      <c r="AI2544" s="24"/>
      <c r="AJ2544" s="24"/>
      <c r="AK2544" s="24"/>
      <c r="AL2544" s="24"/>
      <c r="AM2544" s="24"/>
      <c r="AN2544" s="24"/>
      <c r="AP2544" s="21"/>
      <c r="AQ2544" s="21"/>
      <c r="AR2544" s="21"/>
      <c r="AS2544" s="21"/>
      <c r="AT2544" s="21"/>
      <c r="AU2544" s="21"/>
      <c r="AV2544" s="24"/>
      <c r="AW2544" s="24"/>
      <c r="AX2544" s="24"/>
      <c r="AY2544" s="24"/>
      <c r="BA2544" s="21"/>
      <c r="BB2544" s="21"/>
      <c r="BC2544" s="21"/>
      <c r="BD2544" s="21"/>
      <c r="BE2544" s="24"/>
      <c r="BF2544" s="24"/>
      <c r="BG2544" s="21"/>
      <c r="BH2544" s="21"/>
      <c r="BI2544" s="130"/>
      <c r="BJ2544" s="131"/>
      <c r="BK2544" s="21"/>
      <c r="BL2544" s="132"/>
      <c r="BM2544" s="132"/>
      <c r="BN2544" s="132"/>
      <c r="BO2544" s="132"/>
      <c r="BP2544" s="133"/>
      <c r="BQ2544" s="133"/>
      <c r="BR2544" s="133"/>
    </row>
    <row r="2545" spans="18:70" x14ac:dyDescent="0.25"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/>
      <c r="AI2545" s="24"/>
      <c r="AJ2545" s="24"/>
      <c r="AK2545" s="24"/>
      <c r="AL2545" s="24"/>
      <c r="AM2545" s="24"/>
      <c r="AN2545" s="24"/>
      <c r="AP2545" s="21"/>
      <c r="AQ2545" s="21"/>
      <c r="AR2545" s="21"/>
      <c r="AS2545" s="21"/>
      <c r="AT2545" s="21"/>
      <c r="AU2545" s="21"/>
      <c r="AV2545" s="24"/>
      <c r="AW2545" s="24"/>
      <c r="AX2545" s="24"/>
      <c r="AY2545" s="24"/>
      <c r="BA2545" s="21"/>
      <c r="BB2545" s="21"/>
      <c r="BC2545" s="21"/>
      <c r="BD2545" s="21"/>
      <c r="BE2545" s="24"/>
      <c r="BF2545" s="24"/>
      <c r="BG2545" s="21"/>
      <c r="BH2545" s="21"/>
      <c r="BI2545" s="130"/>
      <c r="BJ2545" s="131"/>
      <c r="BK2545" s="21"/>
      <c r="BL2545" s="132"/>
      <c r="BM2545" s="132"/>
      <c r="BN2545" s="132"/>
      <c r="BO2545" s="132"/>
      <c r="BP2545" s="133"/>
      <c r="BQ2545" s="133"/>
      <c r="BR2545" s="133"/>
    </row>
    <row r="2546" spans="18:70" x14ac:dyDescent="0.25">
      <c r="R2546" s="24"/>
      <c r="S2546" s="24"/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24"/>
      <c r="AE2546" s="24"/>
      <c r="AF2546" s="24"/>
      <c r="AG2546" s="24"/>
      <c r="AH2546" s="24"/>
      <c r="AI2546" s="24"/>
      <c r="AJ2546" s="24"/>
      <c r="AK2546" s="24"/>
      <c r="AL2546" s="24"/>
      <c r="AM2546" s="24"/>
      <c r="AN2546" s="24"/>
      <c r="AP2546" s="21"/>
      <c r="AQ2546" s="21"/>
      <c r="AR2546" s="21"/>
      <c r="AS2546" s="21"/>
      <c r="AT2546" s="21"/>
      <c r="AU2546" s="21"/>
      <c r="AV2546" s="24"/>
      <c r="AW2546" s="24"/>
      <c r="AX2546" s="24"/>
      <c r="AY2546" s="24"/>
      <c r="BA2546" s="21"/>
      <c r="BB2546" s="21"/>
      <c r="BC2546" s="21"/>
      <c r="BD2546" s="21"/>
      <c r="BE2546" s="24"/>
      <c r="BF2546" s="24"/>
      <c r="BG2546" s="21"/>
      <c r="BH2546" s="21"/>
      <c r="BI2546" s="130"/>
      <c r="BJ2546" s="131"/>
      <c r="BK2546" s="21"/>
      <c r="BL2546" s="132"/>
      <c r="BM2546" s="132"/>
      <c r="BN2546" s="132"/>
      <c r="BO2546" s="132"/>
      <c r="BP2546" s="133"/>
      <c r="BQ2546" s="133"/>
      <c r="BR2546" s="133"/>
    </row>
    <row r="2547" spans="18:70" x14ac:dyDescent="0.25">
      <c r="R2547" s="24"/>
      <c r="S2547" s="24"/>
      <c r="T2547" s="24"/>
      <c r="U2547" s="24"/>
      <c r="V2547" s="24"/>
      <c r="W2547" s="24"/>
      <c r="X2547" s="24"/>
      <c r="Y2547" s="24"/>
      <c r="Z2547" s="24"/>
      <c r="AA2547" s="24"/>
      <c r="AB2547" s="24"/>
      <c r="AC2547" s="24"/>
      <c r="AD2547" s="24"/>
      <c r="AE2547" s="24"/>
      <c r="AF2547" s="24"/>
      <c r="AG2547" s="24"/>
      <c r="AH2547" s="24"/>
      <c r="AI2547" s="24"/>
      <c r="AJ2547" s="24"/>
      <c r="AK2547" s="24"/>
      <c r="AL2547" s="24"/>
      <c r="AM2547" s="24"/>
      <c r="AN2547" s="24"/>
      <c r="AP2547" s="21"/>
      <c r="AQ2547" s="21"/>
      <c r="AR2547" s="21"/>
      <c r="AS2547" s="21"/>
      <c r="AT2547" s="21"/>
      <c r="AU2547" s="21"/>
      <c r="AV2547" s="24"/>
      <c r="AW2547" s="24"/>
      <c r="AX2547" s="24"/>
      <c r="AY2547" s="24"/>
      <c r="BA2547" s="21"/>
      <c r="BB2547" s="21"/>
      <c r="BC2547" s="21"/>
      <c r="BD2547" s="21"/>
      <c r="BE2547" s="24"/>
      <c r="BF2547" s="24"/>
      <c r="BG2547" s="21"/>
      <c r="BH2547" s="21"/>
      <c r="BI2547" s="130"/>
      <c r="BJ2547" s="131"/>
      <c r="BK2547" s="21"/>
      <c r="BL2547" s="132"/>
      <c r="BM2547" s="132"/>
      <c r="BN2547" s="132"/>
      <c r="BO2547" s="132"/>
      <c r="BP2547" s="133"/>
      <c r="BQ2547" s="133"/>
      <c r="BR2547" s="133"/>
    </row>
    <row r="2548" spans="18:70" x14ac:dyDescent="0.25">
      <c r="R2548" s="24"/>
      <c r="S2548" s="24"/>
      <c r="T2548" s="24"/>
      <c r="U2548" s="24"/>
      <c r="V2548" s="24"/>
      <c r="W2548" s="24"/>
      <c r="X2548" s="24"/>
      <c r="Y2548" s="24"/>
      <c r="Z2548" s="24"/>
      <c r="AA2548" s="24"/>
      <c r="AB2548" s="24"/>
      <c r="AC2548" s="24"/>
      <c r="AD2548" s="24"/>
      <c r="AE2548" s="24"/>
      <c r="AF2548" s="24"/>
      <c r="AG2548" s="24"/>
      <c r="AH2548" s="24"/>
      <c r="AI2548" s="24"/>
      <c r="AJ2548" s="24"/>
      <c r="AK2548" s="24"/>
      <c r="AL2548" s="24"/>
      <c r="AM2548" s="24"/>
      <c r="AN2548" s="24"/>
      <c r="AP2548" s="21"/>
      <c r="AQ2548" s="21"/>
      <c r="AR2548" s="21"/>
      <c r="AS2548" s="21"/>
      <c r="AT2548" s="21"/>
      <c r="AU2548" s="21"/>
      <c r="AV2548" s="24"/>
      <c r="AW2548" s="24"/>
      <c r="AX2548" s="24"/>
      <c r="AY2548" s="24"/>
      <c r="BA2548" s="21"/>
      <c r="BB2548" s="21"/>
      <c r="BC2548" s="21"/>
      <c r="BD2548" s="21"/>
      <c r="BE2548" s="24"/>
      <c r="BF2548" s="24"/>
      <c r="BG2548" s="21"/>
      <c r="BH2548" s="21"/>
      <c r="BI2548" s="130"/>
      <c r="BJ2548" s="131"/>
      <c r="BK2548" s="21"/>
      <c r="BL2548" s="132"/>
      <c r="BM2548" s="132"/>
      <c r="BN2548" s="132"/>
      <c r="BO2548" s="132"/>
      <c r="BP2548" s="133"/>
      <c r="BQ2548" s="133"/>
      <c r="BR2548" s="133"/>
    </row>
    <row r="2549" spans="18:70" x14ac:dyDescent="0.25">
      <c r="R2549" s="24"/>
      <c r="S2549" s="24"/>
      <c r="T2549" s="24"/>
      <c r="U2549" s="24"/>
      <c r="V2549" s="24"/>
      <c r="W2549" s="24"/>
      <c r="X2549" s="24"/>
      <c r="Y2549" s="24"/>
      <c r="Z2549" s="24"/>
      <c r="AA2549" s="24"/>
      <c r="AB2549" s="24"/>
      <c r="AC2549" s="24"/>
      <c r="AD2549" s="24"/>
      <c r="AE2549" s="24"/>
      <c r="AF2549" s="24"/>
      <c r="AG2549" s="24"/>
      <c r="AH2549" s="24"/>
      <c r="AI2549" s="24"/>
      <c r="AJ2549" s="24"/>
      <c r="AK2549" s="24"/>
      <c r="AL2549" s="24"/>
      <c r="AM2549" s="24"/>
      <c r="AN2549" s="24"/>
      <c r="AP2549" s="21"/>
      <c r="AQ2549" s="21"/>
      <c r="AR2549" s="21"/>
      <c r="AS2549" s="21"/>
      <c r="AT2549" s="21"/>
      <c r="AU2549" s="21"/>
      <c r="AV2549" s="24"/>
      <c r="AW2549" s="24"/>
      <c r="AX2549" s="24"/>
      <c r="AY2549" s="24"/>
      <c r="BA2549" s="21"/>
      <c r="BB2549" s="21"/>
      <c r="BC2549" s="21"/>
      <c r="BD2549" s="21"/>
      <c r="BE2549" s="24"/>
      <c r="BF2549" s="24"/>
      <c r="BG2549" s="21"/>
      <c r="BH2549" s="21"/>
      <c r="BI2549" s="130"/>
      <c r="BJ2549" s="131"/>
      <c r="BK2549" s="21"/>
      <c r="BL2549" s="132"/>
      <c r="BM2549" s="132"/>
      <c r="BN2549" s="132"/>
      <c r="BO2549" s="132"/>
      <c r="BP2549" s="133"/>
      <c r="BQ2549" s="133"/>
      <c r="BR2549" s="133"/>
    </row>
    <row r="2550" spans="18:70" x14ac:dyDescent="0.25">
      <c r="R2550" s="24"/>
      <c r="S2550" s="24"/>
      <c r="T2550" s="24"/>
      <c r="U2550" s="24"/>
      <c r="V2550" s="24"/>
      <c r="W2550" s="24"/>
      <c r="X2550" s="24"/>
      <c r="Y2550" s="24"/>
      <c r="Z2550" s="24"/>
      <c r="AA2550" s="24"/>
      <c r="AB2550" s="24"/>
      <c r="AC2550" s="24"/>
      <c r="AD2550" s="24"/>
      <c r="AE2550" s="24"/>
      <c r="AF2550" s="24"/>
      <c r="AG2550" s="24"/>
      <c r="AH2550" s="24"/>
      <c r="AI2550" s="24"/>
      <c r="AJ2550" s="24"/>
      <c r="AK2550" s="24"/>
      <c r="AL2550" s="24"/>
      <c r="AM2550" s="24"/>
      <c r="AN2550" s="24"/>
      <c r="AP2550" s="21"/>
      <c r="AQ2550" s="21"/>
      <c r="AR2550" s="21"/>
      <c r="AS2550" s="21"/>
      <c r="AT2550" s="21"/>
      <c r="AU2550" s="21"/>
      <c r="AV2550" s="24"/>
      <c r="AW2550" s="24"/>
      <c r="AX2550" s="24"/>
      <c r="AY2550" s="24"/>
      <c r="BA2550" s="21"/>
      <c r="BB2550" s="21"/>
      <c r="BC2550" s="21"/>
      <c r="BD2550" s="21"/>
      <c r="BE2550" s="24"/>
      <c r="BF2550" s="24"/>
      <c r="BG2550" s="21"/>
      <c r="BH2550" s="21"/>
      <c r="BI2550" s="130"/>
      <c r="BJ2550" s="131"/>
      <c r="BK2550" s="21"/>
      <c r="BL2550" s="132"/>
      <c r="BM2550" s="132"/>
      <c r="BN2550" s="132"/>
      <c r="BO2550" s="132"/>
      <c r="BP2550" s="133"/>
      <c r="BQ2550" s="133"/>
      <c r="BR2550" s="133"/>
    </row>
    <row r="2551" spans="18:70" x14ac:dyDescent="0.25">
      <c r="R2551" s="24"/>
      <c r="S2551" s="24"/>
      <c r="T2551" s="24"/>
      <c r="U2551" s="24"/>
      <c r="V2551" s="24"/>
      <c r="W2551" s="24"/>
      <c r="X2551" s="24"/>
      <c r="Y2551" s="24"/>
      <c r="Z2551" s="24"/>
      <c r="AA2551" s="24"/>
      <c r="AB2551" s="24"/>
      <c r="AC2551" s="24"/>
      <c r="AD2551" s="24"/>
      <c r="AE2551" s="24"/>
      <c r="AF2551" s="24"/>
      <c r="AG2551" s="24"/>
      <c r="AH2551" s="24"/>
      <c r="AI2551" s="24"/>
      <c r="AJ2551" s="24"/>
      <c r="AK2551" s="24"/>
      <c r="AL2551" s="24"/>
      <c r="AM2551" s="24"/>
      <c r="AN2551" s="24"/>
      <c r="AP2551" s="21"/>
      <c r="AQ2551" s="21"/>
      <c r="AR2551" s="21"/>
      <c r="AS2551" s="21"/>
      <c r="AT2551" s="21"/>
      <c r="AU2551" s="21"/>
      <c r="AV2551" s="24"/>
      <c r="AW2551" s="24"/>
      <c r="AX2551" s="24"/>
      <c r="AY2551" s="24"/>
      <c r="BA2551" s="21"/>
      <c r="BB2551" s="21"/>
      <c r="BC2551" s="21"/>
      <c r="BD2551" s="21"/>
      <c r="BE2551" s="24"/>
      <c r="BF2551" s="24"/>
      <c r="BG2551" s="21"/>
      <c r="BH2551" s="21"/>
      <c r="BI2551" s="130"/>
      <c r="BJ2551" s="131"/>
      <c r="BK2551" s="21"/>
      <c r="BL2551" s="132"/>
      <c r="BM2551" s="132"/>
      <c r="BN2551" s="132"/>
      <c r="BO2551" s="132"/>
      <c r="BP2551" s="133"/>
      <c r="BQ2551" s="133"/>
      <c r="BR2551" s="133"/>
    </row>
    <row r="2552" spans="18:70" x14ac:dyDescent="0.25">
      <c r="R2552" s="24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  <c r="AF2552" s="24"/>
      <c r="AG2552" s="24"/>
      <c r="AH2552" s="24"/>
      <c r="AI2552" s="24"/>
      <c r="AJ2552" s="24"/>
      <c r="AK2552" s="24"/>
      <c r="AL2552" s="24"/>
      <c r="AM2552" s="24"/>
      <c r="AN2552" s="24"/>
      <c r="AP2552" s="21"/>
      <c r="AQ2552" s="21"/>
      <c r="AR2552" s="21"/>
      <c r="AS2552" s="21"/>
      <c r="AT2552" s="21"/>
      <c r="AU2552" s="21"/>
      <c r="AV2552" s="24"/>
      <c r="AW2552" s="24"/>
      <c r="AX2552" s="24"/>
      <c r="AY2552" s="24"/>
      <c r="BA2552" s="21"/>
      <c r="BB2552" s="21"/>
      <c r="BC2552" s="21"/>
      <c r="BD2552" s="21"/>
      <c r="BE2552" s="24"/>
      <c r="BF2552" s="24"/>
      <c r="BG2552" s="21"/>
      <c r="BH2552" s="21"/>
      <c r="BI2552" s="130"/>
      <c r="BJ2552" s="131"/>
      <c r="BK2552" s="21"/>
      <c r="BL2552" s="132"/>
      <c r="BM2552" s="132"/>
      <c r="BN2552" s="132"/>
      <c r="BO2552" s="132"/>
      <c r="BP2552" s="133"/>
      <c r="BQ2552" s="133"/>
      <c r="BR2552" s="133"/>
    </row>
    <row r="2553" spans="18:70" x14ac:dyDescent="0.25">
      <c r="R2553" s="24"/>
      <c r="S2553" s="24"/>
      <c r="T2553" s="24"/>
      <c r="U2553" s="24"/>
      <c r="V2553" s="24"/>
      <c r="W2553" s="24"/>
      <c r="X2553" s="24"/>
      <c r="Y2553" s="24"/>
      <c r="Z2553" s="24"/>
      <c r="AA2553" s="24"/>
      <c r="AB2553" s="24"/>
      <c r="AC2553" s="24"/>
      <c r="AD2553" s="24"/>
      <c r="AE2553" s="24"/>
      <c r="AF2553" s="24"/>
      <c r="AG2553" s="24"/>
      <c r="AH2553" s="24"/>
      <c r="AI2553" s="24"/>
      <c r="AJ2553" s="24"/>
      <c r="AK2553" s="24"/>
      <c r="AL2553" s="24"/>
      <c r="AM2553" s="24"/>
      <c r="AN2553" s="24"/>
      <c r="AP2553" s="21"/>
      <c r="AQ2553" s="21"/>
      <c r="AR2553" s="21"/>
      <c r="AS2553" s="21"/>
      <c r="AT2553" s="21"/>
      <c r="AU2553" s="21"/>
      <c r="AV2553" s="24"/>
      <c r="AW2553" s="24"/>
      <c r="AX2553" s="24"/>
      <c r="AY2553" s="24"/>
      <c r="BA2553" s="21"/>
      <c r="BB2553" s="21"/>
      <c r="BC2553" s="21"/>
      <c r="BD2553" s="21"/>
      <c r="BE2553" s="24"/>
      <c r="BF2553" s="24"/>
      <c r="BG2553" s="21"/>
      <c r="BH2553" s="21"/>
      <c r="BI2553" s="130"/>
      <c r="BJ2553" s="131"/>
      <c r="BK2553" s="21"/>
      <c r="BL2553" s="132"/>
      <c r="BM2553" s="132"/>
      <c r="BN2553" s="132"/>
      <c r="BO2553" s="132"/>
      <c r="BP2553" s="133"/>
      <c r="BQ2553" s="133"/>
      <c r="BR2553" s="133"/>
    </row>
    <row r="2554" spans="18:70" x14ac:dyDescent="0.25">
      <c r="R2554" s="24"/>
      <c r="S2554" s="24"/>
      <c r="T2554" s="24"/>
      <c r="U2554" s="24"/>
      <c r="V2554" s="24"/>
      <c r="W2554" s="24"/>
      <c r="X2554" s="24"/>
      <c r="Y2554" s="24"/>
      <c r="Z2554" s="24"/>
      <c r="AA2554" s="24"/>
      <c r="AB2554" s="24"/>
      <c r="AC2554" s="24"/>
      <c r="AD2554" s="24"/>
      <c r="AE2554" s="24"/>
      <c r="AF2554" s="24"/>
      <c r="AG2554" s="24"/>
      <c r="AH2554" s="24"/>
      <c r="AI2554" s="24"/>
      <c r="AJ2554" s="24"/>
      <c r="AK2554" s="24"/>
      <c r="AL2554" s="24"/>
      <c r="AM2554" s="24"/>
      <c r="AN2554" s="24"/>
      <c r="AP2554" s="21"/>
      <c r="AQ2554" s="21"/>
      <c r="AR2554" s="21"/>
      <c r="AS2554" s="21"/>
      <c r="AT2554" s="21"/>
      <c r="AU2554" s="21"/>
      <c r="AV2554" s="24"/>
      <c r="AW2554" s="24"/>
      <c r="AX2554" s="24"/>
      <c r="AY2554" s="24"/>
      <c r="BA2554" s="21"/>
      <c r="BB2554" s="21"/>
      <c r="BC2554" s="21"/>
      <c r="BD2554" s="21"/>
      <c r="BE2554" s="24"/>
      <c r="BF2554" s="24"/>
      <c r="BG2554" s="21"/>
      <c r="BH2554" s="21"/>
      <c r="BI2554" s="130"/>
      <c r="BJ2554" s="131"/>
      <c r="BK2554" s="21"/>
      <c r="BL2554" s="132"/>
      <c r="BM2554" s="132"/>
      <c r="BN2554" s="132"/>
      <c r="BO2554" s="132"/>
      <c r="BP2554" s="133"/>
      <c r="BQ2554" s="133"/>
      <c r="BR2554" s="133"/>
    </row>
    <row r="2555" spans="18:70" x14ac:dyDescent="0.25">
      <c r="R2555" s="24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  <c r="AF2555" s="24"/>
      <c r="AG2555" s="24"/>
      <c r="AH2555" s="24"/>
      <c r="AI2555" s="24"/>
      <c r="AJ2555" s="24"/>
      <c r="AK2555" s="24"/>
      <c r="AL2555" s="24"/>
      <c r="AM2555" s="24"/>
      <c r="AN2555" s="24"/>
      <c r="AP2555" s="21"/>
      <c r="AQ2555" s="21"/>
      <c r="AR2555" s="21"/>
      <c r="AS2555" s="21"/>
      <c r="AT2555" s="21"/>
      <c r="AU2555" s="21"/>
      <c r="AV2555" s="24"/>
      <c r="AW2555" s="24"/>
      <c r="AX2555" s="24"/>
      <c r="AY2555" s="24"/>
      <c r="BA2555" s="21"/>
      <c r="BB2555" s="21"/>
      <c r="BC2555" s="21"/>
      <c r="BD2555" s="21"/>
      <c r="BE2555" s="24"/>
      <c r="BF2555" s="24"/>
      <c r="BG2555" s="21"/>
      <c r="BH2555" s="21"/>
      <c r="BI2555" s="130"/>
      <c r="BJ2555" s="131"/>
      <c r="BK2555" s="21"/>
      <c r="BL2555" s="132"/>
      <c r="BM2555" s="132"/>
      <c r="BN2555" s="132"/>
      <c r="BO2555" s="132"/>
      <c r="BP2555" s="133"/>
      <c r="BQ2555" s="133"/>
      <c r="BR2555" s="133"/>
    </row>
    <row r="2556" spans="18:70" x14ac:dyDescent="0.25"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P2556" s="21"/>
      <c r="AQ2556" s="21"/>
      <c r="AR2556" s="21"/>
      <c r="AS2556" s="21"/>
      <c r="AT2556" s="21"/>
      <c r="AU2556" s="21"/>
      <c r="AV2556" s="24"/>
      <c r="AW2556" s="24"/>
      <c r="AX2556" s="24"/>
      <c r="AY2556" s="24"/>
      <c r="BA2556" s="21"/>
      <c r="BB2556" s="21"/>
      <c r="BC2556" s="21"/>
      <c r="BD2556" s="21"/>
      <c r="BE2556" s="24"/>
      <c r="BF2556" s="24"/>
      <c r="BG2556" s="21"/>
      <c r="BH2556" s="21"/>
      <c r="BI2556" s="130"/>
      <c r="BJ2556" s="131"/>
      <c r="BK2556" s="21"/>
      <c r="BL2556" s="132"/>
      <c r="BM2556" s="132"/>
      <c r="BN2556" s="132"/>
      <c r="BO2556" s="132"/>
      <c r="BP2556" s="133"/>
      <c r="BQ2556" s="133"/>
      <c r="BR2556" s="133"/>
    </row>
    <row r="2557" spans="18:70" x14ac:dyDescent="0.25">
      <c r="R2557" s="24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  <c r="AF2557" s="24"/>
      <c r="AG2557" s="24"/>
      <c r="AH2557" s="24"/>
      <c r="AI2557" s="24"/>
      <c r="AJ2557" s="24"/>
      <c r="AK2557" s="24"/>
      <c r="AL2557" s="24"/>
      <c r="AM2557" s="24"/>
      <c r="AN2557" s="24"/>
      <c r="AP2557" s="21"/>
      <c r="AQ2557" s="21"/>
      <c r="AR2557" s="21"/>
      <c r="AS2557" s="21"/>
      <c r="AT2557" s="21"/>
      <c r="AU2557" s="21"/>
      <c r="AV2557" s="24"/>
      <c r="AW2557" s="24"/>
      <c r="AX2557" s="24"/>
      <c r="AY2557" s="24"/>
      <c r="BA2557" s="21"/>
      <c r="BB2557" s="21"/>
      <c r="BC2557" s="21"/>
      <c r="BD2557" s="21"/>
      <c r="BE2557" s="24"/>
      <c r="BF2557" s="24"/>
      <c r="BG2557" s="21"/>
      <c r="BH2557" s="21"/>
      <c r="BI2557" s="130"/>
      <c r="BJ2557" s="131"/>
      <c r="BK2557" s="21"/>
      <c r="BL2557" s="132"/>
      <c r="BM2557" s="132"/>
      <c r="BN2557" s="132"/>
      <c r="BO2557" s="132"/>
      <c r="BP2557" s="133"/>
      <c r="BQ2557" s="133"/>
      <c r="BR2557" s="133"/>
    </row>
    <row r="2558" spans="18:70" x14ac:dyDescent="0.25">
      <c r="R2558" s="24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  <c r="AF2558" s="24"/>
      <c r="AG2558" s="24"/>
      <c r="AH2558" s="24"/>
      <c r="AI2558" s="24"/>
      <c r="AJ2558" s="24"/>
      <c r="AK2558" s="24"/>
      <c r="AL2558" s="24"/>
      <c r="AM2558" s="24"/>
      <c r="AN2558" s="24"/>
      <c r="AP2558" s="21"/>
      <c r="AQ2558" s="21"/>
      <c r="AR2558" s="21"/>
      <c r="AS2558" s="21"/>
      <c r="AT2558" s="21"/>
      <c r="AU2558" s="21"/>
      <c r="AV2558" s="24"/>
      <c r="AW2558" s="24"/>
      <c r="AX2558" s="24"/>
      <c r="AY2558" s="24"/>
      <c r="BA2558" s="21"/>
      <c r="BB2558" s="21"/>
      <c r="BC2558" s="21"/>
      <c r="BD2558" s="21"/>
      <c r="BE2558" s="24"/>
      <c r="BF2558" s="24"/>
      <c r="BG2558" s="21"/>
      <c r="BH2558" s="21"/>
      <c r="BI2558" s="130"/>
      <c r="BJ2558" s="131"/>
      <c r="BK2558" s="21"/>
      <c r="BL2558" s="132"/>
      <c r="BM2558" s="132"/>
      <c r="BN2558" s="132"/>
      <c r="BO2558" s="132"/>
      <c r="BP2558" s="133"/>
      <c r="BQ2558" s="133"/>
      <c r="BR2558" s="133"/>
    </row>
    <row r="2559" spans="18:70" x14ac:dyDescent="0.25">
      <c r="R2559" s="24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  <c r="AF2559" s="24"/>
      <c r="AG2559" s="24"/>
      <c r="AH2559" s="24"/>
      <c r="AI2559" s="24"/>
      <c r="AJ2559" s="24"/>
      <c r="AK2559" s="24"/>
      <c r="AL2559" s="24"/>
      <c r="AM2559" s="24"/>
      <c r="AN2559" s="24"/>
      <c r="AP2559" s="21"/>
      <c r="AQ2559" s="21"/>
      <c r="AR2559" s="21"/>
      <c r="AS2559" s="21"/>
      <c r="AT2559" s="21"/>
      <c r="AU2559" s="21"/>
      <c r="AV2559" s="24"/>
      <c r="AW2559" s="24"/>
      <c r="AX2559" s="24"/>
      <c r="AY2559" s="24"/>
      <c r="BA2559" s="21"/>
      <c r="BB2559" s="21"/>
      <c r="BC2559" s="21"/>
      <c r="BD2559" s="21"/>
      <c r="BE2559" s="24"/>
      <c r="BF2559" s="24"/>
      <c r="BG2559" s="21"/>
      <c r="BH2559" s="21"/>
      <c r="BI2559" s="130"/>
      <c r="BJ2559" s="131"/>
      <c r="BK2559" s="21"/>
      <c r="BL2559" s="132"/>
      <c r="BM2559" s="132"/>
      <c r="BN2559" s="132"/>
      <c r="BO2559" s="132"/>
      <c r="BP2559" s="133"/>
      <c r="BQ2559" s="133"/>
      <c r="BR2559" s="133"/>
    </row>
    <row r="2560" spans="18:70" x14ac:dyDescent="0.25">
      <c r="R2560" s="24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  <c r="AF2560" s="24"/>
      <c r="AG2560" s="24"/>
      <c r="AH2560" s="24"/>
      <c r="AI2560" s="24"/>
      <c r="AJ2560" s="24"/>
      <c r="AK2560" s="24"/>
      <c r="AL2560" s="24"/>
      <c r="AM2560" s="24"/>
      <c r="AN2560" s="24"/>
      <c r="AP2560" s="21"/>
      <c r="AQ2560" s="21"/>
      <c r="AR2560" s="21"/>
      <c r="AS2560" s="21"/>
      <c r="AT2560" s="21"/>
      <c r="AU2560" s="21"/>
      <c r="AV2560" s="24"/>
      <c r="AW2560" s="24"/>
      <c r="AX2560" s="24"/>
      <c r="AY2560" s="24"/>
      <c r="BA2560" s="21"/>
      <c r="BB2560" s="21"/>
      <c r="BC2560" s="21"/>
      <c r="BD2560" s="21"/>
      <c r="BE2560" s="24"/>
      <c r="BF2560" s="24"/>
      <c r="BG2560" s="21"/>
      <c r="BH2560" s="21"/>
      <c r="BI2560" s="130"/>
      <c r="BJ2560" s="131"/>
      <c r="BK2560" s="21"/>
      <c r="BL2560" s="132"/>
      <c r="BM2560" s="132"/>
      <c r="BN2560" s="132"/>
      <c r="BO2560" s="132"/>
      <c r="BP2560" s="133"/>
      <c r="BQ2560" s="133"/>
      <c r="BR2560" s="133"/>
    </row>
    <row r="2561" spans="18:70" x14ac:dyDescent="0.25">
      <c r="R2561" s="24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  <c r="AF2561" s="24"/>
      <c r="AG2561" s="24"/>
      <c r="AH2561" s="24"/>
      <c r="AI2561" s="24"/>
      <c r="AJ2561" s="24"/>
      <c r="AK2561" s="24"/>
      <c r="AL2561" s="24"/>
      <c r="AM2561" s="24"/>
      <c r="AN2561" s="24"/>
      <c r="AP2561" s="21"/>
      <c r="AQ2561" s="21"/>
      <c r="AR2561" s="21"/>
      <c r="AS2561" s="21"/>
      <c r="AT2561" s="21"/>
      <c r="AU2561" s="21"/>
      <c r="AV2561" s="24"/>
      <c r="AW2561" s="24"/>
      <c r="AX2561" s="24"/>
      <c r="AY2561" s="24"/>
      <c r="BA2561" s="21"/>
      <c r="BB2561" s="21"/>
      <c r="BC2561" s="21"/>
      <c r="BD2561" s="21"/>
      <c r="BE2561" s="24"/>
      <c r="BF2561" s="24"/>
      <c r="BG2561" s="21"/>
      <c r="BH2561" s="21"/>
      <c r="BI2561" s="130"/>
      <c r="BJ2561" s="131"/>
      <c r="BK2561" s="21"/>
      <c r="BL2561" s="132"/>
      <c r="BM2561" s="132"/>
      <c r="BN2561" s="132"/>
      <c r="BO2561" s="132"/>
      <c r="BP2561" s="133"/>
      <c r="BQ2561" s="133"/>
      <c r="BR2561" s="133"/>
    </row>
    <row r="2562" spans="18:70" x14ac:dyDescent="0.25">
      <c r="R2562" s="24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  <c r="AF2562" s="24"/>
      <c r="AG2562" s="24"/>
      <c r="AH2562" s="24"/>
      <c r="AI2562" s="24"/>
      <c r="AJ2562" s="24"/>
      <c r="AK2562" s="24"/>
      <c r="AL2562" s="24"/>
      <c r="AM2562" s="24"/>
      <c r="AN2562" s="24"/>
      <c r="AP2562" s="21"/>
      <c r="AQ2562" s="21"/>
      <c r="AR2562" s="21"/>
      <c r="AS2562" s="21"/>
      <c r="AT2562" s="21"/>
      <c r="AU2562" s="21"/>
      <c r="AV2562" s="24"/>
      <c r="AW2562" s="24"/>
      <c r="AX2562" s="24"/>
      <c r="AY2562" s="24"/>
      <c r="BA2562" s="21"/>
      <c r="BB2562" s="21"/>
      <c r="BC2562" s="21"/>
      <c r="BD2562" s="21"/>
      <c r="BE2562" s="24"/>
      <c r="BF2562" s="24"/>
      <c r="BG2562" s="21"/>
      <c r="BH2562" s="21"/>
      <c r="BI2562" s="130"/>
      <c r="BJ2562" s="131"/>
      <c r="BK2562" s="21"/>
      <c r="BL2562" s="132"/>
      <c r="BM2562" s="132"/>
      <c r="BN2562" s="132"/>
      <c r="BO2562" s="132"/>
      <c r="BP2562" s="133"/>
      <c r="BQ2562" s="133"/>
      <c r="BR2562" s="133"/>
    </row>
    <row r="2563" spans="18:70" x14ac:dyDescent="0.25">
      <c r="R2563" s="24"/>
      <c r="S2563" s="24"/>
      <c r="T2563" s="24"/>
      <c r="U2563" s="24"/>
      <c r="V2563" s="24"/>
      <c r="W2563" s="24"/>
      <c r="X2563" s="24"/>
      <c r="Y2563" s="24"/>
      <c r="Z2563" s="24"/>
      <c r="AA2563" s="24"/>
      <c r="AB2563" s="24"/>
      <c r="AC2563" s="24"/>
      <c r="AD2563" s="24"/>
      <c r="AE2563" s="24"/>
      <c r="AF2563" s="24"/>
      <c r="AG2563" s="24"/>
      <c r="AH2563" s="24"/>
      <c r="AI2563" s="24"/>
      <c r="AJ2563" s="24"/>
      <c r="AK2563" s="24"/>
      <c r="AL2563" s="24"/>
      <c r="AM2563" s="24"/>
      <c r="AN2563" s="24"/>
      <c r="AP2563" s="21"/>
      <c r="AQ2563" s="21"/>
      <c r="AR2563" s="21"/>
      <c r="AS2563" s="21"/>
      <c r="AT2563" s="21"/>
      <c r="AU2563" s="21"/>
      <c r="AV2563" s="24"/>
      <c r="AW2563" s="24"/>
      <c r="AX2563" s="24"/>
      <c r="AY2563" s="24"/>
      <c r="BA2563" s="21"/>
      <c r="BB2563" s="21"/>
      <c r="BC2563" s="21"/>
      <c r="BD2563" s="21"/>
      <c r="BE2563" s="24"/>
      <c r="BF2563" s="24"/>
      <c r="BG2563" s="21"/>
      <c r="BH2563" s="21"/>
      <c r="BI2563" s="130"/>
      <c r="BJ2563" s="131"/>
      <c r="BK2563" s="21"/>
      <c r="BL2563" s="132"/>
      <c r="BM2563" s="132"/>
      <c r="BN2563" s="132"/>
      <c r="BO2563" s="132"/>
      <c r="BP2563" s="133"/>
      <c r="BQ2563" s="133"/>
      <c r="BR2563" s="133"/>
    </row>
    <row r="2564" spans="18:70" x14ac:dyDescent="0.25">
      <c r="R2564" s="24"/>
      <c r="S2564" s="24"/>
      <c r="T2564" s="24"/>
      <c r="U2564" s="24"/>
      <c r="V2564" s="24"/>
      <c r="W2564" s="24"/>
      <c r="X2564" s="24"/>
      <c r="Y2564" s="24"/>
      <c r="Z2564" s="24"/>
      <c r="AA2564" s="24"/>
      <c r="AB2564" s="24"/>
      <c r="AC2564" s="24"/>
      <c r="AD2564" s="24"/>
      <c r="AE2564" s="24"/>
      <c r="AF2564" s="24"/>
      <c r="AG2564" s="24"/>
      <c r="AH2564" s="24"/>
      <c r="AI2564" s="24"/>
      <c r="AJ2564" s="24"/>
      <c r="AK2564" s="24"/>
      <c r="AL2564" s="24"/>
      <c r="AM2564" s="24"/>
      <c r="AN2564" s="24"/>
      <c r="AP2564" s="21"/>
      <c r="AQ2564" s="21"/>
      <c r="AR2564" s="21"/>
      <c r="AS2564" s="21"/>
      <c r="AT2564" s="21"/>
      <c r="AU2564" s="21"/>
      <c r="AV2564" s="24"/>
      <c r="AW2564" s="24"/>
      <c r="AX2564" s="24"/>
      <c r="AY2564" s="24"/>
      <c r="BA2564" s="21"/>
      <c r="BB2564" s="21"/>
      <c r="BC2564" s="21"/>
      <c r="BD2564" s="21"/>
      <c r="BE2564" s="24"/>
      <c r="BF2564" s="24"/>
      <c r="BG2564" s="21"/>
      <c r="BH2564" s="21"/>
      <c r="BI2564" s="130"/>
      <c r="BJ2564" s="131"/>
      <c r="BK2564" s="21"/>
      <c r="BL2564" s="132"/>
      <c r="BM2564" s="132"/>
      <c r="BN2564" s="132"/>
      <c r="BO2564" s="132"/>
      <c r="BP2564" s="133"/>
      <c r="BQ2564" s="133"/>
      <c r="BR2564" s="133"/>
    </row>
    <row r="2565" spans="18:70" x14ac:dyDescent="0.25">
      <c r="R2565" s="24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  <c r="AF2565" s="24"/>
      <c r="AG2565" s="24"/>
      <c r="AH2565" s="24"/>
      <c r="AI2565" s="24"/>
      <c r="AJ2565" s="24"/>
      <c r="AK2565" s="24"/>
      <c r="AL2565" s="24"/>
      <c r="AM2565" s="24"/>
      <c r="AN2565" s="24"/>
      <c r="AP2565" s="21"/>
      <c r="AQ2565" s="21"/>
      <c r="AR2565" s="21"/>
      <c r="AS2565" s="21"/>
      <c r="AT2565" s="21"/>
      <c r="AU2565" s="21"/>
      <c r="AV2565" s="24"/>
      <c r="AW2565" s="24"/>
      <c r="AX2565" s="24"/>
      <c r="AY2565" s="24"/>
      <c r="BA2565" s="21"/>
      <c r="BB2565" s="21"/>
      <c r="BC2565" s="21"/>
      <c r="BD2565" s="21"/>
      <c r="BE2565" s="24"/>
      <c r="BF2565" s="24"/>
      <c r="BG2565" s="21"/>
      <c r="BH2565" s="21"/>
      <c r="BI2565" s="130"/>
      <c r="BJ2565" s="131"/>
      <c r="BK2565" s="21"/>
      <c r="BL2565" s="132"/>
      <c r="BM2565" s="132"/>
      <c r="BN2565" s="132"/>
      <c r="BO2565" s="132"/>
      <c r="BP2565" s="133"/>
      <c r="BQ2565" s="133"/>
      <c r="BR2565" s="133"/>
    </row>
    <row r="2566" spans="18:70" x14ac:dyDescent="0.25">
      <c r="R2566" s="24"/>
      <c r="S2566" s="24"/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24"/>
      <c r="AE2566" s="24"/>
      <c r="AF2566" s="24"/>
      <c r="AG2566" s="24"/>
      <c r="AH2566" s="24"/>
      <c r="AI2566" s="24"/>
      <c r="AJ2566" s="24"/>
      <c r="AK2566" s="24"/>
      <c r="AL2566" s="24"/>
      <c r="AM2566" s="24"/>
      <c r="AN2566" s="24"/>
      <c r="AP2566" s="21"/>
      <c r="AQ2566" s="21"/>
      <c r="AR2566" s="21"/>
      <c r="AS2566" s="21"/>
      <c r="AT2566" s="21"/>
      <c r="AU2566" s="21"/>
      <c r="AV2566" s="24"/>
      <c r="AW2566" s="24"/>
      <c r="AX2566" s="24"/>
      <c r="AY2566" s="24"/>
      <c r="BA2566" s="21"/>
      <c r="BB2566" s="21"/>
      <c r="BC2566" s="21"/>
      <c r="BD2566" s="21"/>
      <c r="BE2566" s="24"/>
      <c r="BF2566" s="24"/>
      <c r="BG2566" s="21"/>
      <c r="BH2566" s="21"/>
      <c r="BI2566" s="130"/>
      <c r="BJ2566" s="131"/>
      <c r="BK2566" s="21"/>
      <c r="BL2566" s="132"/>
      <c r="BM2566" s="132"/>
      <c r="BN2566" s="132"/>
      <c r="BO2566" s="132"/>
      <c r="BP2566" s="133"/>
      <c r="BQ2566" s="133"/>
      <c r="BR2566" s="133"/>
    </row>
    <row r="2567" spans="18:70" x14ac:dyDescent="0.25">
      <c r="R2567" s="24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  <c r="AF2567" s="24"/>
      <c r="AG2567" s="24"/>
      <c r="AH2567" s="24"/>
      <c r="AI2567" s="24"/>
      <c r="AJ2567" s="24"/>
      <c r="AK2567" s="24"/>
      <c r="AL2567" s="24"/>
      <c r="AM2567" s="24"/>
      <c r="AN2567" s="24"/>
      <c r="AP2567" s="21"/>
      <c r="AQ2567" s="21"/>
      <c r="AR2567" s="21"/>
      <c r="AS2567" s="21"/>
      <c r="AT2567" s="21"/>
      <c r="AU2567" s="21"/>
      <c r="AV2567" s="24"/>
      <c r="AW2567" s="24"/>
      <c r="AX2567" s="24"/>
      <c r="AY2567" s="24"/>
      <c r="BA2567" s="21"/>
      <c r="BB2567" s="21"/>
      <c r="BC2567" s="21"/>
      <c r="BD2567" s="21"/>
      <c r="BE2567" s="24"/>
      <c r="BF2567" s="24"/>
      <c r="BG2567" s="21"/>
      <c r="BH2567" s="21"/>
      <c r="BI2567" s="130"/>
      <c r="BJ2567" s="131"/>
      <c r="BK2567" s="21"/>
      <c r="BL2567" s="132"/>
      <c r="BM2567" s="132"/>
      <c r="BN2567" s="132"/>
      <c r="BO2567" s="132"/>
      <c r="BP2567" s="133"/>
      <c r="BQ2567" s="133"/>
      <c r="BR2567" s="133"/>
    </row>
    <row r="2568" spans="18:70" x14ac:dyDescent="0.25">
      <c r="R2568" s="24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  <c r="AF2568" s="24"/>
      <c r="AG2568" s="24"/>
      <c r="AH2568" s="24"/>
      <c r="AI2568" s="24"/>
      <c r="AJ2568" s="24"/>
      <c r="AK2568" s="24"/>
      <c r="AL2568" s="24"/>
      <c r="AM2568" s="24"/>
      <c r="AN2568" s="24"/>
      <c r="AP2568" s="21"/>
      <c r="AQ2568" s="21"/>
      <c r="AR2568" s="21"/>
      <c r="AS2568" s="21"/>
      <c r="AT2568" s="21"/>
      <c r="AU2568" s="21"/>
      <c r="AV2568" s="24"/>
      <c r="AW2568" s="24"/>
      <c r="AX2568" s="24"/>
      <c r="AY2568" s="24"/>
      <c r="BA2568" s="21"/>
      <c r="BB2568" s="21"/>
      <c r="BC2568" s="21"/>
      <c r="BD2568" s="21"/>
      <c r="BE2568" s="24"/>
      <c r="BF2568" s="24"/>
      <c r="BG2568" s="21"/>
      <c r="BH2568" s="21"/>
      <c r="BI2568" s="130"/>
      <c r="BJ2568" s="131"/>
      <c r="BK2568" s="21"/>
      <c r="BL2568" s="132"/>
      <c r="BM2568" s="132"/>
      <c r="BN2568" s="132"/>
      <c r="BO2568" s="132"/>
      <c r="BP2568" s="133"/>
      <c r="BQ2568" s="133"/>
      <c r="BR2568" s="133"/>
    </row>
    <row r="2569" spans="18:70" x14ac:dyDescent="0.25">
      <c r="R2569" s="24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  <c r="AF2569" s="24"/>
      <c r="AG2569" s="24"/>
      <c r="AH2569" s="24"/>
      <c r="AI2569" s="24"/>
      <c r="AJ2569" s="24"/>
      <c r="AK2569" s="24"/>
      <c r="AL2569" s="24"/>
      <c r="AM2569" s="24"/>
      <c r="AN2569" s="24"/>
      <c r="AP2569" s="21"/>
      <c r="AQ2569" s="21"/>
      <c r="AR2569" s="21"/>
      <c r="AS2569" s="21"/>
      <c r="AT2569" s="21"/>
      <c r="AU2569" s="21"/>
      <c r="AV2569" s="24"/>
      <c r="AW2569" s="24"/>
      <c r="AX2569" s="24"/>
      <c r="AY2569" s="24"/>
      <c r="BA2569" s="21"/>
      <c r="BB2569" s="21"/>
      <c r="BC2569" s="21"/>
      <c r="BD2569" s="21"/>
      <c r="BE2569" s="24"/>
      <c r="BF2569" s="24"/>
      <c r="BG2569" s="21"/>
      <c r="BH2569" s="21"/>
      <c r="BI2569" s="130"/>
      <c r="BJ2569" s="131"/>
      <c r="BK2569" s="21"/>
      <c r="BL2569" s="132"/>
      <c r="BM2569" s="132"/>
      <c r="BN2569" s="132"/>
      <c r="BO2569" s="132"/>
      <c r="BP2569" s="133"/>
      <c r="BQ2569" s="133"/>
      <c r="BR2569" s="133"/>
    </row>
    <row r="2570" spans="18:70" x14ac:dyDescent="0.25">
      <c r="R2570" s="24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  <c r="AF2570" s="24"/>
      <c r="AG2570" s="24"/>
      <c r="AH2570" s="24"/>
      <c r="AI2570" s="24"/>
      <c r="AJ2570" s="24"/>
      <c r="AK2570" s="24"/>
      <c r="AL2570" s="24"/>
      <c r="AM2570" s="24"/>
      <c r="AN2570" s="24"/>
      <c r="AP2570" s="21"/>
      <c r="AQ2570" s="21"/>
      <c r="AR2570" s="21"/>
      <c r="AS2570" s="21"/>
      <c r="AT2570" s="21"/>
      <c r="AU2570" s="21"/>
      <c r="AV2570" s="24"/>
      <c r="AW2570" s="24"/>
      <c r="AX2570" s="24"/>
      <c r="AY2570" s="24"/>
      <c r="BA2570" s="21"/>
      <c r="BB2570" s="21"/>
      <c r="BC2570" s="21"/>
      <c r="BD2570" s="21"/>
      <c r="BE2570" s="24"/>
      <c r="BF2570" s="24"/>
      <c r="BG2570" s="21"/>
      <c r="BH2570" s="21"/>
      <c r="BI2570" s="130"/>
      <c r="BJ2570" s="131"/>
      <c r="BK2570" s="21"/>
      <c r="BL2570" s="132"/>
      <c r="BM2570" s="132"/>
      <c r="BN2570" s="132"/>
      <c r="BO2570" s="132"/>
      <c r="BP2570" s="133"/>
      <c r="BQ2570" s="133"/>
      <c r="BR2570" s="133"/>
    </row>
    <row r="2571" spans="18:70" x14ac:dyDescent="0.25">
      <c r="R2571" s="24"/>
      <c r="S2571" s="24"/>
      <c r="T2571" s="24"/>
      <c r="U2571" s="24"/>
      <c r="V2571" s="24"/>
      <c r="W2571" s="24"/>
      <c r="X2571" s="24"/>
      <c r="Y2571" s="24"/>
      <c r="Z2571" s="24"/>
      <c r="AA2571" s="24"/>
      <c r="AB2571" s="24"/>
      <c r="AC2571" s="24"/>
      <c r="AD2571" s="24"/>
      <c r="AE2571" s="24"/>
      <c r="AF2571" s="24"/>
      <c r="AG2571" s="24"/>
      <c r="AH2571" s="24"/>
      <c r="AI2571" s="24"/>
      <c r="AJ2571" s="24"/>
      <c r="AK2571" s="24"/>
      <c r="AL2571" s="24"/>
      <c r="AM2571" s="24"/>
      <c r="AN2571" s="24"/>
      <c r="AP2571" s="21"/>
      <c r="AQ2571" s="21"/>
      <c r="AR2571" s="21"/>
      <c r="AS2571" s="21"/>
      <c r="AT2571" s="21"/>
      <c r="AU2571" s="21"/>
      <c r="AV2571" s="24"/>
      <c r="AW2571" s="24"/>
      <c r="AX2571" s="24"/>
      <c r="AY2571" s="24"/>
      <c r="BA2571" s="21"/>
      <c r="BB2571" s="21"/>
      <c r="BC2571" s="21"/>
      <c r="BD2571" s="21"/>
      <c r="BE2571" s="24"/>
      <c r="BF2571" s="24"/>
      <c r="BG2571" s="21"/>
      <c r="BH2571" s="21"/>
      <c r="BI2571" s="130"/>
      <c r="BJ2571" s="131"/>
      <c r="BK2571" s="21"/>
      <c r="BL2571" s="132"/>
      <c r="BM2571" s="132"/>
      <c r="BN2571" s="132"/>
      <c r="BO2571" s="132"/>
      <c r="BP2571" s="133"/>
      <c r="BQ2571" s="133"/>
      <c r="BR2571" s="133"/>
    </row>
    <row r="2572" spans="18:70" x14ac:dyDescent="0.25"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  <c r="AF2572" s="24"/>
      <c r="AG2572" s="24"/>
      <c r="AH2572" s="24"/>
      <c r="AI2572" s="24"/>
      <c r="AJ2572" s="24"/>
      <c r="AK2572" s="24"/>
      <c r="AL2572" s="24"/>
      <c r="AM2572" s="24"/>
      <c r="AN2572" s="24"/>
      <c r="AP2572" s="21"/>
      <c r="AQ2572" s="21"/>
      <c r="AR2572" s="21"/>
      <c r="AS2572" s="21"/>
      <c r="AT2572" s="21"/>
      <c r="AU2572" s="21"/>
      <c r="AV2572" s="24"/>
      <c r="AW2572" s="24"/>
      <c r="AX2572" s="24"/>
      <c r="AY2572" s="24"/>
      <c r="BA2572" s="21"/>
      <c r="BB2572" s="21"/>
      <c r="BC2572" s="21"/>
      <c r="BD2572" s="21"/>
      <c r="BE2572" s="24"/>
      <c r="BF2572" s="24"/>
      <c r="BG2572" s="21"/>
      <c r="BH2572" s="21"/>
      <c r="BI2572" s="130"/>
      <c r="BJ2572" s="131"/>
      <c r="BK2572" s="21"/>
      <c r="BL2572" s="132"/>
      <c r="BM2572" s="132"/>
      <c r="BN2572" s="132"/>
      <c r="BO2572" s="132"/>
      <c r="BP2572" s="133"/>
      <c r="BQ2572" s="133"/>
      <c r="BR2572" s="133"/>
    </row>
    <row r="2573" spans="18:70" x14ac:dyDescent="0.25"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  <c r="AF2573" s="24"/>
      <c r="AG2573" s="24"/>
      <c r="AH2573" s="24"/>
      <c r="AI2573" s="24"/>
      <c r="AJ2573" s="24"/>
      <c r="AK2573" s="24"/>
      <c r="AL2573" s="24"/>
      <c r="AM2573" s="24"/>
      <c r="AN2573" s="24"/>
      <c r="AP2573" s="21"/>
      <c r="AQ2573" s="21"/>
      <c r="AR2573" s="21"/>
      <c r="AS2573" s="21"/>
      <c r="AT2573" s="21"/>
      <c r="AU2573" s="21"/>
      <c r="AV2573" s="24"/>
      <c r="AW2573" s="24"/>
      <c r="AX2573" s="24"/>
      <c r="AY2573" s="24"/>
      <c r="BA2573" s="21"/>
      <c r="BB2573" s="21"/>
      <c r="BC2573" s="21"/>
      <c r="BD2573" s="21"/>
      <c r="BE2573" s="24"/>
      <c r="BF2573" s="24"/>
      <c r="BG2573" s="21"/>
      <c r="BH2573" s="21"/>
      <c r="BI2573" s="130"/>
      <c r="BJ2573" s="131"/>
      <c r="BK2573" s="21"/>
      <c r="BL2573" s="132"/>
      <c r="BM2573" s="132"/>
      <c r="BN2573" s="132"/>
      <c r="BO2573" s="132"/>
      <c r="BP2573" s="133"/>
      <c r="BQ2573" s="133"/>
      <c r="BR2573" s="133"/>
    </row>
    <row r="2574" spans="18:70" x14ac:dyDescent="0.25">
      <c r="R2574" s="24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  <c r="AF2574" s="24"/>
      <c r="AG2574" s="24"/>
      <c r="AH2574" s="24"/>
      <c r="AI2574" s="24"/>
      <c r="AJ2574" s="24"/>
      <c r="AK2574" s="24"/>
      <c r="AL2574" s="24"/>
      <c r="AM2574" s="24"/>
      <c r="AN2574" s="24"/>
      <c r="AP2574" s="21"/>
      <c r="AQ2574" s="21"/>
      <c r="AR2574" s="21"/>
      <c r="AS2574" s="21"/>
      <c r="AT2574" s="21"/>
      <c r="AU2574" s="21"/>
      <c r="AV2574" s="24"/>
      <c r="AW2574" s="24"/>
      <c r="AX2574" s="24"/>
      <c r="AY2574" s="24"/>
      <c r="BA2574" s="21"/>
      <c r="BB2574" s="21"/>
      <c r="BC2574" s="21"/>
      <c r="BD2574" s="21"/>
      <c r="BE2574" s="24"/>
      <c r="BF2574" s="24"/>
      <c r="BG2574" s="21"/>
      <c r="BH2574" s="21"/>
      <c r="BI2574" s="130"/>
      <c r="BJ2574" s="131"/>
      <c r="BK2574" s="21"/>
      <c r="BL2574" s="132"/>
      <c r="BM2574" s="132"/>
      <c r="BN2574" s="132"/>
      <c r="BO2574" s="132"/>
      <c r="BP2574" s="133"/>
      <c r="BQ2574" s="133"/>
      <c r="BR2574" s="133"/>
    </row>
    <row r="2575" spans="18:70" x14ac:dyDescent="0.25"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/>
      <c r="AI2575" s="24"/>
      <c r="AJ2575" s="24"/>
      <c r="AK2575" s="24"/>
      <c r="AL2575" s="24"/>
      <c r="AM2575" s="24"/>
      <c r="AN2575" s="24"/>
      <c r="AP2575" s="21"/>
      <c r="AQ2575" s="21"/>
      <c r="AR2575" s="21"/>
      <c r="AS2575" s="21"/>
      <c r="AT2575" s="21"/>
      <c r="AU2575" s="21"/>
      <c r="AV2575" s="24"/>
      <c r="AW2575" s="24"/>
      <c r="AX2575" s="24"/>
      <c r="AY2575" s="24"/>
      <c r="BA2575" s="21"/>
      <c r="BB2575" s="21"/>
      <c r="BC2575" s="21"/>
      <c r="BD2575" s="21"/>
      <c r="BE2575" s="24"/>
      <c r="BF2575" s="24"/>
      <c r="BG2575" s="21"/>
      <c r="BH2575" s="21"/>
      <c r="BI2575" s="130"/>
      <c r="BJ2575" s="131"/>
      <c r="BK2575" s="21"/>
      <c r="BL2575" s="132"/>
      <c r="BM2575" s="132"/>
      <c r="BN2575" s="132"/>
      <c r="BO2575" s="132"/>
      <c r="BP2575" s="133"/>
      <c r="BQ2575" s="133"/>
      <c r="BR2575" s="133"/>
    </row>
    <row r="2576" spans="18:70" x14ac:dyDescent="0.25">
      <c r="R2576" s="24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  <c r="AF2576" s="24"/>
      <c r="AG2576" s="24"/>
      <c r="AH2576" s="24"/>
      <c r="AI2576" s="24"/>
      <c r="AJ2576" s="24"/>
      <c r="AK2576" s="24"/>
      <c r="AL2576" s="24"/>
      <c r="AM2576" s="24"/>
      <c r="AN2576" s="24"/>
      <c r="AP2576" s="21"/>
      <c r="AQ2576" s="21"/>
      <c r="AR2576" s="21"/>
      <c r="AS2576" s="21"/>
      <c r="AT2576" s="21"/>
      <c r="AU2576" s="21"/>
      <c r="AV2576" s="24"/>
      <c r="AW2576" s="24"/>
      <c r="AX2576" s="24"/>
      <c r="AY2576" s="24"/>
      <c r="BA2576" s="21"/>
      <c r="BB2576" s="21"/>
      <c r="BC2576" s="21"/>
      <c r="BD2576" s="21"/>
      <c r="BE2576" s="24"/>
      <c r="BF2576" s="24"/>
      <c r="BG2576" s="21"/>
      <c r="BH2576" s="21"/>
      <c r="BI2576" s="130"/>
      <c r="BJ2576" s="131"/>
      <c r="BK2576" s="21"/>
      <c r="BL2576" s="132"/>
      <c r="BM2576" s="132"/>
      <c r="BN2576" s="132"/>
      <c r="BO2576" s="132"/>
      <c r="BP2576" s="133"/>
      <c r="BQ2576" s="133"/>
      <c r="BR2576" s="133"/>
    </row>
    <row r="2577" spans="18:70" x14ac:dyDescent="0.25">
      <c r="R2577" s="24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  <c r="AF2577" s="24"/>
      <c r="AG2577" s="24"/>
      <c r="AH2577" s="24"/>
      <c r="AI2577" s="24"/>
      <c r="AJ2577" s="24"/>
      <c r="AK2577" s="24"/>
      <c r="AL2577" s="24"/>
      <c r="AM2577" s="24"/>
      <c r="AN2577" s="24"/>
      <c r="AP2577" s="21"/>
      <c r="AQ2577" s="21"/>
      <c r="AR2577" s="21"/>
      <c r="AS2577" s="21"/>
      <c r="AT2577" s="21"/>
      <c r="AU2577" s="21"/>
      <c r="AV2577" s="24"/>
      <c r="AW2577" s="24"/>
      <c r="AX2577" s="24"/>
      <c r="AY2577" s="24"/>
      <c r="BA2577" s="21"/>
      <c r="BB2577" s="21"/>
      <c r="BC2577" s="21"/>
      <c r="BD2577" s="21"/>
      <c r="BE2577" s="24"/>
      <c r="BF2577" s="24"/>
      <c r="BG2577" s="21"/>
      <c r="BH2577" s="21"/>
      <c r="BI2577" s="130"/>
      <c r="BJ2577" s="131"/>
      <c r="BK2577" s="21"/>
      <c r="BL2577" s="132"/>
      <c r="BM2577" s="132"/>
      <c r="BN2577" s="132"/>
      <c r="BO2577" s="132"/>
      <c r="BP2577" s="133"/>
      <c r="BQ2577" s="133"/>
      <c r="BR2577" s="133"/>
    </row>
    <row r="2578" spans="18:70" x14ac:dyDescent="0.25">
      <c r="R2578" s="24"/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/>
      <c r="AC2578" s="24"/>
      <c r="AD2578" s="24"/>
      <c r="AE2578" s="24"/>
      <c r="AF2578" s="24"/>
      <c r="AG2578" s="24"/>
      <c r="AH2578" s="24"/>
      <c r="AI2578" s="24"/>
      <c r="AJ2578" s="24"/>
      <c r="AK2578" s="24"/>
      <c r="AL2578" s="24"/>
      <c r="AM2578" s="24"/>
      <c r="AN2578" s="24"/>
      <c r="AP2578" s="21"/>
      <c r="AQ2578" s="21"/>
      <c r="AR2578" s="21"/>
      <c r="AS2578" s="21"/>
      <c r="AT2578" s="21"/>
      <c r="AU2578" s="21"/>
      <c r="AV2578" s="24"/>
      <c r="AW2578" s="24"/>
      <c r="AX2578" s="24"/>
      <c r="AY2578" s="24"/>
      <c r="BA2578" s="21"/>
      <c r="BB2578" s="21"/>
      <c r="BC2578" s="21"/>
      <c r="BD2578" s="21"/>
      <c r="BE2578" s="24"/>
      <c r="BF2578" s="24"/>
      <c r="BG2578" s="21"/>
      <c r="BH2578" s="21"/>
      <c r="BI2578" s="130"/>
      <c r="BJ2578" s="131"/>
      <c r="BK2578" s="21"/>
      <c r="BL2578" s="132"/>
      <c r="BM2578" s="132"/>
      <c r="BN2578" s="132"/>
      <c r="BO2578" s="132"/>
      <c r="BP2578" s="133"/>
      <c r="BQ2578" s="133"/>
      <c r="BR2578" s="133"/>
    </row>
    <row r="2579" spans="18:70" x14ac:dyDescent="0.25">
      <c r="R2579" s="24"/>
      <c r="S2579" s="24"/>
      <c r="T2579" s="24"/>
      <c r="U2579" s="24"/>
      <c r="V2579" s="24"/>
      <c r="W2579" s="24"/>
      <c r="X2579" s="24"/>
      <c r="Y2579" s="24"/>
      <c r="Z2579" s="24"/>
      <c r="AA2579" s="24"/>
      <c r="AB2579" s="24"/>
      <c r="AC2579" s="24"/>
      <c r="AD2579" s="24"/>
      <c r="AE2579" s="24"/>
      <c r="AF2579" s="24"/>
      <c r="AG2579" s="24"/>
      <c r="AH2579" s="24"/>
      <c r="AI2579" s="24"/>
      <c r="AJ2579" s="24"/>
      <c r="AK2579" s="24"/>
      <c r="AL2579" s="24"/>
      <c r="AM2579" s="24"/>
      <c r="AN2579" s="24"/>
      <c r="AP2579" s="21"/>
      <c r="AQ2579" s="21"/>
      <c r="AR2579" s="21"/>
      <c r="AS2579" s="21"/>
      <c r="AT2579" s="21"/>
      <c r="AU2579" s="21"/>
      <c r="AV2579" s="24"/>
      <c r="AW2579" s="24"/>
      <c r="AX2579" s="24"/>
      <c r="AY2579" s="24"/>
      <c r="BA2579" s="21"/>
      <c r="BB2579" s="21"/>
      <c r="BC2579" s="21"/>
      <c r="BD2579" s="21"/>
      <c r="BE2579" s="24"/>
      <c r="BF2579" s="24"/>
      <c r="BG2579" s="21"/>
      <c r="BH2579" s="21"/>
      <c r="BI2579" s="130"/>
      <c r="BJ2579" s="131"/>
      <c r="BK2579" s="21"/>
      <c r="BL2579" s="132"/>
      <c r="BM2579" s="132"/>
      <c r="BN2579" s="132"/>
      <c r="BO2579" s="132"/>
      <c r="BP2579" s="133"/>
      <c r="BQ2579" s="133"/>
      <c r="BR2579" s="133"/>
    </row>
    <row r="2580" spans="18:70" x14ac:dyDescent="0.25">
      <c r="R2580" s="24"/>
      <c r="S2580" s="24"/>
      <c r="T2580" s="24"/>
      <c r="U2580" s="24"/>
      <c r="V2580" s="24"/>
      <c r="W2580" s="24"/>
      <c r="X2580" s="24"/>
      <c r="Y2580" s="24"/>
      <c r="Z2580" s="24"/>
      <c r="AA2580" s="24"/>
      <c r="AB2580" s="24"/>
      <c r="AC2580" s="24"/>
      <c r="AD2580" s="24"/>
      <c r="AE2580" s="24"/>
      <c r="AF2580" s="24"/>
      <c r="AG2580" s="24"/>
      <c r="AH2580" s="24"/>
      <c r="AI2580" s="24"/>
      <c r="AJ2580" s="24"/>
      <c r="AK2580" s="24"/>
      <c r="AL2580" s="24"/>
      <c r="AM2580" s="24"/>
      <c r="AN2580" s="24"/>
      <c r="AP2580" s="21"/>
      <c r="AQ2580" s="21"/>
      <c r="AR2580" s="21"/>
      <c r="AS2580" s="21"/>
      <c r="AT2580" s="21"/>
      <c r="AU2580" s="21"/>
      <c r="AV2580" s="24"/>
      <c r="AW2580" s="24"/>
      <c r="AX2580" s="24"/>
      <c r="AY2580" s="24"/>
      <c r="BA2580" s="21"/>
      <c r="BB2580" s="21"/>
      <c r="BC2580" s="21"/>
      <c r="BD2580" s="21"/>
      <c r="BE2580" s="24"/>
      <c r="BF2580" s="24"/>
      <c r="BG2580" s="21"/>
      <c r="BH2580" s="21"/>
      <c r="BI2580" s="130"/>
      <c r="BJ2580" s="131"/>
      <c r="BK2580" s="21"/>
      <c r="BL2580" s="132"/>
      <c r="BM2580" s="132"/>
      <c r="BN2580" s="132"/>
      <c r="BO2580" s="132"/>
      <c r="BP2580" s="133"/>
      <c r="BQ2580" s="133"/>
      <c r="BR2580" s="133"/>
    </row>
    <row r="2581" spans="18:70" x14ac:dyDescent="0.25">
      <c r="R2581" s="24"/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/>
      <c r="AC2581" s="24"/>
      <c r="AD2581" s="24"/>
      <c r="AE2581" s="24"/>
      <c r="AF2581" s="24"/>
      <c r="AG2581" s="24"/>
      <c r="AH2581" s="24"/>
      <c r="AI2581" s="24"/>
      <c r="AJ2581" s="24"/>
      <c r="AK2581" s="24"/>
      <c r="AL2581" s="24"/>
      <c r="AM2581" s="24"/>
      <c r="AN2581" s="24"/>
      <c r="AP2581" s="21"/>
      <c r="AQ2581" s="21"/>
      <c r="AR2581" s="21"/>
      <c r="AS2581" s="21"/>
      <c r="AT2581" s="21"/>
      <c r="AU2581" s="21"/>
      <c r="AV2581" s="24"/>
      <c r="AW2581" s="24"/>
      <c r="AX2581" s="24"/>
      <c r="AY2581" s="24"/>
      <c r="BA2581" s="21"/>
      <c r="BB2581" s="21"/>
      <c r="BC2581" s="21"/>
      <c r="BD2581" s="21"/>
      <c r="BE2581" s="24"/>
      <c r="BF2581" s="24"/>
      <c r="BG2581" s="21"/>
      <c r="BH2581" s="21"/>
      <c r="BI2581" s="130"/>
      <c r="BJ2581" s="131"/>
      <c r="BK2581" s="21"/>
      <c r="BL2581" s="132"/>
      <c r="BM2581" s="132"/>
      <c r="BN2581" s="132"/>
      <c r="BO2581" s="132"/>
      <c r="BP2581" s="133"/>
      <c r="BQ2581" s="133"/>
      <c r="BR2581" s="133"/>
    </row>
    <row r="2582" spans="18:70" x14ac:dyDescent="0.25">
      <c r="R2582" s="24"/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/>
      <c r="AC2582" s="24"/>
      <c r="AD2582" s="24"/>
      <c r="AE2582" s="24"/>
      <c r="AF2582" s="24"/>
      <c r="AG2582" s="24"/>
      <c r="AH2582" s="24"/>
      <c r="AI2582" s="24"/>
      <c r="AJ2582" s="24"/>
      <c r="AK2582" s="24"/>
      <c r="AL2582" s="24"/>
      <c r="AM2582" s="24"/>
      <c r="AN2582" s="24"/>
      <c r="AP2582" s="21"/>
      <c r="AQ2582" s="21"/>
      <c r="AR2582" s="21"/>
      <c r="AS2582" s="21"/>
      <c r="AT2582" s="21"/>
      <c r="AU2582" s="21"/>
      <c r="AV2582" s="24"/>
      <c r="AW2582" s="24"/>
      <c r="AX2582" s="24"/>
      <c r="AY2582" s="24"/>
      <c r="BA2582" s="21"/>
      <c r="BB2582" s="21"/>
      <c r="BC2582" s="21"/>
      <c r="BD2582" s="21"/>
      <c r="BE2582" s="24"/>
      <c r="BF2582" s="24"/>
      <c r="BG2582" s="21"/>
      <c r="BH2582" s="21"/>
      <c r="BI2582" s="130"/>
      <c r="BJ2582" s="131"/>
      <c r="BK2582" s="21"/>
      <c r="BL2582" s="132"/>
      <c r="BM2582" s="132"/>
      <c r="BN2582" s="132"/>
      <c r="BO2582" s="132"/>
      <c r="BP2582" s="133"/>
      <c r="BQ2582" s="133"/>
      <c r="BR2582" s="133"/>
    </row>
    <row r="2583" spans="18:70" x14ac:dyDescent="0.25">
      <c r="R2583" s="24"/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/>
      <c r="AC2583" s="24"/>
      <c r="AD2583" s="24"/>
      <c r="AE2583" s="24"/>
      <c r="AF2583" s="24"/>
      <c r="AG2583" s="24"/>
      <c r="AH2583" s="24"/>
      <c r="AI2583" s="24"/>
      <c r="AJ2583" s="24"/>
      <c r="AK2583" s="24"/>
      <c r="AL2583" s="24"/>
      <c r="AM2583" s="24"/>
      <c r="AN2583" s="24"/>
      <c r="AP2583" s="21"/>
      <c r="AQ2583" s="21"/>
      <c r="AR2583" s="21"/>
      <c r="AS2583" s="21"/>
      <c r="AT2583" s="21"/>
      <c r="AU2583" s="21"/>
      <c r="AV2583" s="24"/>
      <c r="AW2583" s="24"/>
      <c r="AX2583" s="24"/>
      <c r="AY2583" s="24"/>
      <c r="BA2583" s="21"/>
      <c r="BB2583" s="21"/>
      <c r="BC2583" s="21"/>
      <c r="BD2583" s="21"/>
      <c r="BE2583" s="24"/>
      <c r="BF2583" s="24"/>
      <c r="BG2583" s="21"/>
      <c r="BH2583" s="21"/>
      <c r="BI2583" s="130"/>
      <c r="BJ2583" s="131"/>
      <c r="BK2583" s="21"/>
      <c r="BL2583" s="132"/>
      <c r="BM2583" s="132"/>
      <c r="BN2583" s="132"/>
      <c r="BO2583" s="132"/>
      <c r="BP2583" s="133"/>
      <c r="BQ2583" s="133"/>
      <c r="BR2583" s="133"/>
    </row>
    <row r="2584" spans="18:70" x14ac:dyDescent="0.25">
      <c r="R2584" s="24"/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/>
      <c r="AC2584" s="24"/>
      <c r="AD2584" s="24"/>
      <c r="AE2584" s="24"/>
      <c r="AF2584" s="24"/>
      <c r="AG2584" s="24"/>
      <c r="AH2584" s="24"/>
      <c r="AI2584" s="24"/>
      <c r="AJ2584" s="24"/>
      <c r="AK2584" s="24"/>
      <c r="AL2584" s="24"/>
      <c r="AM2584" s="24"/>
      <c r="AN2584" s="24"/>
      <c r="AP2584" s="21"/>
      <c r="AQ2584" s="21"/>
      <c r="AR2584" s="21"/>
      <c r="AS2584" s="21"/>
      <c r="AT2584" s="21"/>
      <c r="AU2584" s="21"/>
      <c r="AV2584" s="24"/>
      <c r="AW2584" s="24"/>
      <c r="AX2584" s="24"/>
      <c r="AY2584" s="24"/>
      <c r="BA2584" s="21"/>
      <c r="BB2584" s="21"/>
      <c r="BC2584" s="21"/>
      <c r="BD2584" s="21"/>
      <c r="BE2584" s="24"/>
      <c r="BF2584" s="24"/>
      <c r="BG2584" s="21"/>
      <c r="BH2584" s="21"/>
      <c r="BI2584" s="130"/>
      <c r="BJ2584" s="131"/>
      <c r="BK2584" s="21"/>
      <c r="BL2584" s="132"/>
      <c r="BM2584" s="132"/>
      <c r="BN2584" s="132"/>
      <c r="BO2584" s="132"/>
      <c r="BP2584" s="133"/>
      <c r="BQ2584" s="133"/>
      <c r="BR2584" s="133"/>
    </row>
    <row r="2585" spans="18:70" x14ac:dyDescent="0.25">
      <c r="R2585" s="24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  <c r="AF2585" s="24"/>
      <c r="AG2585" s="24"/>
      <c r="AH2585" s="24"/>
      <c r="AI2585" s="24"/>
      <c r="AJ2585" s="24"/>
      <c r="AK2585" s="24"/>
      <c r="AL2585" s="24"/>
      <c r="AM2585" s="24"/>
      <c r="AN2585" s="24"/>
      <c r="AP2585" s="21"/>
      <c r="AQ2585" s="21"/>
      <c r="AR2585" s="21"/>
      <c r="AS2585" s="21"/>
      <c r="AT2585" s="21"/>
      <c r="AU2585" s="21"/>
      <c r="AV2585" s="24"/>
      <c r="AW2585" s="24"/>
      <c r="AX2585" s="24"/>
      <c r="AY2585" s="24"/>
      <c r="BA2585" s="21"/>
      <c r="BB2585" s="21"/>
      <c r="BC2585" s="21"/>
      <c r="BD2585" s="21"/>
      <c r="BE2585" s="24"/>
      <c r="BF2585" s="24"/>
      <c r="BG2585" s="21"/>
      <c r="BH2585" s="21"/>
      <c r="BI2585" s="130"/>
      <c r="BJ2585" s="131"/>
      <c r="BK2585" s="21"/>
      <c r="BL2585" s="132"/>
      <c r="BM2585" s="132"/>
      <c r="BN2585" s="132"/>
      <c r="BO2585" s="132"/>
      <c r="BP2585" s="133"/>
      <c r="BQ2585" s="133"/>
      <c r="BR2585" s="133"/>
    </row>
    <row r="2586" spans="18:70" x14ac:dyDescent="0.25">
      <c r="R2586" s="24"/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24"/>
      <c r="AE2586" s="24"/>
      <c r="AF2586" s="24"/>
      <c r="AG2586" s="24"/>
      <c r="AH2586" s="24"/>
      <c r="AI2586" s="24"/>
      <c r="AJ2586" s="24"/>
      <c r="AK2586" s="24"/>
      <c r="AL2586" s="24"/>
      <c r="AM2586" s="24"/>
      <c r="AN2586" s="24"/>
      <c r="AP2586" s="21"/>
      <c r="AQ2586" s="21"/>
      <c r="AR2586" s="21"/>
      <c r="AS2586" s="21"/>
      <c r="AT2586" s="21"/>
      <c r="AU2586" s="21"/>
      <c r="AV2586" s="24"/>
      <c r="AW2586" s="24"/>
      <c r="AX2586" s="24"/>
      <c r="AY2586" s="24"/>
      <c r="BA2586" s="21"/>
      <c r="BB2586" s="21"/>
      <c r="BC2586" s="21"/>
      <c r="BD2586" s="21"/>
      <c r="BE2586" s="24"/>
      <c r="BF2586" s="24"/>
      <c r="BG2586" s="21"/>
      <c r="BH2586" s="21"/>
      <c r="BI2586" s="130"/>
      <c r="BJ2586" s="131"/>
      <c r="BK2586" s="21"/>
      <c r="BL2586" s="132"/>
      <c r="BM2586" s="132"/>
      <c r="BN2586" s="132"/>
      <c r="BO2586" s="132"/>
      <c r="BP2586" s="133"/>
      <c r="BQ2586" s="133"/>
      <c r="BR2586" s="133"/>
    </row>
    <row r="2587" spans="18:70" x14ac:dyDescent="0.25">
      <c r="R2587" s="24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  <c r="AF2587" s="24"/>
      <c r="AG2587" s="24"/>
      <c r="AH2587" s="24"/>
      <c r="AI2587" s="24"/>
      <c r="AJ2587" s="24"/>
      <c r="AK2587" s="24"/>
      <c r="AL2587" s="24"/>
      <c r="AM2587" s="24"/>
      <c r="AN2587" s="24"/>
      <c r="AP2587" s="21"/>
      <c r="AQ2587" s="21"/>
      <c r="AR2587" s="21"/>
      <c r="AS2587" s="21"/>
      <c r="AT2587" s="21"/>
      <c r="AU2587" s="21"/>
      <c r="AV2587" s="24"/>
      <c r="AW2587" s="24"/>
      <c r="AX2587" s="24"/>
      <c r="AY2587" s="24"/>
      <c r="BA2587" s="21"/>
      <c r="BB2587" s="21"/>
      <c r="BC2587" s="21"/>
      <c r="BD2587" s="21"/>
      <c r="BE2587" s="24"/>
      <c r="BF2587" s="24"/>
      <c r="BG2587" s="21"/>
      <c r="BH2587" s="21"/>
      <c r="BI2587" s="130"/>
      <c r="BJ2587" s="131"/>
      <c r="BK2587" s="21"/>
      <c r="BL2587" s="132"/>
      <c r="BM2587" s="132"/>
      <c r="BN2587" s="132"/>
      <c r="BO2587" s="132"/>
      <c r="BP2587" s="133"/>
      <c r="BQ2587" s="133"/>
      <c r="BR2587" s="133"/>
    </row>
    <row r="2588" spans="18:70" x14ac:dyDescent="0.25">
      <c r="R2588" s="24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  <c r="AF2588" s="24"/>
      <c r="AG2588" s="24"/>
      <c r="AH2588" s="24"/>
      <c r="AI2588" s="24"/>
      <c r="AJ2588" s="24"/>
      <c r="AK2588" s="24"/>
      <c r="AL2588" s="24"/>
      <c r="AM2588" s="24"/>
      <c r="AN2588" s="24"/>
      <c r="AP2588" s="21"/>
      <c r="AQ2588" s="21"/>
      <c r="AR2588" s="21"/>
      <c r="AS2588" s="21"/>
      <c r="AT2588" s="21"/>
      <c r="AU2588" s="21"/>
      <c r="AV2588" s="24"/>
      <c r="AW2588" s="24"/>
      <c r="AX2588" s="24"/>
      <c r="AY2588" s="24"/>
      <c r="BA2588" s="21"/>
      <c r="BB2588" s="21"/>
      <c r="BC2588" s="21"/>
      <c r="BD2588" s="21"/>
      <c r="BE2588" s="24"/>
      <c r="BF2588" s="24"/>
      <c r="BG2588" s="21"/>
      <c r="BH2588" s="21"/>
      <c r="BI2588" s="130"/>
      <c r="BJ2588" s="131"/>
      <c r="BK2588" s="21"/>
      <c r="BL2588" s="132"/>
      <c r="BM2588" s="132"/>
      <c r="BN2588" s="132"/>
      <c r="BO2588" s="132"/>
      <c r="BP2588" s="133"/>
      <c r="BQ2588" s="133"/>
      <c r="BR2588" s="133"/>
    </row>
    <row r="2589" spans="18:70" x14ac:dyDescent="0.25">
      <c r="R2589" s="24"/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/>
      <c r="AC2589" s="24"/>
      <c r="AD2589" s="24"/>
      <c r="AE2589" s="24"/>
      <c r="AF2589" s="24"/>
      <c r="AG2589" s="24"/>
      <c r="AH2589" s="24"/>
      <c r="AI2589" s="24"/>
      <c r="AJ2589" s="24"/>
      <c r="AK2589" s="24"/>
      <c r="AL2589" s="24"/>
      <c r="AM2589" s="24"/>
      <c r="AN2589" s="24"/>
      <c r="AP2589" s="21"/>
      <c r="AQ2589" s="21"/>
      <c r="AR2589" s="21"/>
      <c r="AS2589" s="21"/>
      <c r="AT2589" s="21"/>
      <c r="AU2589" s="21"/>
      <c r="AV2589" s="24"/>
      <c r="AW2589" s="24"/>
      <c r="AX2589" s="24"/>
      <c r="AY2589" s="24"/>
      <c r="BA2589" s="21"/>
      <c r="BB2589" s="21"/>
      <c r="BC2589" s="21"/>
      <c r="BD2589" s="21"/>
      <c r="BE2589" s="24"/>
      <c r="BF2589" s="24"/>
      <c r="BG2589" s="21"/>
      <c r="BH2589" s="21"/>
      <c r="BI2589" s="130"/>
      <c r="BJ2589" s="131"/>
      <c r="BK2589" s="21"/>
      <c r="BL2589" s="132"/>
      <c r="BM2589" s="132"/>
      <c r="BN2589" s="132"/>
      <c r="BO2589" s="132"/>
      <c r="BP2589" s="133"/>
      <c r="BQ2589" s="133"/>
      <c r="BR2589" s="133"/>
    </row>
    <row r="2590" spans="18:70" x14ac:dyDescent="0.25">
      <c r="R2590" s="24"/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/>
      <c r="AC2590" s="24"/>
      <c r="AD2590" s="24"/>
      <c r="AE2590" s="24"/>
      <c r="AF2590" s="24"/>
      <c r="AG2590" s="24"/>
      <c r="AH2590" s="24"/>
      <c r="AI2590" s="24"/>
      <c r="AJ2590" s="24"/>
      <c r="AK2590" s="24"/>
      <c r="AL2590" s="24"/>
      <c r="AM2590" s="24"/>
      <c r="AN2590" s="24"/>
      <c r="AP2590" s="21"/>
      <c r="AQ2590" s="21"/>
      <c r="AR2590" s="21"/>
      <c r="AS2590" s="21"/>
      <c r="AT2590" s="21"/>
      <c r="AU2590" s="21"/>
      <c r="AV2590" s="24"/>
      <c r="AW2590" s="24"/>
      <c r="AX2590" s="24"/>
      <c r="AY2590" s="24"/>
      <c r="BA2590" s="21"/>
      <c r="BB2590" s="21"/>
      <c r="BC2590" s="21"/>
      <c r="BD2590" s="21"/>
      <c r="BE2590" s="24"/>
      <c r="BF2590" s="24"/>
      <c r="BG2590" s="21"/>
      <c r="BH2590" s="21"/>
      <c r="BI2590" s="130"/>
      <c r="BJ2590" s="131"/>
      <c r="BK2590" s="21"/>
      <c r="BL2590" s="132"/>
      <c r="BM2590" s="132"/>
      <c r="BN2590" s="132"/>
      <c r="BO2590" s="132"/>
      <c r="BP2590" s="133"/>
      <c r="BQ2590" s="133"/>
      <c r="BR2590" s="133"/>
    </row>
    <row r="2591" spans="18:70" x14ac:dyDescent="0.25">
      <c r="R2591" s="24"/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/>
      <c r="AC2591" s="24"/>
      <c r="AD2591" s="24"/>
      <c r="AE2591" s="24"/>
      <c r="AF2591" s="24"/>
      <c r="AG2591" s="24"/>
      <c r="AH2591" s="24"/>
      <c r="AI2591" s="24"/>
      <c r="AJ2591" s="24"/>
      <c r="AK2591" s="24"/>
      <c r="AL2591" s="24"/>
      <c r="AM2591" s="24"/>
      <c r="AN2591" s="24"/>
      <c r="AP2591" s="21"/>
      <c r="AQ2591" s="21"/>
      <c r="AR2591" s="21"/>
      <c r="AS2591" s="21"/>
      <c r="AT2591" s="21"/>
      <c r="AU2591" s="21"/>
      <c r="AV2591" s="24"/>
      <c r="AW2591" s="24"/>
      <c r="AX2591" s="24"/>
      <c r="AY2591" s="24"/>
      <c r="BA2591" s="21"/>
      <c r="BB2591" s="21"/>
      <c r="BC2591" s="21"/>
      <c r="BD2591" s="21"/>
      <c r="BE2591" s="24"/>
      <c r="BF2591" s="24"/>
      <c r="BG2591" s="21"/>
      <c r="BH2591" s="21"/>
      <c r="BI2591" s="130"/>
      <c r="BJ2591" s="131"/>
      <c r="BK2591" s="21"/>
      <c r="BL2591" s="132"/>
      <c r="BM2591" s="132"/>
      <c r="BN2591" s="132"/>
      <c r="BO2591" s="132"/>
      <c r="BP2591" s="133"/>
      <c r="BQ2591" s="133"/>
      <c r="BR2591" s="133"/>
    </row>
    <row r="2592" spans="18:70" x14ac:dyDescent="0.25">
      <c r="R2592" s="24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  <c r="AF2592" s="24"/>
      <c r="AG2592" s="24"/>
      <c r="AH2592" s="24"/>
      <c r="AI2592" s="24"/>
      <c r="AJ2592" s="24"/>
      <c r="AK2592" s="24"/>
      <c r="AL2592" s="24"/>
      <c r="AM2592" s="24"/>
      <c r="AN2592" s="24"/>
      <c r="AP2592" s="21"/>
      <c r="AQ2592" s="21"/>
      <c r="AR2592" s="21"/>
      <c r="AS2592" s="21"/>
      <c r="AT2592" s="21"/>
      <c r="AU2592" s="21"/>
      <c r="AV2592" s="24"/>
      <c r="AW2592" s="24"/>
      <c r="AX2592" s="24"/>
      <c r="AY2592" s="24"/>
      <c r="BA2592" s="21"/>
      <c r="BB2592" s="21"/>
      <c r="BC2592" s="21"/>
      <c r="BD2592" s="21"/>
      <c r="BE2592" s="24"/>
      <c r="BF2592" s="24"/>
      <c r="BG2592" s="21"/>
      <c r="BH2592" s="21"/>
      <c r="BI2592" s="130"/>
      <c r="BJ2592" s="131"/>
      <c r="BK2592" s="21"/>
      <c r="BL2592" s="132"/>
      <c r="BM2592" s="132"/>
      <c r="BN2592" s="132"/>
      <c r="BO2592" s="132"/>
      <c r="BP2592" s="133"/>
      <c r="BQ2592" s="133"/>
      <c r="BR2592" s="133"/>
    </row>
    <row r="2593" spans="18:70" x14ac:dyDescent="0.25">
      <c r="R2593" s="24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  <c r="AF2593" s="24"/>
      <c r="AG2593" s="24"/>
      <c r="AH2593" s="24"/>
      <c r="AI2593" s="24"/>
      <c r="AJ2593" s="24"/>
      <c r="AK2593" s="24"/>
      <c r="AL2593" s="24"/>
      <c r="AM2593" s="24"/>
      <c r="AN2593" s="24"/>
      <c r="AP2593" s="21"/>
      <c r="AQ2593" s="21"/>
      <c r="AR2593" s="21"/>
      <c r="AS2593" s="21"/>
      <c r="AT2593" s="21"/>
      <c r="AU2593" s="21"/>
      <c r="AV2593" s="24"/>
      <c r="AW2593" s="24"/>
      <c r="AX2593" s="24"/>
      <c r="AY2593" s="24"/>
      <c r="BA2593" s="21"/>
      <c r="BB2593" s="21"/>
      <c r="BC2593" s="21"/>
      <c r="BD2593" s="21"/>
      <c r="BE2593" s="24"/>
      <c r="BF2593" s="24"/>
      <c r="BG2593" s="21"/>
      <c r="BH2593" s="21"/>
      <c r="BI2593" s="130"/>
      <c r="BJ2593" s="131"/>
      <c r="BK2593" s="21"/>
      <c r="BL2593" s="132"/>
      <c r="BM2593" s="132"/>
      <c r="BN2593" s="132"/>
      <c r="BO2593" s="132"/>
      <c r="BP2593" s="133"/>
      <c r="BQ2593" s="133"/>
      <c r="BR2593" s="133"/>
    </row>
    <row r="2594" spans="18:70" x14ac:dyDescent="0.25">
      <c r="R2594" s="24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  <c r="AF2594" s="24"/>
      <c r="AG2594" s="24"/>
      <c r="AH2594" s="24"/>
      <c r="AI2594" s="24"/>
      <c r="AJ2594" s="24"/>
      <c r="AK2594" s="24"/>
      <c r="AL2594" s="24"/>
      <c r="AM2594" s="24"/>
      <c r="AN2594" s="24"/>
      <c r="AP2594" s="21"/>
      <c r="AQ2594" s="21"/>
      <c r="AR2594" s="21"/>
      <c r="AS2594" s="21"/>
      <c r="AT2594" s="21"/>
      <c r="AU2594" s="21"/>
      <c r="AV2594" s="24"/>
      <c r="AW2594" s="24"/>
      <c r="AX2594" s="24"/>
      <c r="AY2594" s="24"/>
      <c r="BA2594" s="21"/>
      <c r="BB2594" s="21"/>
      <c r="BC2594" s="21"/>
      <c r="BD2594" s="21"/>
      <c r="BE2594" s="24"/>
      <c r="BF2594" s="24"/>
      <c r="BG2594" s="21"/>
      <c r="BH2594" s="21"/>
      <c r="BI2594" s="130"/>
      <c r="BJ2594" s="131"/>
      <c r="BK2594" s="21"/>
      <c r="BL2594" s="132"/>
      <c r="BM2594" s="132"/>
      <c r="BN2594" s="132"/>
      <c r="BO2594" s="132"/>
      <c r="BP2594" s="133"/>
      <c r="BQ2594" s="133"/>
      <c r="BR2594" s="133"/>
    </row>
    <row r="2595" spans="18:70" x14ac:dyDescent="0.25"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/>
      <c r="AI2595" s="24"/>
      <c r="AJ2595" s="24"/>
      <c r="AK2595" s="24"/>
      <c r="AL2595" s="24"/>
      <c r="AM2595" s="24"/>
      <c r="AN2595" s="24"/>
      <c r="AP2595" s="21"/>
      <c r="AQ2595" s="21"/>
      <c r="AR2595" s="21"/>
      <c r="AS2595" s="21"/>
      <c r="AT2595" s="21"/>
      <c r="AU2595" s="21"/>
      <c r="AV2595" s="24"/>
      <c r="AW2595" s="24"/>
      <c r="AX2595" s="24"/>
      <c r="AY2595" s="24"/>
      <c r="BA2595" s="21"/>
      <c r="BB2595" s="21"/>
      <c r="BC2595" s="21"/>
      <c r="BD2595" s="21"/>
      <c r="BE2595" s="24"/>
      <c r="BF2595" s="24"/>
      <c r="BG2595" s="21"/>
      <c r="BH2595" s="21"/>
      <c r="BI2595" s="130"/>
      <c r="BJ2595" s="131"/>
      <c r="BK2595" s="21"/>
      <c r="BL2595" s="132"/>
      <c r="BM2595" s="132"/>
      <c r="BN2595" s="132"/>
      <c r="BO2595" s="132"/>
      <c r="BP2595" s="133"/>
      <c r="BQ2595" s="133"/>
      <c r="BR2595" s="133"/>
    </row>
    <row r="2596" spans="18:70" x14ac:dyDescent="0.25">
      <c r="R2596" s="24"/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24"/>
      <c r="AE2596" s="24"/>
      <c r="AF2596" s="24"/>
      <c r="AG2596" s="24"/>
      <c r="AH2596" s="24"/>
      <c r="AI2596" s="24"/>
      <c r="AJ2596" s="24"/>
      <c r="AK2596" s="24"/>
      <c r="AL2596" s="24"/>
      <c r="AM2596" s="24"/>
      <c r="AN2596" s="24"/>
      <c r="AP2596" s="21"/>
      <c r="AQ2596" s="21"/>
      <c r="AR2596" s="21"/>
      <c r="AS2596" s="21"/>
      <c r="AT2596" s="21"/>
      <c r="AU2596" s="21"/>
      <c r="AV2596" s="24"/>
      <c r="AW2596" s="24"/>
      <c r="AX2596" s="24"/>
      <c r="AY2596" s="24"/>
      <c r="BA2596" s="21"/>
      <c r="BB2596" s="21"/>
      <c r="BC2596" s="21"/>
      <c r="BD2596" s="21"/>
      <c r="BE2596" s="24"/>
      <c r="BF2596" s="24"/>
      <c r="BG2596" s="21"/>
      <c r="BH2596" s="21"/>
      <c r="BI2596" s="130"/>
      <c r="BJ2596" s="131"/>
      <c r="BK2596" s="21"/>
      <c r="BL2596" s="132"/>
      <c r="BM2596" s="132"/>
      <c r="BN2596" s="132"/>
      <c r="BO2596" s="132"/>
      <c r="BP2596" s="133"/>
      <c r="BQ2596" s="133"/>
      <c r="BR2596" s="133"/>
    </row>
    <row r="2597" spans="18:70" x14ac:dyDescent="0.25">
      <c r="R2597" s="24"/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/>
      <c r="AC2597" s="24"/>
      <c r="AD2597" s="24"/>
      <c r="AE2597" s="24"/>
      <c r="AF2597" s="24"/>
      <c r="AG2597" s="24"/>
      <c r="AH2597" s="24"/>
      <c r="AI2597" s="24"/>
      <c r="AJ2597" s="24"/>
      <c r="AK2597" s="24"/>
      <c r="AL2597" s="24"/>
      <c r="AM2597" s="24"/>
      <c r="AN2597" s="24"/>
      <c r="AP2597" s="21"/>
      <c r="AQ2597" s="21"/>
      <c r="AR2597" s="21"/>
      <c r="AS2597" s="21"/>
      <c r="AT2597" s="21"/>
      <c r="AU2597" s="21"/>
      <c r="AV2597" s="24"/>
      <c r="AW2597" s="24"/>
      <c r="AX2597" s="24"/>
      <c r="AY2597" s="24"/>
      <c r="BA2597" s="21"/>
      <c r="BB2597" s="21"/>
      <c r="BC2597" s="21"/>
      <c r="BD2597" s="21"/>
      <c r="BE2597" s="24"/>
      <c r="BF2597" s="24"/>
      <c r="BG2597" s="21"/>
      <c r="BH2597" s="21"/>
      <c r="BI2597" s="130"/>
      <c r="BJ2597" s="131"/>
      <c r="BK2597" s="21"/>
      <c r="BL2597" s="132"/>
      <c r="BM2597" s="132"/>
      <c r="BN2597" s="132"/>
      <c r="BO2597" s="132"/>
      <c r="BP2597" s="133"/>
      <c r="BQ2597" s="133"/>
      <c r="BR2597" s="133"/>
    </row>
    <row r="2598" spans="18:70" x14ac:dyDescent="0.25">
      <c r="R2598" s="24"/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/>
      <c r="AC2598" s="24"/>
      <c r="AD2598" s="24"/>
      <c r="AE2598" s="24"/>
      <c r="AF2598" s="24"/>
      <c r="AG2598" s="24"/>
      <c r="AH2598" s="24"/>
      <c r="AI2598" s="24"/>
      <c r="AJ2598" s="24"/>
      <c r="AK2598" s="24"/>
      <c r="AL2598" s="24"/>
      <c r="AM2598" s="24"/>
      <c r="AN2598" s="24"/>
      <c r="AP2598" s="21"/>
      <c r="AQ2598" s="21"/>
      <c r="AR2598" s="21"/>
      <c r="AS2598" s="21"/>
      <c r="AT2598" s="21"/>
      <c r="AU2598" s="21"/>
      <c r="AV2598" s="24"/>
      <c r="AW2598" s="24"/>
      <c r="AX2598" s="24"/>
      <c r="AY2598" s="24"/>
      <c r="BA2598" s="21"/>
      <c r="BB2598" s="21"/>
      <c r="BC2598" s="21"/>
      <c r="BD2598" s="21"/>
      <c r="BE2598" s="24"/>
      <c r="BF2598" s="24"/>
      <c r="BG2598" s="21"/>
      <c r="BH2598" s="21"/>
      <c r="BI2598" s="130"/>
      <c r="BJ2598" s="131"/>
      <c r="BK2598" s="21"/>
      <c r="BL2598" s="132"/>
      <c r="BM2598" s="132"/>
      <c r="BN2598" s="132"/>
      <c r="BO2598" s="132"/>
      <c r="BP2598" s="133"/>
      <c r="BQ2598" s="133"/>
      <c r="BR2598" s="133"/>
    </row>
    <row r="2599" spans="18:70" x14ac:dyDescent="0.25">
      <c r="R2599" s="24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  <c r="AF2599" s="24"/>
      <c r="AG2599" s="24"/>
      <c r="AH2599" s="24"/>
      <c r="AI2599" s="24"/>
      <c r="AJ2599" s="24"/>
      <c r="AK2599" s="24"/>
      <c r="AL2599" s="24"/>
      <c r="AM2599" s="24"/>
      <c r="AN2599" s="24"/>
      <c r="AP2599" s="21"/>
      <c r="AQ2599" s="21"/>
      <c r="AR2599" s="21"/>
      <c r="AS2599" s="21"/>
      <c r="AT2599" s="21"/>
      <c r="AU2599" s="21"/>
      <c r="AV2599" s="24"/>
      <c r="AW2599" s="24"/>
      <c r="AX2599" s="24"/>
      <c r="AY2599" s="24"/>
      <c r="BA2599" s="21"/>
      <c r="BB2599" s="21"/>
      <c r="BC2599" s="21"/>
      <c r="BD2599" s="21"/>
      <c r="BE2599" s="24"/>
      <c r="BF2599" s="24"/>
      <c r="BG2599" s="21"/>
      <c r="BH2599" s="21"/>
      <c r="BI2599" s="130"/>
      <c r="BJ2599" s="131"/>
      <c r="BK2599" s="21"/>
      <c r="BL2599" s="132"/>
      <c r="BM2599" s="132"/>
      <c r="BN2599" s="132"/>
      <c r="BO2599" s="132"/>
      <c r="BP2599" s="133"/>
      <c r="BQ2599" s="133"/>
      <c r="BR2599" s="133"/>
    </row>
    <row r="2600" spans="18:70" x14ac:dyDescent="0.25">
      <c r="R2600" s="24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  <c r="AF2600" s="24"/>
      <c r="AG2600" s="24"/>
      <c r="AH2600" s="24"/>
      <c r="AI2600" s="24"/>
      <c r="AJ2600" s="24"/>
      <c r="AK2600" s="24"/>
      <c r="AL2600" s="24"/>
      <c r="AM2600" s="24"/>
      <c r="AN2600" s="24"/>
      <c r="AP2600" s="21"/>
      <c r="AQ2600" s="21"/>
      <c r="AR2600" s="21"/>
      <c r="AS2600" s="21"/>
      <c r="AT2600" s="21"/>
      <c r="AU2600" s="21"/>
      <c r="AV2600" s="24"/>
      <c r="AW2600" s="24"/>
      <c r="AX2600" s="24"/>
      <c r="AY2600" s="24"/>
      <c r="BA2600" s="21"/>
      <c r="BB2600" s="21"/>
      <c r="BC2600" s="21"/>
      <c r="BD2600" s="21"/>
      <c r="BE2600" s="24"/>
      <c r="BF2600" s="24"/>
      <c r="BG2600" s="21"/>
      <c r="BH2600" s="21"/>
      <c r="BI2600" s="130"/>
      <c r="BJ2600" s="131"/>
      <c r="BK2600" s="21"/>
      <c r="BL2600" s="132"/>
      <c r="BM2600" s="132"/>
      <c r="BN2600" s="132"/>
      <c r="BO2600" s="132"/>
      <c r="BP2600" s="133"/>
      <c r="BQ2600" s="133"/>
      <c r="BR2600" s="133"/>
    </row>
    <row r="2601" spans="18:70" x14ac:dyDescent="0.25">
      <c r="R2601" s="24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  <c r="AF2601" s="24"/>
      <c r="AG2601" s="24"/>
      <c r="AH2601" s="24"/>
      <c r="AI2601" s="24"/>
      <c r="AJ2601" s="24"/>
      <c r="AK2601" s="24"/>
      <c r="AL2601" s="24"/>
      <c r="AM2601" s="24"/>
      <c r="AN2601" s="24"/>
      <c r="AP2601" s="21"/>
      <c r="AQ2601" s="21"/>
      <c r="AR2601" s="21"/>
      <c r="AS2601" s="21"/>
      <c r="AT2601" s="21"/>
      <c r="AU2601" s="21"/>
      <c r="AV2601" s="24"/>
      <c r="AW2601" s="24"/>
      <c r="AX2601" s="24"/>
      <c r="AY2601" s="24"/>
      <c r="BA2601" s="21"/>
      <c r="BB2601" s="21"/>
      <c r="BC2601" s="21"/>
      <c r="BD2601" s="21"/>
      <c r="BE2601" s="24"/>
      <c r="BF2601" s="24"/>
      <c r="BG2601" s="21"/>
      <c r="BH2601" s="21"/>
      <c r="BI2601" s="130"/>
      <c r="BJ2601" s="131"/>
      <c r="BK2601" s="21"/>
      <c r="BL2601" s="132"/>
      <c r="BM2601" s="132"/>
      <c r="BN2601" s="132"/>
      <c r="BO2601" s="132"/>
      <c r="BP2601" s="133"/>
      <c r="BQ2601" s="133"/>
      <c r="BR2601" s="133"/>
    </row>
    <row r="2602" spans="18:70" x14ac:dyDescent="0.25">
      <c r="R2602" s="24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  <c r="AF2602" s="24"/>
      <c r="AG2602" s="24"/>
      <c r="AH2602" s="24"/>
      <c r="AI2602" s="24"/>
      <c r="AJ2602" s="24"/>
      <c r="AK2602" s="24"/>
      <c r="AL2602" s="24"/>
      <c r="AM2602" s="24"/>
      <c r="AN2602" s="24"/>
      <c r="AP2602" s="21"/>
      <c r="AQ2602" s="21"/>
      <c r="AR2602" s="21"/>
      <c r="AS2602" s="21"/>
      <c r="AT2602" s="21"/>
      <c r="AU2602" s="21"/>
      <c r="AV2602" s="24"/>
      <c r="AW2602" s="24"/>
      <c r="AX2602" s="24"/>
      <c r="AY2602" s="24"/>
      <c r="BA2602" s="21"/>
      <c r="BB2602" s="21"/>
      <c r="BC2602" s="21"/>
      <c r="BD2602" s="21"/>
      <c r="BE2602" s="24"/>
      <c r="BF2602" s="24"/>
      <c r="BG2602" s="21"/>
      <c r="BH2602" s="21"/>
      <c r="BI2602" s="130"/>
      <c r="BJ2602" s="131"/>
      <c r="BK2602" s="21"/>
      <c r="BL2602" s="132"/>
      <c r="BM2602" s="132"/>
      <c r="BN2602" s="132"/>
      <c r="BO2602" s="132"/>
      <c r="BP2602" s="133"/>
      <c r="BQ2602" s="133"/>
      <c r="BR2602" s="133"/>
    </row>
    <row r="2603" spans="18:70" x14ac:dyDescent="0.25">
      <c r="R2603" s="24"/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/>
      <c r="AC2603" s="24"/>
      <c r="AD2603" s="24"/>
      <c r="AE2603" s="24"/>
      <c r="AF2603" s="24"/>
      <c r="AG2603" s="24"/>
      <c r="AH2603" s="24"/>
      <c r="AI2603" s="24"/>
      <c r="AJ2603" s="24"/>
      <c r="AK2603" s="24"/>
      <c r="AL2603" s="24"/>
      <c r="AM2603" s="24"/>
      <c r="AN2603" s="24"/>
      <c r="AP2603" s="21"/>
      <c r="AQ2603" s="21"/>
      <c r="AR2603" s="21"/>
      <c r="AS2603" s="21"/>
      <c r="AT2603" s="21"/>
      <c r="AU2603" s="21"/>
      <c r="AV2603" s="24"/>
      <c r="AW2603" s="24"/>
      <c r="AX2603" s="24"/>
      <c r="AY2603" s="24"/>
      <c r="BA2603" s="21"/>
      <c r="BB2603" s="21"/>
      <c r="BC2603" s="21"/>
      <c r="BD2603" s="21"/>
      <c r="BE2603" s="24"/>
      <c r="BF2603" s="24"/>
      <c r="BG2603" s="21"/>
      <c r="BH2603" s="21"/>
      <c r="BI2603" s="130"/>
      <c r="BJ2603" s="131"/>
      <c r="BK2603" s="21"/>
      <c r="BL2603" s="132"/>
      <c r="BM2603" s="132"/>
      <c r="BN2603" s="132"/>
      <c r="BO2603" s="132"/>
      <c r="BP2603" s="133"/>
      <c r="BQ2603" s="133"/>
      <c r="BR2603" s="133"/>
    </row>
    <row r="2604" spans="18:70" x14ac:dyDescent="0.25">
      <c r="R2604" s="24"/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/>
      <c r="AC2604" s="24"/>
      <c r="AD2604" s="24"/>
      <c r="AE2604" s="24"/>
      <c r="AF2604" s="24"/>
      <c r="AG2604" s="24"/>
      <c r="AH2604" s="24"/>
      <c r="AI2604" s="24"/>
      <c r="AJ2604" s="24"/>
      <c r="AK2604" s="24"/>
      <c r="AL2604" s="24"/>
      <c r="AM2604" s="24"/>
      <c r="AN2604" s="24"/>
      <c r="AP2604" s="21"/>
      <c r="AQ2604" s="21"/>
      <c r="AR2604" s="21"/>
      <c r="AS2604" s="21"/>
      <c r="AT2604" s="21"/>
      <c r="AU2604" s="21"/>
      <c r="AV2604" s="24"/>
      <c r="AW2604" s="24"/>
      <c r="AX2604" s="24"/>
      <c r="AY2604" s="24"/>
      <c r="BA2604" s="21"/>
      <c r="BB2604" s="21"/>
      <c r="BC2604" s="21"/>
      <c r="BD2604" s="21"/>
      <c r="BE2604" s="24"/>
      <c r="BF2604" s="24"/>
      <c r="BG2604" s="21"/>
      <c r="BH2604" s="21"/>
      <c r="BI2604" s="130"/>
      <c r="BJ2604" s="131"/>
      <c r="BK2604" s="21"/>
      <c r="BL2604" s="132"/>
      <c r="BM2604" s="132"/>
      <c r="BN2604" s="132"/>
      <c r="BO2604" s="132"/>
      <c r="BP2604" s="133"/>
      <c r="BQ2604" s="133"/>
      <c r="BR2604" s="133"/>
    </row>
    <row r="2605" spans="18:70" x14ac:dyDescent="0.25"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/>
      <c r="AI2605" s="24"/>
      <c r="AJ2605" s="24"/>
      <c r="AK2605" s="24"/>
      <c r="AL2605" s="24"/>
      <c r="AM2605" s="24"/>
      <c r="AN2605" s="24"/>
      <c r="AP2605" s="21"/>
      <c r="AQ2605" s="21"/>
      <c r="AR2605" s="21"/>
      <c r="AS2605" s="21"/>
      <c r="AT2605" s="21"/>
      <c r="AU2605" s="21"/>
      <c r="AV2605" s="24"/>
      <c r="AW2605" s="24"/>
      <c r="AX2605" s="24"/>
      <c r="AY2605" s="24"/>
      <c r="BA2605" s="21"/>
      <c r="BB2605" s="21"/>
      <c r="BC2605" s="21"/>
      <c r="BD2605" s="21"/>
      <c r="BE2605" s="24"/>
      <c r="BF2605" s="24"/>
      <c r="BG2605" s="21"/>
      <c r="BH2605" s="21"/>
      <c r="BI2605" s="130"/>
      <c r="BJ2605" s="131"/>
      <c r="BK2605" s="21"/>
      <c r="BL2605" s="132"/>
      <c r="BM2605" s="132"/>
      <c r="BN2605" s="132"/>
      <c r="BO2605" s="132"/>
      <c r="BP2605" s="133"/>
      <c r="BQ2605" s="133"/>
      <c r="BR2605" s="133"/>
    </row>
    <row r="2606" spans="18:70" x14ac:dyDescent="0.25">
      <c r="R2606" s="24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  <c r="AF2606" s="24"/>
      <c r="AG2606" s="24"/>
      <c r="AH2606" s="24"/>
      <c r="AI2606" s="24"/>
      <c r="AJ2606" s="24"/>
      <c r="AK2606" s="24"/>
      <c r="AL2606" s="24"/>
      <c r="AM2606" s="24"/>
      <c r="AN2606" s="24"/>
      <c r="AP2606" s="21"/>
      <c r="AQ2606" s="21"/>
      <c r="AR2606" s="21"/>
      <c r="AS2606" s="21"/>
      <c r="AT2606" s="21"/>
      <c r="AU2606" s="21"/>
      <c r="AV2606" s="24"/>
      <c r="AW2606" s="24"/>
      <c r="AX2606" s="24"/>
      <c r="AY2606" s="24"/>
      <c r="BA2606" s="21"/>
      <c r="BB2606" s="21"/>
      <c r="BC2606" s="21"/>
      <c r="BD2606" s="21"/>
      <c r="BE2606" s="24"/>
      <c r="BF2606" s="24"/>
      <c r="BG2606" s="21"/>
      <c r="BH2606" s="21"/>
      <c r="BI2606" s="130"/>
      <c r="BJ2606" s="131"/>
      <c r="BK2606" s="21"/>
      <c r="BL2606" s="132"/>
      <c r="BM2606" s="132"/>
      <c r="BN2606" s="132"/>
      <c r="BO2606" s="132"/>
      <c r="BP2606" s="133"/>
      <c r="BQ2606" s="133"/>
      <c r="BR2606" s="133"/>
    </row>
    <row r="2607" spans="18:70" x14ac:dyDescent="0.25">
      <c r="R2607" s="24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  <c r="AF2607" s="24"/>
      <c r="AG2607" s="24"/>
      <c r="AH2607" s="24"/>
      <c r="AI2607" s="24"/>
      <c r="AJ2607" s="24"/>
      <c r="AK2607" s="24"/>
      <c r="AL2607" s="24"/>
      <c r="AM2607" s="24"/>
      <c r="AN2607" s="24"/>
      <c r="AP2607" s="21"/>
      <c r="AQ2607" s="21"/>
      <c r="AR2607" s="21"/>
      <c r="AS2607" s="21"/>
      <c r="AT2607" s="21"/>
      <c r="AU2607" s="21"/>
      <c r="AV2607" s="24"/>
      <c r="AW2607" s="24"/>
      <c r="AX2607" s="24"/>
      <c r="AY2607" s="24"/>
      <c r="BA2607" s="21"/>
      <c r="BB2607" s="21"/>
      <c r="BC2607" s="21"/>
      <c r="BD2607" s="21"/>
      <c r="BE2607" s="24"/>
      <c r="BF2607" s="24"/>
      <c r="BG2607" s="21"/>
      <c r="BH2607" s="21"/>
      <c r="BI2607" s="130"/>
      <c r="BJ2607" s="131"/>
      <c r="BK2607" s="21"/>
      <c r="BL2607" s="132"/>
      <c r="BM2607" s="132"/>
      <c r="BN2607" s="132"/>
      <c r="BO2607" s="132"/>
      <c r="BP2607" s="133"/>
      <c r="BQ2607" s="133"/>
      <c r="BR2607" s="133"/>
    </row>
    <row r="2608" spans="18:70" x14ac:dyDescent="0.25">
      <c r="R2608" s="24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  <c r="AF2608" s="24"/>
      <c r="AG2608" s="24"/>
      <c r="AH2608" s="24"/>
      <c r="AI2608" s="24"/>
      <c r="AJ2608" s="24"/>
      <c r="AK2608" s="24"/>
      <c r="AL2608" s="24"/>
      <c r="AM2608" s="24"/>
      <c r="AN2608" s="24"/>
      <c r="AP2608" s="21"/>
      <c r="AQ2608" s="21"/>
      <c r="AR2608" s="21"/>
      <c r="AS2608" s="21"/>
      <c r="AT2608" s="21"/>
      <c r="AU2608" s="21"/>
      <c r="AV2608" s="24"/>
      <c r="AW2608" s="24"/>
      <c r="AX2608" s="24"/>
      <c r="AY2608" s="24"/>
      <c r="BA2608" s="21"/>
      <c r="BB2608" s="21"/>
      <c r="BC2608" s="21"/>
      <c r="BD2608" s="21"/>
      <c r="BE2608" s="24"/>
      <c r="BF2608" s="24"/>
      <c r="BG2608" s="21"/>
      <c r="BH2608" s="21"/>
      <c r="BI2608" s="130"/>
      <c r="BJ2608" s="131"/>
      <c r="BK2608" s="21"/>
      <c r="BL2608" s="132"/>
      <c r="BM2608" s="132"/>
      <c r="BN2608" s="132"/>
      <c r="BO2608" s="132"/>
      <c r="BP2608" s="133"/>
      <c r="BQ2608" s="133"/>
      <c r="BR2608" s="133"/>
    </row>
    <row r="2609" spans="18:70" x14ac:dyDescent="0.25">
      <c r="R2609" s="24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  <c r="AF2609" s="24"/>
      <c r="AG2609" s="24"/>
      <c r="AH2609" s="24"/>
      <c r="AI2609" s="24"/>
      <c r="AJ2609" s="24"/>
      <c r="AK2609" s="24"/>
      <c r="AL2609" s="24"/>
      <c r="AM2609" s="24"/>
      <c r="AN2609" s="24"/>
      <c r="AP2609" s="21"/>
      <c r="AQ2609" s="21"/>
      <c r="AR2609" s="21"/>
      <c r="AS2609" s="21"/>
      <c r="AT2609" s="21"/>
      <c r="AU2609" s="21"/>
      <c r="AV2609" s="24"/>
      <c r="AW2609" s="24"/>
      <c r="AX2609" s="24"/>
      <c r="AY2609" s="24"/>
      <c r="BA2609" s="21"/>
      <c r="BB2609" s="21"/>
      <c r="BC2609" s="21"/>
      <c r="BD2609" s="21"/>
      <c r="BE2609" s="24"/>
      <c r="BF2609" s="24"/>
      <c r="BG2609" s="21"/>
      <c r="BH2609" s="21"/>
      <c r="BI2609" s="130"/>
      <c r="BJ2609" s="131"/>
      <c r="BK2609" s="21"/>
      <c r="BL2609" s="132"/>
      <c r="BM2609" s="132"/>
      <c r="BN2609" s="132"/>
      <c r="BO2609" s="132"/>
      <c r="BP2609" s="133"/>
      <c r="BQ2609" s="133"/>
      <c r="BR2609" s="133"/>
    </row>
    <row r="2610" spans="18:70" x14ac:dyDescent="0.25">
      <c r="R2610" s="24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  <c r="AF2610" s="24"/>
      <c r="AG2610" s="24"/>
      <c r="AH2610" s="24"/>
      <c r="AI2610" s="24"/>
      <c r="AJ2610" s="24"/>
      <c r="AK2610" s="24"/>
      <c r="AL2610" s="24"/>
      <c r="AM2610" s="24"/>
      <c r="AN2610" s="24"/>
      <c r="AP2610" s="21"/>
      <c r="AQ2610" s="21"/>
      <c r="AR2610" s="21"/>
      <c r="AS2610" s="21"/>
      <c r="AT2610" s="21"/>
      <c r="AU2610" s="21"/>
      <c r="AV2610" s="24"/>
      <c r="AW2610" s="24"/>
      <c r="AX2610" s="24"/>
      <c r="AY2610" s="24"/>
      <c r="BA2610" s="21"/>
      <c r="BB2610" s="21"/>
      <c r="BC2610" s="21"/>
      <c r="BD2610" s="21"/>
      <c r="BE2610" s="24"/>
      <c r="BF2610" s="24"/>
      <c r="BG2610" s="21"/>
      <c r="BH2610" s="21"/>
      <c r="BI2610" s="130"/>
      <c r="BJ2610" s="131"/>
      <c r="BK2610" s="21"/>
      <c r="BL2610" s="132"/>
      <c r="BM2610" s="132"/>
      <c r="BN2610" s="132"/>
      <c r="BO2610" s="132"/>
      <c r="BP2610" s="133"/>
      <c r="BQ2610" s="133"/>
      <c r="BR2610" s="133"/>
    </row>
    <row r="2611" spans="18:70" x14ac:dyDescent="0.25">
      <c r="R2611" s="24"/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/>
      <c r="AC2611" s="24"/>
      <c r="AD2611" s="24"/>
      <c r="AE2611" s="24"/>
      <c r="AF2611" s="24"/>
      <c r="AG2611" s="24"/>
      <c r="AH2611" s="24"/>
      <c r="AI2611" s="24"/>
      <c r="AJ2611" s="24"/>
      <c r="AK2611" s="24"/>
      <c r="AL2611" s="24"/>
      <c r="AM2611" s="24"/>
      <c r="AN2611" s="24"/>
      <c r="AP2611" s="21"/>
      <c r="AQ2611" s="21"/>
      <c r="AR2611" s="21"/>
      <c r="AS2611" s="21"/>
      <c r="AT2611" s="21"/>
      <c r="AU2611" s="21"/>
      <c r="AV2611" s="24"/>
      <c r="AW2611" s="24"/>
      <c r="AX2611" s="24"/>
      <c r="AY2611" s="24"/>
      <c r="BA2611" s="21"/>
      <c r="BB2611" s="21"/>
      <c r="BC2611" s="21"/>
      <c r="BD2611" s="21"/>
      <c r="BE2611" s="24"/>
      <c r="BF2611" s="24"/>
      <c r="BG2611" s="21"/>
      <c r="BH2611" s="21"/>
      <c r="BI2611" s="130"/>
      <c r="BJ2611" s="131"/>
      <c r="BK2611" s="21"/>
      <c r="BL2611" s="132"/>
      <c r="BM2611" s="132"/>
      <c r="BN2611" s="132"/>
      <c r="BO2611" s="132"/>
      <c r="BP2611" s="133"/>
      <c r="BQ2611" s="133"/>
      <c r="BR2611" s="133"/>
    </row>
    <row r="2612" spans="18:70" x14ac:dyDescent="0.25">
      <c r="R2612" s="24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C2612" s="24"/>
      <c r="AD2612" s="24"/>
      <c r="AE2612" s="24"/>
      <c r="AF2612" s="24"/>
      <c r="AG2612" s="24"/>
      <c r="AH2612" s="24"/>
      <c r="AI2612" s="24"/>
      <c r="AJ2612" s="24"/>
      <c r="AK2612" s="24"/>
      <c r="AL2612" s="24"/>
      <c r="AM2612" s="24"/>
      <c r="AN2612" s="24"/>
      <c r="AP2612" s="21"/>
      <c r="AQ2612" s="21"/>
      <c r="AR2612" s="21"/>
      <c r="AS2612" s="21"/>
      <c r="AT2612" s="21"/>
      <c r="AU2612" s="21"/>
      <c r="AV2612" s="24"/>
      <c r="AW2612" s="24"/>
      <c r="AX2612" s="24"/>
      <c r="AY2612" s="24"/>
      <c r="BA2612" s="21"/>
      <c r="BB2612" s="21"/>
      <c r="BC2612" s="21"/>
      <c r="BD2612" s="21"/>
      <c r="BE2612" s="24"/>
      <c r="BF2612" s="24"/>
      <c r="BG2612" s="21"/>
      <c r="BH2612" s="21"/>
      <c r="BI2612" s="130"/>
      <c r="BJ2612" s="131"/>
      <c r="BK2612" s="21"/>
      <c r="BL2612" s="132"/>
      <c r="BM2612" s="132"/>
      <c r="BN2612" s="132"/>
      <c r="BO2612" s="132"/>
      <c r="BP2612" s="133"/>
      <c r="BQ2612" s="133"/>
      <c r="BR2612" s="133"/>
    </row>
    <row r="2613" spans="18:70" x14ac:dyDescent="0.25">
      <c r="R2613" s="24"/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/>
      <c r="AC2613" s="24"/>
      <c r="AD2613" s="24"/>
      <c r="AE2613" s="24"/>
      <c r="AF2613" s="24"/>
      <c r="AG2613" s="24"/>
      <c r="AH2613" s="24"/>
      <c r="AI2613" s="24"/>
      <c r="AJ2613" s="24"/>
      <c r="AK2613" s="24"/>
      <c r="AL2613" s="24"/>
      <c r="AM2613" s="24"/>
      <c r="AN2613" s="24"/>
      <c r="AP2613" s="21"/>
      <c r="AQ2613" s="21"/>
      <c r="AR2613" s="21"/>
      <c r="AS2613" s="21"/>
      <c r="AT2613" s="21"/>
      <c r="AU2613" s="21"/>
      <c r="AV2613" s="24"/>
      <c r="AW2613" s="24"/>
      <c r="AX2613" s="24"/>
      <c r="AY2613" s="24"/>
      <c r="BA2613" s="21"/>
      <c r="BB2613" s="21"/>
      <c r="BC2613" s="21"/>
      <c r="BD2613" s="21"/>
      <c r="BE2613" s="24"/>
      <c r="BF2613" s="24"/>
      <c r="BG2613" s="21"/>
      <c r="BH2613" s="21"/>
      <c r="BI2613" s="130"/>
      <c r="BJ2613" s="131"/>
      <c r="BK2613" s="21"/>
      <c r="BL2613" s="132"/>
      <c r="BM2613" s="132"/>
      <c r="BN2613" s="132"/>
      <c r="BO2613" s="132"/>
      <c r="BP2613" s="133"/>
      <c r="BQ2613" s="133"/>
      <c r="BR2613" s="133"/>
    </row>
    <row r="2614" spans="18:70" x14ac:dyDescent="0.25">
      <c r="R2614" s="24"/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/>
      <c r="AC2614" s="24"/>
      <c r="AD2614" s="24"/>
      <c r="AE2614" s="24"/>
      <c r="AF2614" s="24"/>
      <c r="AG2614" s="24"/>
      <c r="AH2614" s="24"/>
      <c r="AI2614" s="24"/>
      <c r="AJ2614" s="24"/>
      <c r="AK2614" s="24"/>
      <c r="AL2614" s="24"/>
      <c r="AM2614" s="24"/>
      <c r="AN2614" s="24"/>
      <c r="AP2614" s="21"/>
      <c r="AQ2614" s="21"/>
      <c r="AR2614" s="21"/>
      <c r="AS2614" s="21"/>
      <c r="AT2614" s="21"/>
      <c r="AU2614" s="21"/>
      <c r="AV2614" s="24"/>
      <c r="AW2614" s="24"/>
      <c r="AX2614" s="24"/>
      <c r="AY2614" s="24"/>
      <c r="BA2614" s="21"/>
      <c r="BB2614" s="21"/>
      <c r="BC2614" s="21"/>
      <c r="BD2614" s="21"/>
      <c r="BE2614" s="24"/>
      <c r="BF2614" s="24"/>
      <c r="BG2614" s="21"/>
      <c r="BH2614" s="21"/>
      <c r="BI2614" s="130"/>
      <c r="BJ2614" s="131"/>
      <c r="BK2614" s="21"/>
      <c r="BL2614" s="132"/>
      <c r="BM2614" s="132"/>
      <c r="BN2614" s="132"/>
      <c r="BO2614" s="132"/>
      <c r="BP2614" s="133"/>
      <c r="BQ2614" s="133"/>
      <c r="BR2614" s="133"/>
    </row>
    <row r="2615" spans="18:70" x14ac:dyDescent="0.25"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/>
      <c r="AI2615" s="24"/>
      <c r="AJ2615" s="24"/>
      <c r="AK2615" s="24"/>
      <c r="AL2615" s="24"/>
      <c r="AM2615" s="24"/>
      <c r="AN2615" s="24"/>
      <c r="AP2615" s="21"/>
      <c r="AQ2615" s="21"/>
      <c r="AR2615" s="21"/>
      <c r="AS2615" s="21"/>
      <c r="AT2615" s="21"/>
      <c r="AU2615" s="21"/>
      <c r="AV2615" s="24"/>
      <c r="AW2615" s="24"/>
      <c r="AX2615" s="24"/>
      <c r="AY2615" s="24"/>
      <c r="BA2615" s="21"/>
      <c r="BB2615" s="21"/>
      <c r="BC2615" s="21"/>
      <c r="BD2615" s="21"/>
      <c r="BE2615" s="24"/>
      <c r="BF2615" s="24"/>
      <c r="BG2615" s="21"/>
      <c r="BH2615" s="21"/>
      <c r="BI2615" s="130"/>
      <c r="BJ2615" s="131"/>
      <c r="BK2615" s="21"/>
      <c r="BL2615" s="132"/>
      <c r="BM2615" s="132"/>
      <c r="BN2615" s="132"/>
      <c r="BO2615" s="132"/>
      <c r="BP2615" s="133"/>
      <c r="BQ2615" s="133"/>
      <c r="BR2615" s="133"/>
    </row>
    <row r="2616" spans="18:70" x14ac:dyDescent="0.25">
      <c r="R2616" s="24"/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24"/>
      <c r="AE2616" s="24"/>
      <c r="AF2616" s="24"/>
      <c r="AG2616" s="24"/>
      <c r="AH2616" s="24"/>
      <c r="AI2616" s="24"/>
      <c r="AJ2616" s="24"/>
      <c r="AK2616" s="24"/>
      <c r="AL2616" s="24"/>
      <c r="AM2616" s="24"/>
      <c r="AN2616" s="24"/>
      <c r="AP2616" s="21"/>
      <c r="AQ2616" s="21"/>
      <c r="AR2616" s="21"/>
      <c r="AS2616" s="21"/>
      <c r="AT2616" s="21"/>
      <c r="AU2616" s="21"/>
      <c r="AV2616" s="24"/>
      <c r="AW2616" s="24"/>
      <c r="AX2616" s="24"/>
      <c r="AY2616" s="24"/>
      <c r="BA2616" s="21"/>
      <c r="BB2616" s="21"/>
      <c r="BC2616" s="21"/>
      <c r="BD2616" s="21"/>
      <c r="BE2616" s="24"/>
      <c r="BF2616" s="24"/>
      <c r="BG2616" s="21"/>
      <c r="BH2616" s="21"/>
      <c r="BI2616" s="130"/>
      <c r="BJ2616" s="131"/>
      <c r="BK2616" s="21"/>
      <c r="BL2616" s="132"/>
      <c r="BM2616" s="132"/>
      <c r="BN2616" s="132"/>
      <c r="BO2616" s="132"/>
      <c r="BP2616" s="133"/>
      <c r="BQ2616" s="133"/>
      <c r="BR2616" s="133"/>
    </row>
    <row r="2617" spans="18:70" x14ac:dyDescent="0.25">
      <c r="R2617" s="24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  <c r="AF2617" s="24"/>
      <c r="AG2617" s="24"/>
      <c r="AH2617" s="24"/>
      <c r="AI2617" s="24"/>
      <c r="AJ2617" s="24"/>
      <c r="AK2617" s="24"/>
      <c r="AL2617" s="24"/>
      <c r="AM2617" s="24"/>
      <c r="AN2617" s="24"/>
      <c r="AP2617" s="21"/>
      <c r="AQ2617" s="21"/>
      <c r="AR2617" s="21"/>
      <c r="AS2617" s="21"/>
      <c r="AT2617" s="21"/>
      <c r="AU2617" s="21"/>
      <c r="AV2617" s="24"/>
      <c r="AW2617" s="24"/>
      <c r="AX2617" s="24"/>
      <c r="AY2617" s="24"/>
      <c r="BA2617" s="21"/>
      <c r="BB2617" s="21"/>
      <c r="BC2617" s="21"/>
      <c r="BD2617" s="21"/>
      <c r="BE2617" s="24"/>
      <c r="BF2617" s="24"/>
      <c r="BG2617" s="21"/>
      <c r="BH2617" s="21"/>
      <c r="BI2617" s="130"/>
      <c r="BJ2617" s="131"/>
      <c r="BK2617" s="21"/>
      <c r="BL2617" s="132"/>
      <c r="BM2617" s="132"/>
      <c r="BN2617" s="132"/>
      <c r="BO2617" s="132"/>
      <c r="BP2617" s="133"/>
      <c r="BQ2617" s="133"/>
      <c r="BR2617" s="133"/>
    </row>
    <row r="2618" spans="18:70" x14ac:dyDescent="0.25">
      <c r="R2618" s="24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  <c r="AF2618" s="24"/>
      <c r="AG2618" s="24"/>
      <c r="AH2618" s="24"/>
      <c r="AI2618" s="24"/>
      <c r="AJ2618" s="24"/>
      <c r="AK2618" s="24"/>
      <c r="AL2618" s="24"/>
      <c r="AM2618" s="24"/>
      <c r="AN2618" s="24"/>
      <c r="AP2618" s="21"/>
      <c r="AQ2618" s="21"/>
      <c r="AR2618" s="21"/>
      <c r="AS2618" s="21"/>
      <c r="AT2618" s="21"/>
      <c r="AU2618" s="21"/>
      <c r="AV2618" s="24"/>
      <c r="AW2618" s="24"/>
      <c r="AX2618" s="24"/>
      <c r="AY2618" s="24"/>
      <c r="BA2618" s="21"/>
      <c r="BB2618" s="21"/>
      <c r="BC2618" s="21"/>
      <c r="BD2618" s="21"/>
      <c r="BE2618" s="24"/>
      <c r="BF2618" s="24"/>
      <c r="BG2618" s="21"/>
      <c r="BH2618" s="21"/>
      <c r="BI2618" s="130"/>
      <c r="BJ2618" s="131"/>
      <c r="BK2618" s="21"/>
      <c r="BL2618" s="132"/>
      <c r="BM2618" s="132"/>
      <c r="BN2618" s="132"/>
      <c r="BO2618" s="132"/>
      <c r="BP2618" s="133"/>
      <c r="BQ2618" s="133"/>
      <c r="BR2618" s="133"/>
    </row>
    <row r="2619" spans="18:70" x14ac:dyDescent="0.25">
      <c r="R2619" s="24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  <c r="AF2619" s="24"/>
      <c r="AG2619" s="24"/>
      <c r="AH2619" s="24"/>
      <c r="AI2619" s="24"/>
      <c r="AJ2619" s="24"/>
      <c r="AK2619" s="24"/>
      <c r="AL2619" s="24"/>
      <c r="AM2619" s="24"/>
      <c r="AN2619" s="24"/>
      <c r="AP2619" s="21"/>
      <c r="AQ2619" s="21"/>
      <c r="AR2619" s="21"/>
      <c r="AS2619" s="21"/>
      <c r="AT2619" s="21"/>
      <c r="AU2619" s="21"/>
      <c r="AV2619" s="24"/>
      <c r="AW2619" s="24"/>
      <c r="AX2619" s="24"/>
      <c r="AY2619" s="24"/>
      <c r="BA2619" s="21"/>
      <c r="BB2619" s="21"/>
      <c r="BC2619" s="21"/>
      <c r="BD2619" s="21"/>
      <c r="BE2619" s="24"/>
      <c r="BF2619" s="24"/>
      <c r="BG2619" s="21"/>
      <c r="BH2619" s="21"/>
      <c r="BI2619" s="130"/>
      <c r="BJ2619" s="131"/>
      <c r="BK2619" s="21"/>
      <c r="BL2619" s="132"/>
      <c r="BM2619" s="132"/>
      <c r="BN2619" s="132"/>
      <c r="BO2619" s="132"/>
      <c r="BP2619" s="133"/>
      <c r="BQ2619" s="133"/>
      <c r="BR2619" s="133"/>
    </row>
    <row r="2620" spans="18:70" x14ac:dyDescent="0.25">
      <c r="R2620" s="24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  <c r="AF2620" s="24"/>
      <c r="AG2620" s="24"/>
      <c r="AH2620" s="24"/>
      <c r="AI2620" s="24"/>
      <c r="AJ2620" s="24"/>
      <c r="AK2620" s="24"/>
      <c r="AL2620" s="24"/>
      <c r="AM2620" s="24"/>
      <c r="AN2620" s="24"/>
      <c r="AP2620" s="21"/>
      <c r="AQ2620" s="21"/>
      <c r="AR2620" s="21"/>
      <c r="AS2620" s="21"/>
      <c r="AT2620" s="21"/>
      <c r="AU2620" s="21"/>
      <c r="AV2620" s="24"/>
      <c r="AW2620" s="24"/>
      <c r="AX2620" s="24"/>
      <c r="AY2620" s="24"/>
      <c r="BA2620" s="21"/>
      <c r="BB2620" s="21"/>
      <c r="BC2620" s="21"/>
      <c r="BD2620" s="21"/>
      <c r="BE2620" s="24"/>
      <c r="BF2620" s="24"/>
      <c r="BG2620" s="21"/>
      <c r="BH2620" s="21"/>
      <c r="BI2620" s="130"/>
      <c r="BJ2620" s="131"/>
      <c r="BK2620" s="21"/>
      <c r="BL2620" s="132"/>
      <c r="BM2620" s="132"/>
      <c r="BN2620" s="132"/>
      <c r="BO2620" s="132"/>
      <c r="BP2620" s="133"/>
      <c r="BQ2620" s="133"/>
      <c r="BR2620" s="133"/>
    </row>
    <row r="2621" spans="18:70" x14ac:dyDescent="0.25">
      <c r="R2621" s="24"/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/>
      <c r="AC2621" s="24"/>
      <c r="AD2621" s="24"/>
      <c r="AE2621" s="24"/>
      <c r="AF2621" s="24"/>
      <c r="AG2621" s="24"/>
      <c r="AH2621" s="24"/>
      <c r="AI2621" s="24"/>
      <c r="AJ2621" s="24"/>
      <c r="AK2621" s="24"/>
      <c r="AL2621" s="24"/>
      <c r="AM2621" s="24"/>
      <c r="AN2621" s="24"/>
      <c r="AP2621" s="21"/>
      <c r="AQ2621" s="21"/>
      <c r="AR2621" s="21"/>
      <c r="AS2621" s="21"/>
      <c r="AT2621" s="21"/>
      <c r="AU2621" s="21"/>
      <c r="AV2621" s="24"/>
      <c r="AW2621" s="24"/>
      <c r="AX2621" s="24"/>
      <c r="AY2621" s="24"/>
      <c r="BA2621" s="21"/>
      <c r="BB2621" s="21"/>
      <c r="BC2621" s="21"/>
      <c r="BD2621" s="21"/>
      <c r="BE2621" s="24"/>
      <c r="BF2621" s="24"/>
      <c r="BG2621" s="21"/>
      <c r="BH2621" s="21"/>
      <c r="BI2621" s="130"/>
      <c r="BJ2621" s="131"/>
      <c r="BK2621" s="21"/>
      <c r="BL2621" s="132"/>
      <c r="BM2621" s="132"/>
      <c r="BN2621" s="132"/>
      <c r="BO2621" s="132"/>
      <c r="BP2621" s="133"/>
      <c r="BQ2621" s="133"/>
      <c r="BR2621" s="133"/>
    </row>
    <row r="2622" spans="18:70" x14ac:dyDescent="0.25">
      <c r="R2622" s="24"/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/>
      <c r="AC2622" s="24"/>
      <c r="AD2622" s="24"/>
      <c r="AE2622" s="24"/>
      <c r="AF2622" s="24"/>
      <c r="AG2622" s="24"/>
      <c r="AH2622" s="24"/>
      <c r="AI2622" s="24"/>
      <c r="AJ2622" s="24"/>
      <c r="AK2622" s="24"/>
      <c r="AL2622" s="24"/>
      <c r="AM2622" s="24"/>
      <c r="AN2622" s="24"/>
      <c r="AP2622" s="21"/>
      <c r="AQ2622" s="21"/>
      <c r="AR2622" s="21"/>
      <c r="AS2622" s="21"/>
      <c r="AT2622" s="21"/>
      <c r="AU2622" s="21"/>
      <c r="AV2622" s="24"/>
      <c r="AW2622" s="24"/>
      <c r="AX2622" s="24"/>
      <c r="AY2622" s="24"/>
      <c r="BA2622" s="21"/>
      <c r="BB2622" s="21"/>
      <c r="BC2622" s="21"/>
      <c r="BD2622" s="21"/>
      <c r="BE2622" s="24"/>
      <c r="BF2622" s="24"/>
      <c r="BG2622" s="21"/>
      <c r="BH2622" s="21"/>
      <c r="BI2622" s="130"/>
      <c r="BJ2622" s="131"/>
      <c r="BK2622" s="21"/>
      <c r="BL2622" s="132"/>
      <c r="BM2622" s="132"/>
      <c r="BN2622" s="132"/>
      <c r="BO2622" s="132"/>
      <c r="BP2622" s="133"/>
      <c r="BQ2622" s="133"/>
      <c r="BR2622" s="133"/>
    </row>
    <row r="2623" spans="18:70" x14ac:dyDescent="0.25">
      <c r="R2623" s="24"/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/>
      <c r="AC2623" s="24"/>
      <c r="AD2623" s="24"/>
      <c r="AE2623" s="24"/>
      <c r="AF2623" s="24"/>
      <c r="AG2623" s="24"/>
      <c r="AH2623" s="24"/>
      <c r="AI2623" s="24"/>
      <c r="AJ2623" s="24"/>
      <c r="AK2623" s="24"/>
      <c r="AL2623" s="24"/>
      <c r="AM2623" s="24"/>
      <c r="AN2623" s="24"/>
      <c r="AP2623" s="21"/>
      <c r="AQ2623" s="21"/>
      <c r="AR2623" s="21"/>
      <c r="AS2623" s="21"/>
      <c r="AT2623" s="21"/>
      <c r="AU2623" s="21"/>
      <c r="AV2623" s="24"/>
      <c r="AW2623" s="24"/>
      <c r="AX2623" s="24"/>
      <c r="AY2623" s="24"/>
      <c r="BA2623" s="21"/>
      <c r="BB2623" s="21"/>
      <c r="BC2623" s="21"/>
      <c r="BD2623" s="21"/>
      <c r="BE2623" s="24"/>
      <c r="BF2623" s="24"/>
      <c r="BG2623" s="21"/>
      <c r="BH2623" s="21"/>
      <c r="BI2623" s="130"/>
      <c r="BJ2623" s="131"/>
      <c r="BK2623" s="21"/>
      <c r="BL2623" s="132"/>
      <c r="BM2623" s="132"/>
      <c r="BN2623" s="132"/>
      <c r="BO2623" s="132"/>
      <c r="BP2623" s="133"/>
      <c r="BQ2623" s="133"/>
      <c r="BR2623" s="133"/>
    </row>
    <row r="2624" spans="18:70" x14ac:dyDescent="0.25">
      <c r="R2624" s="24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  <c r="AF2624" s="24"/>
      <c r="AG2624" s="24"/>
      <c r="AH2624" s="24"/>
      <c r="AI2624" s="24"/>
      <c r="AJ2624" s="24"/>
      <c r="AK2624" s="24"/>
      <c r="AL2624" s="24"/>
      <c r="AM2624" s="24"/>
      <c r="AN2624" s="24"/>
      <c r="AP2624" s="21"/>
      <c r="AQ2624" s="21"/>
      <c r="AR2624" s="21"/>
      <c r="AS2624" s="21"/>
      <c r="AT2624" s="21"/>
      <c r="AU2624" s="21"/>
      <c r="AV2624" s="24"/>
      <c r="AW2624" s="24"/>
      <c r="AX2624" s="24"/>
      <c r="AY2624" s="24"/>
      <c r="BA2624" s="21"/>
      <c r="BB2624" s="21"/>
      <c r="BC2624" s="21"/>
      <c r="BD2624" s="21"/>
      <c r="BE2624" s="24"/>
      <c r="BF2624" s="24"/>
      <c r="BG2624" s="21"/>
      <c r="BH2624" s="21"/>
      <c r="BI2624" s="130"/>
      <c r="BJ2624" s="131"/>
      <c r="BK2624" s="21"/>
      <c r="BL2624" s="132"/>
      <c r="BM2624" s="132"/>
      <c r="BN2624" s="132"/>
      <c r="BO2624" s="132"/>
      <c r="BP2624" s="133"/>
      <c r="BQ2624" s="133"/>
      <c r="BR2624" s="133"/>
    </row>
    <row r="2625" spans="18:70" x14ac:dyDescent="0.25"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/>
      <c r="AI2625" s="24"/>
      <c r="AJ2625" s="24"/>
      <c r="AK2625" s="24"/>
      <c r="AL2625" s="24"/>
      <c r="AM2625" s="24"/>
      <c r="AN2625" s="24"/>
      <c r="AP2625" s="21"/>
      <c r="AQ2625" s="21"/>
      <c r="AR2625" s="21"/>
      <c r="AS2625" s="21"/>
      <c r="AT2625" s="21"/>
      <c r="AU2625" s="21"/>
      <c r="AV2625" s="24"/>
      <c r="AW2625" s="24"/>
      <c r="AX2625" s="24"/>
      <c r="AY2625" s="24"/>
      <c r="BA2625" s="21"/>
      <c r="BB2625" s="21"/>
      <c r="BC2625" s="21"/>
      <c r="BD2625" s="21"/>
      <c r="BE2625" s="24"/>
      <c r="BF2625" s="24"/>
      <c r="BG2625" s="21"/>
      <c r="BH2625" s="21"/>
      <c r="BI2625" s="130"/>
      <c r="BJ2625" s="131"/>
      <c r="BK2625" s="21"/>
      <c r="BL2625" s="132"/>
      <c r="BM2625" s="132"/>
      <c r="BN2625" s="132"/>
      <c r="BO2625" s="132"/>
      <c r="BP2625" s="133"/>
      <c r="BQ2625" s="133"/>
      <c r="BR2625" s="133"/>
    </row>
    <row r="2626" spans="18:70" x14ac:dyDescent="0.25">
      <c r="R2626" s="24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  <c r="AF2626" s="24"/>
      <c r="AG2626" s="24"/>
      <c r="AH2626" s="24"/>
      <c r="AI2626" s="24"/>
      <c r="AJ2626" s="24"/>
      <c r="AK2626" s="24"/>
      <c r="AL2626" s="24"/>
      <c r="AM2626" s="24"/>
      <c r="AN2626" s="24"/>
      <c r="AP2626" s="21"/>
      <c r="AQ2626" s="21"/>
      <c r="AR2626" s="21"/>
      <c r="AS2626" s="21"/>
      <c r="AT2626" s="21"/>
      <c r="AU2626" s="21"/>
      <c r="AV2626" s="24"/>
      <c r="AW2626" s="24"/>
      <c r="AX2626" s="24"/>
      <c r="AY2626" s="24"/>
      <c r="BA2626" s="21"/>
      <c r="BB2626" s="21"/>
      <c r="BC2626" s="21"/>
      <c r="BD2626" s="21"/>
      <c r="BE2626" s="24"/>
      <c r="BF2626" s="24"/>
      <c r="BG2626" s="21"/>
      <c r="BH2626" s="21"/>
      <c r="BI2626" s="130"/>
      <c r="BJ2626" s="131"/>
      <c r="BK2626" s="21"/>
      <c r="BL2626" s="132"/>
      <c r="BM2626" s="132"/>
      <c r="BN2626" s="132"/>
      <c r="BO2626" s="132"/>
      <c r="BP2626" s="133"/>
      <c r="BQ2626" s="133"/>
      <c r="BR2626" s="133"/>
    </row>
    <row r="2627" spans="18:70" x14ac:dyDescent="0.25">
      <c r="R2627" s="24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  <c r="AF2627" s="24"/>
      <c r="AG2627" s="24"/>
      <c r="AH2627" s="24"/>
      <c r="AI2627" s="24"/>
      <c r="AJ2627" s="24"/>
      <c r="AK2627" s="24"/>
      <c r="AL2627" s="24"/>
      <c r="AM2627" s="24"/>
      <c r="AN2627" s="24"/>
      <c r="AP2627" s="21"/>
      <c r="AQ2627" s="21"/>
      <c r="AR2627" s="21"/>
      <c r="AS2627" s="21"/>
      <c r="AT2627" s="21"/>
      <c r="AU2627" s="21"/>
      <c r="AV2627" s="24"/>
      <c r="AW2627" s="24"/>
      <c r="AX2627" s="24"/>
      <c r="AY2627" s="24"/>
      <c r="BA2627" s="21"/>
      <c r="BB2627" s="21"/>
      <c r="BC2627" s="21"/>
      <c r="BD2627" s="21"/>
      <c r="BE2627" s="24"/>
      <c r="BF2627" s="24"/>
      <c r="BG2627" s="21"/>
      <c r="BH2627" s="21"/>
      <c r="BI2627" s="130"/>
      <c r="BJ2627" s="131"/>
      <c r="BK2627" s="21"/>
      <c r="BL2627" s="132"/>
      <c r="BM2627" s="132"/>
      <c r="BN2627" s="132"/>
      <c r="BO2627" s="132"/>
      <c r="BP2627" s="133"/>
      <c r="BQ2627" s="133"/>
      <c r="BR2627" s="133"/>
    </row>
    <row r="2628" spans="18:70" x14ac:dyDescent="0.25">
      <c r="R2628" s="24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  <c r="AF2628" s="24"/>
      <c r="AG2628" s="24"/>
      <c r="AH2628" s="24"/>
      <c r="AI2628" s="24"/>
      <c r="AJ2628" s="24"/>
      <c r="AK2628" s="24"/>
      <c r="AL2628" s="24"/>
      <c r="AM2628" s="24"/>
      <c r="AN2628" s="24"/>
      <c r="AP2628" s="21"/>
      <c r="AQ2628" s="21"/>
      <c r="AR2628" s="21"/>
      <c r="AS2628" s="21"/>
      <c r="AT2628" s="21"/>
      <c r="AU2628" s="21"/>
      <c r="AV2628" s="24"/>
      <c r="AW2628" s="24"/>
      <c r="AX2628" s="24"/>
      <c r="AY2628" s="24"/>
      <c r="BA2628" s="21"/>
      <c r="BB2628" s="21"/>
      <c r="BC2628" s="21"/>
      <c r="BD2628" s="21"/>
      <c r="BE2628" s="24"/>
      <c r="BF2628" s="24"/>
      <c r="BG2628" s="21"/>
      <c r="BH2628" s="21"/>
      <c r="BI2628" s="130"/>
      <c r="BJ2628" s="131"/>
      <c r="BK2628" s="21"/>
      <c r="BL2628" s="132"/>
      <c r="BM2628" s="132"/>
      <c r="BN2628" s="132"/>
      <c r="BO2628" s="132"/>
      <c r="BP2628" s="133"/>
      <c r="BQ2628" s="133"/>
      <c r="BR2628" s="133"/>
    </row>
    <row r="2629" spans="18:70" x14ac:dyDescent="0.25">
      <c r="R2629" s="24"/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/>
      <c r="AC2629" s="24"/>
      <c r="AD2629" s="24"/>
      <c r="AE2629" s="24"/>
      <c r="AF2629" s="24"/>
      <c r="AG2629" s="24"/>
      <c r="AH2629" s="24"/>
      <c r="AI2629" s="24"/>
      <c r="AJ2629" s="24"/>
      <c r="AK2629" s="24"/>
      <c r="AL2629" s="24"/>
      <c r="AM2629" s="24"/>
      <c r="AN2629" s="24"/>
      <c r="AP2629" s="21"/>
      <c r="AQ2629" s="21"/>
      <c r="AR2629" s="21"/>
      <c r="AS2629" s="21"/>
      <c r="AT2629" s="21"/>
      <c r="AU2629" s="21"/>
      <c r="AV2629" s="24"/>
      <c r="AW2629" s="24"/>
      <c r="AX2629" s="24"/>
      <c r="AY2629" s="24"/>
      <c r="BA2629" s="21"/>
      <c r="BB2629" s="21"/>
      <c r="BC2629" s="21"/>
      <c r="BD2629" s="21"/>
      <c r="BE2629" s="24"/>
      <c r="BF2629" s="24"/>
      <c r="BG2629" s="21"/>
      <c r="BH2629" s="21"/>
      <c r="BI2629" s="130"/>
      <c r="BJ2629" s="131"/>
      <c r="BK2629" s="21"/>
      <c r="BL2629" s="132"/>
      <c r="BM2629" s="132"/>
      <c r="BN2629" s="132"/>
      <c r="BO2629" s="132"/>
      <c r="BP2629" s="133"/>
      <c r="BQ2629" s="133"/>
      <c r="BR2629" s="133"/>
    </row>
    <row r="2630" spans="18:70" x14ac:dyDescent="0.25">
      <c r="R2630" s="24"/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/>
      <c r="AC2630" s="24"/>
      <c r="AD2630" s="24"/>
      <c r="AE2630" s="24"/>
      <c r="AF2630" s="24"/>
      <c r="AG2630" s="24"/>
      <c r="AH2630" s="24"/>
      <c r="AI2630" s="24"/>
      <c r="AJ2630" s="24"/>
      <c r="AK2630" s="24"/>
      <c r="AL2630" s="24"/>
      <c r="AM2630" s="24"/>
      <c r="AN2630" s="24"/>
      <c r="AP2630" s="21"/>
      <c r="AQ2630" s="21"/>
      <c r="AR2630" s="21"/>
      <c r="AS2630" s="21"/>
      <c r="AT2630" s="21"/>
      <c r="AU2630" s="21"/>
      <c r="AV2630" s="24"/>
      <c r="AW2630" s="24"/>
      <c r="AX2630" s="24"/>
      <c r="AY2630" s="24"/>
      <c r="BA2630" s="21"/>
      <c r="BB2630" s="21"/>
      <c r="BC2630" s="21"/>
      <c r="BD2630" s="21"/>
      <c r="BE2630" s="24"/>
      <c r="BF2630" s="24"/>
      <c r="BG2630" s="21"/>
      <c r="BH2630" s="21"/>
      <c r="BI2630" s="130"/>
      <c r="BJ2630" s="131"/>
      <c r="BK2630" s="21"/>
      <c r="BL2630" s="132"/>
      <c r="BM2630" s="132"/>
      <c r="BN2630" s="132"/>
      <c r="BO2630" s="132"/>
      <c r="BP2630" s="133"/>
      <c r="BQ2630" s="133"/>
      <c r="BR2630" s="133"/>
    </row>
    <row r="2631" spans="18:70" x14ac:dyDescent="0.25">
      <c r="R2631" s="24"/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/>
      <c r="AC2631" s="24"/>
      <c r="AD2631" s="24"/>
      <c r="AE2631" s="24"/>
      <c r="AF2631" s="24"/>
      <c r="AG2631" s="24"/>
      <c r="AH2631" s="24"/>
      <c r="AI2631" s="24"/>
      <c r="AJ2631" s="24"/>
      <c r="AK2631" s="24"/>
      <c r="AL2631" s="24"/>
      <c r="AM2631" s="24"/>
      <c r="AN2631" s="24"/>
      <c r="AP2631" s="21"/>
      <c r="AQ2631" s="21"/>
      <c r="AR2631" s="21"/>
      <c r="AS2631" s="21"/>
      <c r="AT2631" s="21"/>
      <c r="AU2631" s="21"/>
      <c r="AV2631" s="24"/>
      <c r="AW2631" s="24"/>
      <c r="AX2631" s="24"/>
      <c r="AY2631" s="24"/>
      <c r="BA2631" s="21"/>
      <c r="BB2631" s="21"/>
      <c r="BC2631" s="21"/>
      <c r="BD2631" s="21"/>
      <c r="BE2631" s="24"/>
      <c r="BF2631" s="24"/>
      <c r="BG2631" s="21"/>
      <c r="BH2631" s="21"/>
      <c r="BI2631" s="130"/>
      <c r="BJ2631" s="131"/>
      <c r="BK2631" s="21"/>
      <c r="BL2631" s="132"/>
      <c r="BM2631" s="132"/>
      <c r="BN2631" s="132"/>
      <c r="BO2631" s="132"/>
      <c r="BP2631" s="133"/>
      <c r="BQ2631" s="133"/>
      <c r="BR2631" s="133"/>
    </row>
    <row r="2632" spans="18:70" x14ac:dyDescent="0.25">
      <c r="R2632" s="24"/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/>
      <c r="AC2632" s="24"/>
      <c r="AD2632" s="24"/>
      <c r="AE2632" s="24"/>
      <c r="AF2632" s="24"/>
      <c r="AG2632" s="24"/>
      <c r="AH2632" s="24"/>
      <c r="AI2632" s="24"/>
      <c r="AJ2632" s="24"/>
      <c r="AK2632" s="24"/>
      <c r="AL2632" s="24"/>
      <c r="AM2632" s="24"/>
      <c r="AN2632" s="24"/>
      <c r="AP2632" s="21"/>
      <c r="AQ2632" s="21"/>
      <c r="AR2632" s="21"/>
      <c r="AS2632" s="21"/>
      <c r="AT2632" s="21"/>
      <c r="AU2632" s="21"/>
      <c r="AV2632" s="24"/>
      <c r="AW2632" s="24"/>
      <c r="AX2632" s="24"/>
      <c r="AY2632" s="24"/>
      <c r="BA2632" s="21"/>
      <c r="BB2632" s="21"/>
      <c r="BC2632" s="21"/>
      <c r="BD2632" s="21"/>
      <c r="BE2632" s="24"/>
      <c r="BF2632" s="24"/>
      <c r="BG2632" s="21"/>
      <c r="BH2632" s="21"/>
      <c r="BI2632" s="130"/>
      <c r="BJ2632" s="131"/>
      <c r="BK2632" s="21"/>
      <c r="BL2632" s="132"/>
      <c r="BM2632" s="132"/>
      <c r="BN2632" s="132"/>
      <c r="BO2632" s="132"/>
      <c r="BP2632" s="133"/>
      <c r="BQ2632" s="133"/>
      <c r="BR2632" s="133"/>
    </row>
    <row r="2633" spans="18:70" x14ac:dyDescent="0.25">
      <c r="R2633" s="24"/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/>
      <c r="AC2633" s="24"/>
      <c r="AD2633" s="24"/>
      <c r="AE2633" s="24"/>
      <c r="AF2633" s="24"/>
      <c r="AG2633" s="24"/>
      <c r="AH2633" s="24"/>
      <c r="AI2633" s="24"/>
      <c r="AJ2633" s="24"/>
      <c r="AK2633" s="24"/>
      <c r="AL2633" s="24"/>
      <c r="AM2633" s="24"/>
      <c r="AN2633" s="24"/>
      <c r="AP2633" s="21"/>
      <c r="AQ2633" s="21"/>
      <c r="AR2633" s="21"/>
      <c r="AS2633" s="21"/>
      <c r="AT2633" s="21"/>
      <c r="AU2633" s="21"/>
      <c r="AV2633" s="24"/>
      <c r="AW2633" s="24"/>
      <c r="AX2633" s="24"/>
      <c r="AY2633" s="24"/>
      <c r="BA2633" s="21"/>
      <c r="BB2633" s="21"/>
      <c r="BC2633" s="21"/>
      <c r="BD2633" s="21"/>
      <c r="BE2633" s="24"/>
      <c r="BF2633" s="24"/>
      <c r="BG2633" s="21"/>
      <c r="BH2633" s="21"/>
      <c r="BI2633" s="130"/>
      <c r="BJ2633" s="131"/>
      <c r="BK2633" s="21"/>
      <c r="BL2633" s="132"/>
      <c r="BM2633" s="132"/>
      <c r="BN2633" s="132"/>
      <c r="BO2633" s="132"/>
      <c r="BP2633" s="133"/>
      <c r="BQ2633" s="133"/>
      <c r="BR2633" s="133"/>
    </row>
    <row r="2634" spans="18:70" x14ac:dyDescent="0.25">
      <c r="R2634" s="24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  <c r="AF2634" s="24"/>
      <c r="AG2634" s="24"/>
      <c r="AH2634" s="24"/>
      <c r="AI2634" s="24"/>
      <c r="AJ2634" s="24"/>
      <c r="AK2634" s="24"/>
      <c r="AL2634" s="24"/>
      <c r="AM2634" s="24"/>
      <c r="AN2634" s="24"/>
      <c r="AP2634" s="21"/>
      <c r="AQ2634" s="21"/>
      <c r="AR2634" s="21"/>
      <c r="AS2634" s="21"/>
      <c r="AT2634" s="21"/>
      <c r="AU2634" s="21"/>
      <c r="AV2634" s="24"/>
      <c r="AW2634" s="24"/>
      <c r="AX2634" s="24"/>
      <c r="AY2634" s="24"/>
      <c r="BA2634" s="21"/>
      <c r="BB2634" s="21"/>
      <c r="BC2634" s="21"/>
      <c r="BD2634" s="21"/>
      <c r="BE2634" s="24"/>
      <c r="BF2634" s="24"/>
      <c r="BG2634" s="21"/>
      <c r="BH2634" s="21"/>
      <c r="BI2634" s="130"/>
      <c r="BJ2634" s="131"/>
      <c r="BK2634" s="21"/>
      <c r="BL2634" s="132"/>
      <c r="BM2634" s="132"/>
      <c r="BN2634" s="132"/>
      <c r="BO2634" s="132"/>
      <c r="BP2634" s="133"/>
      <c r="BQ2634" s="133"/>
      <c r="BR2634" s="133"/>
    </row>
    <row r="2635" spans="18:70" x14ac:dyDescent="0.25"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  <c r="AF2635" s="24"/>
      <c r="AG2635" s="24"/>
      <c r="AH2635" s="24"/>
      <c r="AI2635" s="24"/>
      <c r="AJ2635" s="24"/>
      <c r="AK2635" s="24"/>
      <c r="AL2635" s="24"/>
      <c r="AM2635" s="24"/>
      <c r="AN2635" s="24"/>
      <c r="AP2635" s="21"/>
      <c r="AQ2635" s="21"/>
      <c r="AR2635" s="21"/>
      <c r="AS2635" s="21"/>
      <c r="AT2635" s="21"/>
      <c r="AU2635" s="21"/>
      <c r="AV2635" s="24"/>
      <c r="AW2635" s="24"/>
      <c r="AX2635" s="24"/>
      <c r="AY2635" s="24"/>
      <c r="BA2635" s="21"/>
      <c r="BB2635" s="21"/>
      <c r="BC2635" s="21"/>
      <c r="BD2635" s="21"/>
      <c r="BE2635" s="24"/>
      <c r="BF2635" s="24"/>
      <c r="BG2635" s="21"/>
      <c r="BH2635" s="21"/>
      <c r="BI2635" s="130"/>
      <c r="BJ2635" s="131"/>
      <c r="BK2635" s="21"/>
      <c r="BL2635" s="132"/>
      <c r="BM2635" s="132"/>
      <c r="BN2635" s="132"/>
      <c r="BO2635" s="132"/>
      <c r="BP2635" s="133"/>
      <c r="BQ2635" s="133"/>
      <c r="BR2635" s="133"/>
    </row>
    <row r="2636" spans="18:70" x14ac:dyDescent="0.25">
      <c r="R2636" s="24"/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24"/>
      <c r="AE2636" s="24"/>
      <c r="AF2636" s="24"/>
      <c r="AG2636" s="24"/>
      <c r="AH2636" s="24"/>
      <c r="AI2636" s="24"/>
      <c r="AJ2636" s="24"/>
      <c r="AK2636" s="24"/>
      <c r="AL2636" s="24"/>
      <c r="AM2636" s="24"/>
      <c r="AN2636" s="24"/>
      <c r="AP2636" s="21"/>
      <c r="AQ2636" s="21"/>
      <c r="AR2636" s="21"/>
      <c r="AS2636" s="21"/>
      <c r="AT2636" s="21"/>
      <c r="AU2636" s="21"/>
      <c r="AV2636" s="24"/>
      <c r="AW2636" s="24"/>
      <c r="AX2636" s="24"/>
      <c r="AY2636" s="24"/>
      <c r="BA2636" s="21"/>
      <c r="BB2636" s="21"/>
      <c r="BC2636" s="21"/>
      <c r="BD2636" s="21"/>
      <c r="BE2636" s="24"/>
      <c r="BF2636" s="24"/>
      <c r="BG2636" s="21"/>
      <c r="BH2636" s="21"/>
      <c r="BI2636" s="130"/>
      <c r="BJ2636" s="131"/>
      <c r="BK2636" s="21"/>
      <c r="BL2636" s="132"/>
      <c r="BM2636" s="132"/>
      <c r="BN2636" s="132"/>
      <c r="BO2636" s="132"/>
      <c r="BP2636" s="133"/>
      <c r="BQ2636" s="133"/>
      <c r="BR2636" s="133"/>
    </row>
    <row r="2637" spans="18:70" x14ac:dyDescent="0.25">
      <c r="R2637" s="24"/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/>
      <c r="AC2637" s="24"/>
      <c r="AD2637" s="24"/>
      <c r="AE2637" s="24"/>
      <c r="AF2637" s="24"/>
      <c r="AG2637" s="24"/>
      <c r="AH2637" s="24"/>
      <c r="AI2637" s="24"/>
      <c r="AJ2637" s="24"/>
      <c r="AK2637" s="24"/>
      <c r="AL2637" s="24"/>
      <c r="AM2637" s="24"/>
      <c r="AN2637" s="24"/>
      <c r="AP2637" s="21"/>
      <c r="AQ2637" s="21"/>
      <c r="AR2637" s="21"/>
      <c r="AS2637" s="21"/>
      <c r="AT2637" s="21"/>
      <c r="AU2637" s="21"/>
      <c r="AV2637" s="24"/>
      <c r="AW2637" s="24"/>
      <c r="AX2637" s="24"/>
      <c r="AY2637" s="24"/>
      <c r="BA2637" s="21"/>
      <c r="BB2637" s="21"/>
      <c r="BC2637" s="21"/>
      <c r="BD2637" s="21"/>
      <c r="BE2637" s="24"/>
      <c r="BF2637" s="24"/>
      <c r="BG2637" s="21"/>
      <c r="BH2637" s="21"/>
      <c r="BI2637" s="130"/>
      <c r="BJ2637" s="131"/>
      <c r="BK2637" s="21"/>
      <c r="BL2637" s="132"/>
      <c r="BM2637" s="132"/>
      <c r="BN2637" s="132"/>
      <c r="BO2637" s="132"/>
      <c r="BP2637" s="133"/>
      <c r="BQ2637" s="133"/>
      <c r="BR2637" s="133"/>
    </row>
    <row r="2638" spans="18:70" x14ac:dyDescent="0.25">
      <c r="R2638" s="24"/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/>
      <c r="AC2638" s="24"/>
      <c r="AD2638" s="24"/>
      <c r="AE2638" s="24"/>
      <c r="AF2638" s="24"/>
      <c r="AG2638" s="24"/>
      <c r="AH2638" s="24"/>
      <c r="AI2638" s="24"/>
      <c r="AJ2638" s="24"/>
      <c r="AK2638" s="24"/>
      <c r="AL2638" s="24"/>
      <c r="AM2638" s="24"/>
      <c r="AN2638" s="24"/>
      <c r="AP2638" s="21"/>
      <c r="AQ2638" s="21"/>
      <c r="AR2638" s="21"/>
      <c r="AS2638" s="21"/>
      <c r="AT2638" s="21"/>
      <c r="AU2638" s="21"/>
      <c r="AV2638" s="24"/>
      <c r="AW2638" s="24"/>
      <c r="AX2638" s="24"/>
      <c r="AY2638" s="24"/>
      <c r="BA2638" s="21"/>
      <c r="BB2638" s="21"/>
      <c r="BC2638" s="21"/>
      <c r="BD2638" s="21"/>
      <c r="BE2638" s="24"/>
      <c r="BF2638" s="24"/>
      <c r="BG2638" s="21"/>
      <c r="BH2638" s="21"/>
      <c r="BI2638" s="130"/>
      <c r="BJ2638" s="131"/>
      <c r="BK2638" s="21"/>
      <c r="BL2638" s="132"/>
      <c r="BM2638" s="132"/>
      <c r="BN2638" s="132"/>
      <c r="BO2638" s="132"/>
      <c r="BP2638" s="133"/>
      <c r="BQ2638" s="133"/>
      <c r="BR2638" s="133"/>
    </row>
    <row r="2639" spans="18:70" x14ac:dyDescent="0.25">
      <c r="R2639" s="24"/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/>
      <c r="AC2639" s="24"/>
      <c r="AD2639" s="24"/>
      <c r="AE2639" s="24"/>
      <c r="AF2639" s="24"/>
      <c r="AG2639" s="24"/>
      <c r="AH2639" s="24"/>
      <c r="AI2639" s="24"/>
      <c r="AJ2639" s="24"/>
      <c r="AK2639" s="24"/>
      <c r="AL2639" s="24"/>
      <c r="AM2639" s="24"/>
      <c r="AN2639" s="24"/>
      <c r="AP2639" s="21"/>
      <c r="AQ2639" s="21"/>
      <c r="AR2639" s="21"/>
      <c r="AS2639" s="21"/>
      <c r="AT2639" s="21"/>
      <c r="AU2639" s="21"/>
      <c r="AV2639" s="24"/>
      <c r="AW2639" s="24"/>
      <c r="AX2639" s="24"/>
      <c r="AY2639" s="24"/>
      <c r="BA2639" s="21"/>
      <c r="BB2639" s="21"/>
      <c r="BC2639" s="21"/>
      <c r="BD2639" s="21"/>
      <c r="BE2639" s="24"/>
      <c r="BF2639" s="24"/>
      <c r="BG2639" s="21"/>
      <c r="BH2639" s="21"/>
      <c r="BI2639" s="130"/>
      <c r="BJ2639" s="131"/>
      <c r="BK2639" s="21"/>
      <c r="BL2639" s="132"/>
      <c r="BM2639" s="132"/>
      <c r="BN2639" s="132"/>
      <c r="BO2639" s="132"/>
      <c r="BP2639" s="133"/>
      <c r="BQ2639" s="133"/>
      <c r="BR2639" s="133"/>
    </row>
    <row r="2640" spans="18:70" x14ac:dyDescent="0.25">
      <c r="R2640" s="24"/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/>
      <c r="AC2640" s="24"/>
      <c r="AD2640" s="24"/>
      <c r="AE2640" s="24"/>
      <c r="AF2640" s="24"/>
      <c r="AG2640" s="24"/>
      <c r="AH2640" s="24"/>
      <c r="AI2640" s="24"/>
      <c r="AJ2640" s="24"/>
      <c r="AK2640" s="24"/>
      <c r="AL2640" s="24"/>
      <c r="AM2640" s="24"/>
      <c r="AN2640" s="24"/>
      <c r="AP2640" s="21"/>
      <c r="AQ2640" s="21"/>
      <c r="AR2640" s="21"/>
      <c r="AS2640" s="21"/>
      <c r="AT2640" s="21"/>
      <c r="AU2640" s="21"/>
      <c r="AV2640" s="24"/>
      <c r="AW2640" s="24"/>
      <c r="AX2640" s="24"/>
      <c r="AY2640" s="24"/>
      <c r="BA2640" s="21"/>
      <c r="BB2640" s="21"/>
      <c r="BC2640" s="21"/>
      <c r="BD2640" s="21"/>
      <c r="BE2640" s="24"/>
      <c r="BF2640" s="24"/>
      <c r="BG2640" s="21"/>
      <c r="BH2640" s="21"/>
      <c r="BI2640" s="130"/>
      <c r="BJ2640" s="131"/>
      <c r="BK2640" s="21"/>
      <c r="BL2640" s="132"/>
      <c r="BM2640" s="132"/>
      <c r="BN2640" s="132"/>
      <c r="BO2640" s="132"/>
      <c r="BP2640" s="133"/>
      <c r="BQ2640" s="133"/>
      <c r="BR2640" s="133"/>
    </row>
    <row r="2641" spans="18:70" x14ac:dyDescent="0.25">
      <c r="R2641" s="24"/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/>
      <c r="AC2641" s="24"/>
      <c r="AD2641" s="24"/>
      <c r="AE2641" s="24"/>
      <c r="AF2641" s="24"/>
      <c r="AG2641" s="24"/>
      <c r="AH2641" s="24"/>
      <c r="AI2641" s="24"/>
      <c r="AJ2641" s="24"/>
      <c r="AK2641" s="24"/>
      <c r="AL2641" s="24"/>
      <c r="AM2641" s="24"/>
      <c r="AN2641" s="24"/>
      <c r="AP2641" s="21"/>
      <c r="AQ2641" s="21"/>
      <c r="AR2641" s="21"/>
      <c r="AS2641" s="21"/>
      <c r="AT2641" s="21"/>
      <c r="AU2641" s="21"/>
      <c r="AV2641" s="24"/>
      <c r="AW2641" s="24"/>
      <c r="AX2641" s="24"/>
      <c r="AY2641" s="24"/>
      <c r="BA2641" s="21"/>
      <c r="BB2641" s="21"/>
      <c r="BC2641" s="21"/>
      <c r="BD2641" s="21"/>
      <c r="BE2641" s="24"/>
      <c r="BF2641" s="24"/>
      <c r="BG2641" s="21"/>
      <c r="BH2641" s="21"/>
      <c r="BI2641" s="130"/>
      <c r="BJ2641" s="131"/>
      <c r="BK2641" s="21"/>
      <c r="BL2641" s="132"/>
      <c r="BM2641" s="132"/>
      <c r="BN2641" s="132"/>
      <c r="BO2641" s="132"/>
      <c r="BP2641" s="133"/>
      <c r="BQ2641" s="133"/>
      <c r="BR2641" s="133"/>
    </row>
    <row r="2642" spans="18:70" x14ac:dyDescent="0.25">
      <c r="R2642" s="24"/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/>
      <c r="AC2642" s="24"/>
      <c r="AD2642" s="24"/>
      <c r="AE2642" s="24"/>
      <c r="AF2642" s="24"/>
      <c r="AG2642" s="24"/>
      <c r="AH2642" s="24"/>
      <c r="AI2642" s="24"/>
      <c r="AJ2642" s="24"/>
      <c r="AK2642" s="24"/>
      <c r="AL2642" s="24"/>
      <c r="AM2642" s="24"/>
      <c r="AN2642" s="24"/>
      <c r="AP2642" s="21"/>
      <c r="AQ2642" s="21"/>
      <c r="AR2642" s="21"/>
      <c r="AS2642" s="21"/>
      <c r="AT2642" s="21"/>
      <c r="AU2642" s="21"/>
      <c r="AV2642" s="24"/>
      <c r="AW2642" s="24"/>
      <c r="AX2642" s="24"/>
      <c r="AY2642" s="24"/>
      <c r="BA2642" s="21"/>
      <c r="BB2642" s="21"/>
      <c r="BC2642" s="21"/>
      <c r="BD2642" s="21"/>
      <c r="BE2642" s="24"/>
      <c r="BF2642" s="24"/>
      <c r="BG2642" s="21"/>
      <c r="BH2642" s="21"/>
      <c r="BI2642" s="130"/>
      <c r="BJ2642" s="131"/>
      <c r="BK2642" s="21"/>
      <c r="BL2642" s="132"/>
      <c r="BM2642" s="132"/>
      <c r="BN2642" s="132"/>
      <c r="BO2642" s="132"/>
      <c r="BP2642" s="133"/>
      <c r="BQ2642" s="133"/>
      <c r="BR2642" s="133"/>
    </row>
    <row r="2643" spans="18:70" x14ac:dyDescent="0.25">
      <c r="R2643" s="24"/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/>
      <c r="AC2643" s="24"/>
      <c r="AD2643" s="24"/>
      <c r="AE2643" s="24"/>
      <c r="AF2643" s="24"/>
      <c r="AG2643" s="24"/>
      <c r="AH2643" s="24"/>
      <c r="AI2643" s="24"/>
      <c r="AJ2643" s="24"/>
      <c r="AK2643" s="24"/>
      <c r="AL2643" s="24"/>
      <c r="AM2643" s="24"/>
      <c r="AN2643" s="24"/>
      <c r="AP2643" s="21"/>
      <c r="AQ2643" s="21"/>
      <c r="AR2643" s="21"/>
      <c r="AS2643" s="21"/>
      <c r="AT2643" s="21"/>
      <c r="AU2643" s="21"/>
      <c r="AV2643" s="24"/>
      <c r="AW2643" s="24"/>
      <c r="AX2643" s="24"/>
      <c r="AY2643" s="24"/>
      <c r="BA2643" s="21"/>
      <c r="BB2643" s="21"/>
      <c r="BC2643" s="21"/>
      <c r="BD2643" s="21"/>
      <c r="BE2643" s="24"/>
      <c r="BF2643" s="24"/>
      <c r="BG2643" s="21"/>
      <c r="BH2643" s="21"/>
      <c r="BI2643" s="130"/>
      <c r="BJ2643" s="131"/>
      <c r="BK2643" s="21"/>
      <c r="BL2643" s="132"/>
      <c r="BM2643" s="132"/>
      <c r="BN2643" s="132"/>
      <c r="BO2643" s="132"/>
      <c r="BP2643" s="133"/>
      <c r="BQ2643" s="133"/>
      <c r="BR2643" s="133"/>
    </row>
    <row r="2644" spans="18:70" x14ac:dyDescent="0.25">
      <c r="R2644" s="24"/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/>
      <c r="AC2644" s="24"/>
      <c r="AD2644" s="24"/>
      <c r="AE2644" s="24"/>
      <c r="AF2644" s="24"/>
      <c r="AG2644" s="24"/>
      <c r="AH2644" s="24"/>
      <c r="AI2644" s="24"/>
      <c r="AJ2644" s="24"/>
      <c r="AK2644" s="24"/>
      <c r="AL2644" s="24"/>
      <c r="AM2644" s="24"/>
      <c r="AN2644" s="24"/>
      <c r="AP2644" s="21"/>
      <c r="AQ2644" s="21"/>
      <c r="AR2644" s="21"/>
      <c r="AS2644" s="21"/>
      <c r="AT2644" s="21"/>
      <c r="AU2644" s="21"/>
      <c r="AV2644" s="24"/>
      <c r="AW2644" s="24"/>
      <c r="AX2644" s="24"/>
      <c r="AY2644" s="24"/>
      <c r="BA2644" s="21"/>
      <c r="BB2644" s="21"/>
      <c r="BC2644" s="21"/>
      <c r="BD2644" s="21"/>
      <c r="BE2644" s="24"/>
      <c r="BF2644" s="24"/>
      <c r="BG2644" s="21"/>
      <c r="BH2644" s="21"/>
      <c r="BI2644" s="130"/>
      <c r="BJ2644" s="131"/>
      <c r="BK2644" s="21"/>
      <c r="BL2644" s="132"/>
      <c r="BM2644" s="132"/>
      <c r="BN2644" s="132"/>
      <c r="BO2644" s="132"/>
      <c r="BP2644" s="133"/>
      <c r="BQ2644" s="133"/>
      <c r="BR2644" s="133"/>
    </row>
    <row r="2645" spans="18:70" x14ac:dyDescent="0.25">
      <c r="R2645" s="24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  <c r="AF2645" s="24"/>
      <c r="AG2645" s="24"/>
      <c r="AH2645" s="24"/>
      <c r="AI2645" s="24"/>
      <c r="AJ2645" s="24"/>
      <c r="AK2645" s="24"/>
      <c r="AL2645" s="24"/>
      <c r="AM2645" s="24"/>
      <c r="AN2645" s="24"/>
      <c r="AP2645" s="21"/>
      <c r="AQ2645" s="21"/>
      <c r="AR2645" s="21"/>
      <c r="AS2645" s="21"/>
      <c r="AT2645" s="21"/>
      <c r="AU2645" s="21"/>
      <c r="AV2645" s="24"/>
      <c r="AW2645" s="24"/>
      <c r="AX2645" s="24"/>
      <c r="AY2645" s="24"/>
      <c r="BA2645" s="21"/>
      <c r="BB2645" s="21"/>
      <c r="BC2645" s="21"/>
      <c r="BD2645" s="21"/>
      <c r="BE2645" s="24"/>
      <c r="BF2645" s="24"/>
      <c r="BG2645" s="21"/>
      <c r="BH2645" s="21"/>
      <c r="BI2645" s="130"/>
      <c r="BJ2645" s="131"/>
      <c r="BK2645" s="21"/>
      <c r="BL2645" s="132"/>
      <c r="BM2645" s="132"/>
      <c r="BN2645" s="132"/>
      <c r="BO2645" s="132"/>
      <c r="BP2645" s="133"/>
      <c r="BQ2645" s="133"/>
      <c r="BR2645" s="133"/>
    </row>
    <row r="2646" spans="18:70" x14ac:dyDescent="0.25">
      <c r="R2646" s="24"/>
      <c r="S2646" s="24"/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24"/>
      <c r="AE2646" s="24"/>
      <c r="AF2646" s="24"/>
      <c r="AG2646" s="24"/>
      <c r="AH2646" s="24"/>
      <c r="AI2646" s="24"/>
      <c r="AJ2646" s="24"/>
      <c r="AK2646" s="24"/>
      <c r="AL2646" s="24"/>
      <c r="AM2646" s="24"/>
      <c r="AN2646" s="24"/>
      <c r="AP2646" s="21"/>
      <c r="AQ2646" s="21"/>
      <c r="AR2646" s="21"/>
      <c r="AS2646" s="21"/>
      <c r="AT2646" s="21"/>
      <c r="AU2646" s="21"/>
      <c r="AV2646" s="24"/>
      <c r="AW2646" s="24"/>
      <c r="AX2646" s="24"/>
      <c r="AY2646" s="24"/>
      <c r="BA2646" s="21"/>
      <c r="BB2646" s="21"/>
      <c r="BC2646" s="21"/>
      <c r="BD2646" s="21"/>
      <c r="BE2646" s="24"/>
      <c r="BF2646" s="24"/>
      <c r="BG2646" s="21"/>
      <c r="BH2646" s="21"/>
      <c r="BI2646" s="130"/>
      <c r="BJ2646" s="131"/>
      <c r="BK2646" s="21"/>
      <c r="BL2646" s="132"/>
      <c r="BM2646" s="132"/>
      <c r="BN2646" s="132"/>
      <c r="BO2646" s="132"/>
      <c r="BP2646" s="133"/>
      <c r="BQ2646" s="133"/>
      <c r="BR2646" s="133"/>
    </row>
    <row r="2647" spans="18:70" x14ac:dyDescent="0.25">
      <c r="R2647" s="24"/>
      <c r="S2647" s="24"/>
      <c r="T2647" s="24"/>
      <c r="U2647" s="24"/>
      <c r="V2647" s="24"/>
      <c r="W2647" s="24"/>
      <c r="X2647" s="24"/>
      <c r="Y2647" s="24"/>
      <c r="Z2647" s="24"/>
      <c r="AA2647" s="24"/>
      <c r="AB2647" s="24"/>
      <c r="AC2647" s="24"/>
      <c r="AD2647" s="24"/>
      <c r="AE2647" s="24"/>
      <c r="AF2647" s="24"/>
      <c r="AG2647" s="24"/>
      <c r="AH2647" s="24"/>
      <c r="AI2647" s="24"/>
      <c r="AJ2647" s="24"/>
      <c r="AK2647" s="24"/>
      <c r="AL2647" s="24"/>
      <c r="AM2647" s="24"/>
      <c r="AN2647" s="24"/>
      <c r="AP2647" s="21"/>
      <c r="AQ2647" s="21"/>
      <c r="AR2647" s="21"/>
      <c r="AS2647" s="21"/>
      <c r="AT2647" s="21"/>
      <c r="AU2647" s="21"/>
      <c r="AV2647" s="24"/>
      <c r="AW2647" s="24"/>
      <c r="AX2647" s="24"/>
      <c r="AY2647" s="24"/>
      <c r="BA2647" s="21"/>
      <c r="BB2647" s="21"/>
      <c r="BC2647" s="21"/>
      <c r="BD2647" s="21"/>
      <c r="BE2647" s="24"/>
      <c r="BF2647" s="24"/>
      <c r="BG2647" s="21"/>
      <c r="BH2647" s="21"/>
      <c r="BI2647" s="130"/>
      <c r="BJ2647" s="131"/>
      <c r="BK2647" s="21"/>
      <c r="BL2647" s="132"/>
      <c r="BM2647" s="132"/>
      <c r="BN2647" s="132"/>
      <c r="BO2647" s="132"/>
      <c r="BP2647" s="133"/>
      <c r="BQ2647" s="133"/>
      <c r="BR2647" s="133"/>
    </row>
    <row r="2648" spans="18:70" x14ac:dyDescent="0.25">
      <c r="R2648" s="24"/>
      <c r="S2648" s="24"/>
      <c r="T2648" s="24"/>
      <c r="U2648" s="24"/>
      <c r="V2648" s="24"/>
      <c r="W2648" s="24"/>
      <c r="X2648" s="24"/>
      <c r="Y2648" s="24"/>
      <c r="Z2648" s="24"/>
      <c r="AA2648" s="24"/>
      <c r="AB2648" s="24"/>
      <c r="AC2648" s="24"/>
      <c r="AD2648" s="24"/>
      <c r="AE2648" s="24"/>
      <c r="AF2648" s="24"/>
      <c r="AG2648" s="24"/>
      <c r="AH2648" s="24"/>
      <c r="AI2648" s="24"/>
      <c r="AJ2648" s="24"/>
      <c r="AK2648" s="24"/>
      <c r="AL2648" s="24"/>
      <c r="AM2648" s="24"/>
      <c r="AN2648" s="24"/>
      <c r="AP2648" s="21"/>
      <c r="AQ2648" s="21"/>
      <c r="AR2648" s="21"/>
      <c r="AS2648" s="21"/>
      <c r="AT2648" s="21"/>
      <c r="AU2648" s="21"/>
      <c r="AV2648" s="24"/>
      <c r="AW2648" s="24"/>
      <c r="AX2648" s="24"/>
      <c r="AY2648" s="24"/>
      <c r="BA2648" s="21"/>
      <c r="BB2648" s="21"/>
      <c r="BC2648" s="21"/>
      <c r="BD2648" s="21"/>
      <c r="BE2648" s="24"/>
      <c r="BF2648" s="24"/>
      <c r="BG2648" s="21"/>
      <c r="BH2648" s="21"/>
      <c r="BI2648" s="130"/>
      <c r="BJ2648" s="131"/>
      <c r="BK2648" s="21"/>
      <c r="BL2648" s="132"/>
      <c r="BM2648" s="132"/>
      <c r="BN2648" s="132"/>
      <c r="BO2648" s="132"/>
      <c r="BP2648" s="133"/>
      <c r="BQ2648" s="133"/>
      <c r="BR2648" s="133"/>
    </row>
    <row r="2649" spans="18:70" x14ac:dyDescent="0.25">
      <c r="R2649" s="24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  <c r="AF2649" s="24"/>
      <c r="AG2649" s="24"/>
      <c r="AH2649" s="24"/>
      <c r="AI2649" s="24"/>
      <c r="AJ2649" s="24"/>
      <c r="AK2649" s="24"/>
      <c r="AL2649" s="24"/>
      <c r="AM2649" s="24"/>
      <c r="AN2649" s="24"/>
      <c r="AP2649" s="21"/>
      <c r="AQ2649" s="21"/>
      <c r="AR2649" s="21"/>
      <c r="AS2649" s="21"/>
      <c r="AT2649" s="21"/>
      <c r="AU2649" s="21"/>
      <c r="AV2649" s="24"/>
      <c r="AW2649" s="24"/>
      <c r="AX2649" s="24"/>
      <c r="AY2649" s="24"/>
      <c r="BA2649" s="21"/>
      <c r="BB2649" s="21"/>
      <c r="BC2649" s="21"/>
      <c r="BD2649" s="21"/>
      <c r="BE2649" s="24"/>
      <c r="BF2649" s="24"/>
      <c r="BG2649" s="21"/>
      <c r="BH2649" s="21"/>
      <c r="BI2649" s="130"/>
      <c r="BJ2649" s="131"/>
      <c r="BK2649" s="21"/>
      <c r="BL2649" s="132"/>
      <c r="BM2649" s="132"/>
      <c r="BN2649" s="132"/>
      <c r="BO2649" s="132"/>
      <c r="BP2649" s="133"/>
      <c r="BQ2649" s="133"/>
      <c r="BR2649" s="133"/>
    </row>
    <row r="2650" spans="18:70" x14ac:dyDescent="0.25">
      <c r="R2650" s="24"/>
      <c r="S2650" s="24"/>
      <c r="T2650" s="24"/>
      <c r="U2650" s="24"/>
      <c r="V2650" s="24"/>
      <c r="W2650" s="24"/>
      <c r="X2650" s="24"/>
      <c r="Y2650" s="24"/>
      <c r="Z2650" s="24"/>
      <c r="AA2650" s="24"/>
      <c r="AB2650" s="24"/>
      <c r="AC2650" s="24"/>
      <c r="AD2650" s="24"/>
      <c r="AE2650" s="24"/>
      <c r="AF2650" s="24"/>
      <c r="AG2650" s="24"/>
      <c r="AH2650" s="24"/>
      <c r="AI2650" s="24"/>
      <c r="AJ2650" s="24"/>
      <c r="AK2650" s="24"/>
      <c r="AL2650" s="24"/>
      <c r="AM2650" s="24"/>
      <c r="AN2650" s="24"/>
      <c r="AP2650" s="21"/>
      <c r="AQ2650" s="21"/>
      <c r="AR2650" s="21"/>
      <c r="AS2650" s="21"/>
      <c r="AT2650" s="21"/>
      <c r="AU2650" s="21"/>
      <c r="AV2650" s="24"/>
      <c r="AW2650" s="24"/>
      <c r="AX2650" s="24"/>
      <c r="AY2650" s="24"/>
      <c r="BA2650" s="21"/>
      <c r="BB2650" s="21"/>
      <c r="BC2650" s="21"/>
      <c r="BD2650" s="21"/>
      <c r="BE2650" s="24"/>
      <c r="BF2650" s="24"/>
      <c r="BG2650" s="21"/>
      <c r="BH2650" s="21"/>
      <c r="BI2650" s="130"/>
      <c r="BJ2650" s="131"/>
      <c r="BK2650" s="21"/>
      <c r="BL2650" s="132"/>
      <c r="BM2650" s="132"/>
      <c r="BN2650" s="132"/>
      <c r="BO2650" s="132"/>
      <c r="BP2650" s="133"/>
      <c r="BQ2650" s="133"/>
      <c r="BR2650" s="133"/>
    </row>
    <row r="2651" spans="18:70" x14ac:dyDescent="0.25">
      <c r="R2651" s="24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  <c r="AF2651" s="24"/>
      <c r="AG2651" s="24"/>
      <c r="AH2651" s="24"/>
      <c r="AI2651" s="24"/>
      <c r="AJ2651" s="24"/>
      <c r="AK2651" s="24"/>
      <c r="AL2651" s="24"/>
      <c r="AM2651" s="24"/>
      <c r="AN2651" s="24"/>
      <c r="AP2651" s="21"/>
      <c r="AQ2651" s="21"/>
      <c r="AR2651" s="21"/>
      <c r="AS2651" s="21"/>
      <c r="AT2651" s="21"/>
      <c r="AU2651" s="21"/>
      <c r="AV2651" s="24"/>
      <c r="AW2651" s="24"/>
      <c r="AX2651" s="24"/>
      <c r="AY2651" s="24"/>
      <c r="BA2651" s="21"/>
      <c r="BB2651" s="21"/>
      <c r="BC2651" s="21"/>
      <c r="BD2651" s="21"/>
      <c r="BE2651" s="24"/>
      <c r="BF2651" s="24"/>
      <c r="BG2651" s="21"/>
      <c r="BH2651" s="21"/>
      <c r="BI2651" s="130"/>
      <c r="BJ2651" s="131"/>
      <c r="BK2651" s="21"/>
      <c r="BL2651" s="132"/>
      <c r="BM2651" s="132"/>
      <c r="BN2651" s="132"/>
      <c r="BO2651" s="132"/>
      <c r="BP2651" s="133"/>
      <c r="BQ2651" s="133"/>
      <c r="BR2651" s="133"/>
    </row>
    <row r="2652" spans="18:70" x14ac:dyDescent="0.25">
      <c r="R2652" s="24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  <c r="AF2652" s="24"/>
      <c r="AG2652" s="24"/>
      <c r="AH2652" s="24"/>
      <c r="AI2652" s="24"/>
      <c r="AJ2652" s="24"/>
      <c r="AK2652" s="24"/>
      <c r="AL2652" s="24"/>
      <c r="AM2652" s="24"/>
      <c r="AN2652" s="24"/>
      <c r="AP2652" s="21"/>
      <c r="AQ2652" s="21"/>
      <c r="AR2652" s="21"/>
      <c r="AS2652" s="21"/>
      <c r="AT2652" s="21"/>
      <c r="AU2652" s="21"/>
      <c r="AV2652" s="24"/>
      <c r="AW2652" s="24"/>
      <c r="AX2652" s="24"/>
      <c r="AY2652" s="24"/>
      <c r="BA2652" s="21"/>
      <c r="BB2652" s="21"/>
      <c r="BC2652" s="21"/>
      <c r="BD2652" s="21"/>
      <c r="BE2652" s="24"/>
      <c r="BF2652" s="24"/>
      <c r="BG2652" s="21"/>
      <c r="BH2652" s="21"/>
      <c r="BI2652" s="130"/>
      <c r="BJ2652" s="131"/>
      <c r="BK2652" s="21"/>
      <c r="BL2652" s="132"/>
      <c r="BM2652" s="132"/>
      <c r="BN2652" s="132"/>
      <c r="BO2652" s="132"/>
      <c r="BP2652" s="133"/>
      <c r="BQ2652" s="133"/>
      <c r="BR2652" s="133"/>
    </row>
    <row r="2653" spans="18:70" x14ac:dyDescent="0.25">
      <c r="R2653" s="24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  <c r="AF2653" s="24"/>
      <c r="AG2653" s="24"/>
      <c r="AH2653" s="24"/>
      <c r="AI2653" s="24"/>
      <c r="AJ2653" s="24"/>
      <c r="AK2653" s="24"/>
      <c r="AL2653" s="24"/>
      <c r="AM2653" s="24"/>
      <c r="AN2653" s="24"/>
      <c r="AP2653" s="21"/>
      <c r="AQ2653" s="21"/>
      <c r="AR2653" s="21"/>
      <c r="AS2653" s="21"/>
      <c r="AT2653" s="21"/>
      <c r="AU2653" s="21"/>
      <c r="AV2653" s="24"/>
      <c r="AW2653" s="24"/>
      <c r="AX2653" s="24"/>
      <c r="AY2653" s="24"/>
      <c r="BA2653" s="21"/>
      <c r="BB2653" s="21"/>
      <c r="BC2653" s="21"/>
      <c r="BD2653" s="21"/>
      <c r="BE2653" s="24"/>
      <c r="BF2653" s="24"/>
      <c r="BG2653" s="21"/>
      <c r="BH2653" s="21"/>
      <c r="BI2653" s="130"/>
      <c r="BJ2653" s="131"/>
      <c r="BK2653" s="21"/>
      <c r="BL2653" s="132"/>
      <c r="BM2653" s="132"/>
      <c r="BN2653" s="132"/>
      <c r="BO2653" s="132"/>
      <c r="BP2653" s="133"/>
      <c r="BQ2653" s="133"/>
      <c r="BR2653" s="133"/>
    </row>
    <row r="2654" spans="18:70" x14ac:dyDescent="0.25">
      <c r="R2654" s="24"/>
      <c r="S2654" s="24"/>
      <c r="T2654" s="24"/>
      <c r="U2654" s="24"/>
      <c r="V2654" s="24"/>
      <c r="W2654" s="24"/>
      <c r="X2654" s="24"/>
      <c r="Y2654" s="24"/>
      <c r="Z2654" s="24"/>
      <c r="AA2654" s="24"/>
      <c r="AB2654" s="24"/>
      <c r="AC2654" s="24"/>
      <c r="AD2654" s="24"/>
      <c r="AE2654" s="24"/>
      <c r="AF2654" s="24"/>
      <c r="AG2654" s="24"/>
      <c r="AH2654" s="24"/>
      <c r="AI2654" s="24"/>
      <c r="AJ2654" s="24"/>
      <c r="AK2654" s="24"/>
      <c r="AL2654" s="24"/>
      <c r="AM2654" s="24"/>
      <c r="AN2654" s="24"/>
      <c r="AP2654" s="21"/>
      <c r="AQ2654" s="21"/>
      <c r="AR2654" s="21"/>
      <c r="AS2654" s="21"/>
      <c r="AT2654" s="21"/>
      <c r="AU2654" s="21"/>
      <c r="AV2654" s="24"/>
      <c r="AW2654" s="24"/>
      <c r="AX2654" s="24"/>
      <c r="AY2654" s="24"/>
      <c r="BA2654" s="21"/>
      <c r="BB2654" s="21"/>
      <c r="BC2654" s="21"/>
      <c r="BD2654" s="21"/>
      <c r="BE2654" s="24"/>
      <c r="BF2654" s="24"/>
      <c r="BG2654" s="21"/>
      <c r="BH2654" s="21"/>
      <c r="BI2654" s="130"/>
      <c r="BJ2654" s="131"/>
      <c r="BK2654" s="21"/>
      <c r="BL2654" s="132"/>
      <c r="BM2654" s="132"/>
      <c r="BN2654" s="132"/>
      <c r="BO2654" s="132"/>
      <c r="BP2654" s="133"/>
      <c r="BQ2654" s="133"/>
      <c r="BR2654" s="133"/>
    </row>
    <row r="2655" spans="18:70" x14ac:dyDescent="0.25">
      <c r="R2655" s="24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  <c r="AF2655" s="24"/>
      <c r="AG2655" s="24"/>
      <c r="AH2655" s="24"/>
      <c r="AI2655" s="24"/>
      <c r="AJ2655" s="24"/>
      <c r="AK2655" s="24"/>
      <c r="AL2655" s="24"/>
      <c r="AM2655" s="24"/>
      <c r="AN2655" s="24"/>
      <c r="AP2655" s="21"/>
      <c r="AQ2655" s="21"/>
      <c r="AR2655" s="21"/>
      <c r="AS2655" s="21"/>
      <c r="AT2655" s="21"/>
      <c r="AU2655" s="21"/>
      <c r="AV2655" s="24"/>
      <c r="AW2655" s="24"/>
      <c r="AX2655" s="24"/>
      <c r="AY2655" s="24"/>
      <c r="BA2655" s="21"/>
      <c r="BB2655" s="21"/>
      <c r="BC2655" s="21"/>
      <c r="BD2655" s="21"/>
      <c r="BE2655" s="24"/>
      <c r="BF2655" s="24"/>
      <c r="BG2655" s="21"/>
      <c r="BH2655" s="21"/>
      <c r="BI2655" s="130"/>
      <c r="BJ2655" s="131"/>
      <c r="BK2655" s="21"/>
      <c r="BL2655" s="132"/>
      <c r="BM2655" s="132"/>
      <c r="BN2655" s="132"/>
      <c r="BO2655" s="132"/>
      <c r="BP2655" s="133"/>
      <c r="BQ2655" s="133"/>
      <c r="BR2655" s="133"/>
    </row>
    <row r="2656" spans="18:70" x14ac:dyDescent="0.25">
      <c r="R2656" s="24"/>
      <c r="S2656" s="24"/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24"/>
      <c r="AE2656" s="24"/>
      <c r="AF2656" s="24"/>
      <c r="AG2656" s="24"/>
      <c r="AH2656" s="24"/>
      <c r="AI2656" s="24"/>
      <c r="AJ2656" s="24"/>
      <c r="AK2656" s="24"/>
      <c r="AL2656" s="24"/>
      <c r="AM2656" s="24"/>
      <c r="AN2656" s="24"/>
      <c r="AP2656" s="21"/>
      <c r="AQ2656" s="21"/>
      <c r="AR2656" s="21"/>
      <c r="AS2656" s="21"/>
      <c r="AT2656" s="21"/>
      <c r="AU2656" s="21"/>
      <c r="AV2656" s="24"/>
      <c r="AW2656" s="24"/>
      <c r="AX2656" s="24"/>
      <c r="AY2656" s="24"/>
      <c r="BA2656" s="21"/>
      <c r="BB2656" s="21"/>
      <c r="BC2656" s="21"/>
      <c r="BD2656" s="21"/>
      <c r="BE2656" s="24"/>
      <c r="BF2656" s="24"/>
      <c r="BG2656" s="21"/>
      <c r="BH2656" s="21"/>
      <c r="BI2656" s="130"/>
      <c r="BJ2656" s="131"/>
      <c r="BK2656" s="21"/>
      <c r="BL2656" s="132"/>
      <c r="BM2656" s="132"/>
      <c r="BN2656" s="132"/>
      <c r="BO2656" s="132"/>
      <c r="BP2656" s="133"/>
      <c r="BQ2656" s="133"/>
      <c r="BR2656" s="133"/>
    </row>
    <row r="2657" spans="18:70" x14ac:dyDescent="0.25">
      <c r="R2657" s="24"/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/>
      <c r="AC2657" s="24"/>
      <c r="AD2657" s="24"/>
      <c r="AE2657" s="24"/>
      <c r="AF2657" s="24"/>
      <c r="AG2657" s="24"/>
      <c r="AH2657" s="24"/>
      <c r="AI2657" s="24"/>
      <c r="AJ2657" s="24"/>
      <c r="AK2657" s="24"/>
      <c r="AL2657" s="24"/>
      <c r="AM2657" s="24"/>
      <c r="AN2657" s="24"/>
      <c r="AP2657" s="21"/>
      <c r="AQ2657" s="21"/>
      <c r="AR2657" s="21"/>
      <c r="AS2657" s="21"/>
      <c r="AT2657" s="21"/>
      <c r="AU2657" s="21"/>
      <c r="AV2657" s="24"/>
      <c r="AW2657" s="24"/>
      <c r="AX2657" s="24"/>
      <c r="AY2657" s="24"/>
      <c r="BA2657" s="21"/>
      <c r="BB2657" s="21"/>
      <c r="BC2657" s="21"/>
      <c r="BD2657" s="21"/>
      <c r="BE2657" s="24"/>
      <c r="BF2657" s="24"/>
      <c r="BG2657" s="21"/>
      <c r="BH2657" s="21"/>
      <c r="BI2657" s="130"/>
      <c r="BJ2657" s="131"/>
      <c r="BK2657" s="21"/>
      <c r="BL2657" s="132"/>
      <c r="BM2657" s="132"/>
      <c r="BN2657" s="132"/>
      <c r="BO2657" s="132"/>
      <c r="BP2657" s="133"/>
      <c r="BQ2657" s="133"/>
      <c r="BR2657" s="133"/>
    </row>
    <row r="2658" spans="18:70" x14ac:dyDescent="0.25">
      <c r="R2658" s="24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  <c r="AF2658" s="24"/>
      <c r="AG2658" s="24"/>
      <c r="AH2658" s="24"/>
      <c r="AI2658" s="24"/>
      <c r="AJ2658" s="24"/>
      <c r="AK2658" s="24"/>
      <c r="AL2658" s="24"/>
      <c r="AM2658" s="24"/>
      <c r="AN2658" s="24"/>
      <c r="AP2658" s="21"/>
      <c r="AQ2658" s="21"/>
      <c r="AR2658" s="21"/>
      <c r="AS2658" s="21"/>
      <c r="AT2658" s="21"/>
      <c r="AU2658" s="21"/>
      <c r="AV2658" s="24"/>
      <c r="AW2658" s="24"/>
      <c r="AX2658" s="24"/>
      <c r="AY2658" s="24"/>
      <c r="BA2658" s="21"/>
      <c r="BB2658" s="21"/>
      <c r="BC2658" s="21"/>
      <c r="BD2658" s="21"/>
      <c r="BE2658" s="24"/>
      <c r="BF2658" s="24"/>
      <c r="BG2658" s="21"/>
      <c r="BH2658" s="21"/>
      <c r="BI2658" s="130"/>
      <c r="BJ2658" s="131"/>
      <c r="BK2658" s="21"/>
      <c r="BL2658" s="132"/>
      <c r="BM2658" s="132"/>
      <c r="BN2658" s="132"/>
      <c r="BO2658" s="132"/>
      <c r="BP2658" s="133"/>
      <c r="BQ2658" s="133"/>
      <c r="BR2658" s="133"/>
    </row>
    <row r="2659" spans="18:70" x14ac:dyDescent="0.25">
      <c r="R2659" s="24"/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/>
      <c r="AC2659" s="24"/>
      <c r="AD2659" s="24"/>
      <c r="AE2659" s="24"/>
      <c r="AF2659" s="24"/>
      <c r="AG2659" s="24"/>
      <c r="AH2659" s="24"/>
      <c r="AI2659" s="24"/>
      <c r="AJ2659" s="24"/>
      <c r="AK2659" s="24"/>
      <c r="AL2659" s="24"/>
      <c r="AM2659" s="24"/>
      <c r="AN2659" s="24"/>
      <c r="AP2659" s="21"/>
      <c r="AQ2659" s="21"/>
      <c r="AR2659" s="21"/>
      <c r="AS2659" s="21"/>
      <c r="AT2659" s="21"/>
      <c r="AU2659" s="21"/>
      <c r="AV2659" s="24"/>
      <c r="AW2659" s="24"/>
      <c r="AX2659" s="24"/>
      <c r="AY2659" s="24"/>
      <c r="BA2659" s="21"/>
      <c r="BB2659" s="21"/>
      <c r="BC2659" s="21"/>
      <c r="BD2659" s="21"/>
      <c r="BE2659" s="24"/>
      <c r="BF2659" s="24"/>
      <c r="BG2659" s="21"/>
      <c r="BH2659" s="21"/>
      <c r="BI2659" s="130"/>
      <c r="BJ2659" s="131"/>
      <c r="BK2659" s="21"/>
      <c r="BL2659" s="132"/>
      <c r="BM2659" s="132"/>
      <c r="BN2659" s="132"/>
      <c r="BO2659" s="132"/>
      <c r="BP2659" s="133"/>
      <c r="BQ2659" s="133"/>
      <c r="BR2659" s="133"/>
    </row>
    <row r="2660" spans="18:70" x14ac:dyDescent="0.25">
      <c r="R2660" s="24"/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/>
      <c r="AC2660" s="24"/>
      <c r="AD2660" s="24"/>
      <c r="AE2660" s="24"/>
      <c r="AF2660" s="24"/>
      <c r="AG2660" s="24"/>
      <c r="AH2660" s="24"/>
      <c r="AI2660" s="24"/>
      <c r="AJ2660" s="24"/>
      <c r="AK2660" s="24"/>
      <c r="AL2660" s="24"/>
      <c r="AM2660" s="24"/>
      <c r="AN2660" s="24"/>
      <c r="AP2660" s="21"/>
      <c r="AQ2660" s="21"/>
      <c r="AR2660" s="21"/>
      <c r="AS2660" s="21"/>
      <c r="AT2660" s="21"/>
      <c r="AU2660" s="21"/>
      <c r="AV2660" s="24"/>
      <c r="AW2660" s="24"/>
      <c r="AX2660" s="24"/>
      <c r="AY2660" s="24"/>
      <c r="BA2660" s="21"/>
      <c r="BB2660" s="21"/>
      <c r="BC2660" s="21"/>
      <c r="BD2660" s="21"/>
      <c r="BE2660" s="24"/>
      <c r="BF2660" s="24"/>
      <c r="BG2660" s="21"/>
      <c r="BH2660" s="21"/>
      <c r="BI2660" s="130"/>
      <c r="BJ2660" s="131"/>
      <c r="BK2660" s="21"/>
      <c r="BL2660" s="132"/>
      <c r="BM2660" s="132"/>
      <c r="BN2660" s="132"/>
      <c r="BO2660" s="132"/>
      <c r="BP2660" s="133"/>
      <c r="BQ2660" s="133"/>
      <c r="BR2660" s="133"/>
    </row>
    <row r="2661" spans="18:70" x14ac:dyDescent="0.25">
      <c r="R2661" s="24"/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/>
      <c r="AC2661" s="24"/>
      <c r="AD2661" s="24"/>
      <c r="AE2661" s="24"/>
      <c r="AF2661" s="24"/>
      <c r="AG2661" s="24"/>
      <c r="AH2661" s="24"/>
      <c r="AI2661" s="24"/>
      <c r="AJ2661" s="24"/>
      <c r="AK2661" s="24"/>
      <c r="AL2661" s="24"/>
      <c r="AM2661" s="24"/>
      <c r="AN2661" s="24"/>
      <c r="AP2661" s="21"/>
      <c r="AQ2661" s="21"/>
      <c r="AR2661" s="21"/>
      <c r="AS2661" s="21"/>
      <c r="AT2661" s="21"/>
      <c r="AU2661" s="21"/>
      <c r="AV2661" s="24"/>
      <c r="AW2661" s="24"/>
      <c r="AX2661" s="24"/>
      <c r="AY2661" s="24"/>
      <c r="BA2661" s="21"/>
      <c r="BB2661" s="21"/>
      <c r="BC2661" s="21"/>
      <c r="BD2661" s="21"/>
      <c r="BE2661" s="24"/>
      <c r="BF2661" s="24"/>
      <c r="BG2661" s="21"/>
      <c r="BH2661" s="21"/>
      <c r="BI2661" s="130"/>
      <c r="BJ2661" s="131"/>
      <c r="BK2661" s="21"/>
      <c r="BL2661" s="132"/>
      <c r="BM2661" s="132"/>
      <c r="BN2661" s="132"/>
      <c r="BO2661" s="132"/>
      <c r="BP2661" s="133"/>
      <c r="BQ2661" s="133"/>
      <c r="BR2661" s="133"/>
    </row>
    <row r="2662" spans="18:70" x14ac:dyDescent="0.25">
      <c r="R2662" s="24"/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/>
      <c r="AC2662" s="24"/>
      <c r="AD2662" s="24"/>
      <c r="AE2662" s="24"/>
      <c r="AF2662" s="24"/>
      <c r="AG2662" s="24"/>
      <c r="AH2662" s="24"/>
      <c r="AI2662" s="24"/>
      <c r="AJ2662" s="24"/>
      <c r="AK2662" s="24"/>
      <c r="AL2662" s="24"/>
      <c r="AM2662" s="24"/>
      <c r="AN2662" s="24"/>
      <c r="AP2662" s="21"/>
      <c r="AQ2662" s="21"/>
      <c r="AR2662" s="21"/>
      <c r="AS2662" s="21"/>
      <c r="AT2662" s="21"/>
      <c r="AU2662" s="21"/>
      <c r="AV2662" s="24"/>
      <c r="AW2662" s="24"/>
      <c r="AX2662" s="24"/>
      <c r="AY2662" s="24"/>
      <c r="BA2662" s="21"/>
      <c r="BB2662" s="21"/>
      <c r="BC2662" s="21"/>
      <c r="BD2662" s="21"/>
      <c r="BE2662" s="24"/>
      <c r="BF2662" s="24"/>
      <c r="BG2662" s="21"/>
      <c r="BH2662" s="21"/>
      <c r="BI2662" s="130"/>
      <c r="BJ2662" s="131"/>
      <c r="BK2662" s="21"/>
      <c r="BL2662" s="132"/>
      <c r="BM2662" s="132"/>
      <c r="BN2662" s="132"/>
      <c r="BO2662" s="132"/>
      <c r="BP2662" s="133"/>
      <c r="BQ2662" s="133"/>
      <c r="BR2662" s="133"/>
    </row>
    <row r="2663" spans="18:70" x14ac:dyDescent="0.25">
      <c r="R2663" s="24"/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/>
      <c r="AC2663" s="24"/>
      <c r="AD2663" s="24"/>
      <c r="AE2663" s="24"/>
      <c r="AF2663" s="24"/>
      <c r="AG2663" s="24"/>
      <c r="AH2663" s="24"/>
      <c r="AI2663" s="24"/>
      <c r="AJ2663" s="24"/>
      <c r="AK2663" s="24"/>
      <c r="AL2663" s="24"/>
      <c r="AM2663" s="24"/>
      <c r="AN2663" s="24"/>
      <c r="AP2663" s="21"/>
      <c r="AQ2663" s="21"/>
      <c r="AR2663" s="21"/>
      <c r="AS2663" s="21"/>
      <c r="AT2663" s="21"/>
      <c r="AU2663" s="21"/>
      <c r="AV2663" s="24"/>
      <c r="AW2663" s="24"/>
      <c r="AX2663" s="24"/>
      <c r="AY2663" s="24"/>
      <c r="BA2663" s="21"/>
      <c r="BB2663" s="21"/>
      <c r="BC2663" s="21"/>
      <c r="BD2663" s="21"/>
      <c r="BE2663" s="24"/>
      <c r="BF2663" s="24"/>
      <c r="BG2663" s="21"/>
      <c r="BH2663" s="21"/>
      <c r="BI2663" s="130"/>
      <c r="BJ2663" s="131"/>
      <c r="BK2663" s="21"/>
      <c r="BL2663" s="132"/>
      <c r="BM2663" s="132"/>
      <c r="BN2663" s="132"/>
      <c r="BO2663" s="132"/>
      <c r="BP2663" s="133"/>
      <c r="BQ2663" s="133"/>
      <c r="BR2663" s="133"/>
    </row>
    <row r="2664" spans="18:70" x14ac:dyDescent="0.25">
      <c r="R2664" s="24"/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/>
      <c r="AC2664" s="24"/>
      <c r="AD2664" s="24"/>
      <c r="AE2664" s="24"/>
      <c r="AF2664" s="24"/>
      <c r="AG2664" s="24"/>
      <c r="AH2664" s="24"/>
      <c r="AI2664" s="24"/>
      <c r="AJ2664" s="24"/>
      <c r="AK2664" s="24"/>
      <c r="AL2664" s="24"/>
      <c r="AM2664" s="24"/>
      <c r="AN2664" s="24"/>
      <c r="AP2664" s="21"/>
      <c r="AQ2664" s="21"/>
      <c r="AR2664" s="21"/>
      <c r="AS2664" s="21"/>
      <c r="AT2664" s="21"/>
      <c r="AU2664" s="21"/>
      <c r="AV2664" s="24"/>
      <c r="AW2664" s="24"/>
      <c r="AX2664" s="24"/>
      <c r="AY2664" s="24"/>
      <c r="BA2664" s="21"/>
      <c r="BB2664" s="21"/>
      <c r="BC2664" s="21"/>
      <c r="BD2664" s="21"/>
      <c r="BE2664" s="24"/>
      <c r="BF2664" s="24"/>
      <c r="BG2664" s="21"/>
      <c r="BH2664" s="21"/>
      <c r="BI2664" s="130"/>
      <c r="BJ2664" s="131"/>
      <c r="BK2664" s="21"/>
      <c r="BL2664" s="132"/>
      <c r="BM2664" s="132"/>
      <c r="BN2664" s="132"/>
      <c r="BO2664" s="132"/>
      <c r="BP2664" s="133"/>
      <c r="BQ2664" s="133"/>
      <c r="BR2664" s="133"/>
    </row>
    <row r="2665" spans="18:70" x14ac:dyDescent="0.25">
      <c r="R2665" s="24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  <c r="AF2665" s="24"/>
      <c r="AG2665" s="24"/>
      <c r="AH2665" s="24"/>
      <c r="AI2665" s="24"/>
      <c r="AJ2665" s="24"/>
      <c r="AK2665" s="24"/>
      <c r="AL2665" s="24"/>
      <c r="AM2665" s="24"/>
      <c r="AN2665" s="24"/>
      <c r="AP2665" s="21"/>
      <c r="AQ2665" s="21"/>
      <c r="AR2665" s="21"/>
      <c r="AS2665" s="21"/>
      <c r="AT2665" s="21"/>
      <c r="AU2665" s="21"/>
      <c r="AV2665" s="24"/>
      <c r="AW2665" s="24"/>
      <c r="AX2665" s="24"/>
      <c r="AY2665" s="24"/>
      <c r="BA2665" s="21"/>
      <c r="BB2665" s="21"/>
      <c r="BC2665" s="21"/>
      <c r="BD2665" s="21"/>
      <c r="BE2665" s="24"/>
      <c r="BF2665" s="24"/>
      <c r="BG2665" s="21"/>
      <c r="BH2665" s="21"/>
      <c r="BI2665" s="130"/>
      <c r="BJ2665" s="131"/>
      <c r="BK2665" s="21"/>
      <c r="BL2665" s="132"/>
      <c r="BM2665" s="132"/>
      <c r="BN2665" s="132"/>
      <c r="BO2665" s="132"/>
      <c r="BP2665" s="133"/>
      <c r="BQ2665" s="133"/>
      <c r="BR2665" s="133"/>
    </row>
    <row r="2666" spans="18:70" x14ac:dyDescent="0.25">
      <c r="R2666" s="24"/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24"/>
      <c r="AE2666" s="24"/>
      <c r="AF2666" s="24"/>
      <c r="AG2666" s="24"/>
      <c r="AH2666" s="24"/>
      <c r="AI2666" s="24"/>
      <c r="AJ2666" s="24"/>
      <c r="AK2666" s="24"/>
      <c r="AL2666" s="24"/>
      <c r="AM2666" s="24"/>
      <c r="AN2666" s="24"/>
      <c r="AP2666" s="21"/>
      <c r="AQ2666" s="21"/>
      <c r="AR2666" s="21"/>
      <c r="AS2666" s="21"/>
      <c r="AT2666" s="21"/>
      <c r="AU2666" s="21"/>
      <c r="AV2666" s="24"/>
      <c r="AW2666" s="24"/>
      <c r="AX2666" s="24"/>
      <c r="AY2666" s="24"/>
      <c r="BA2666" s="21"/>
      <c r="BB2666" s="21"/>
      <c r="BC2666" s="21"/>
      <c r="BD2666" s="21"/>
      <c r="BE2666" s="24"/>
      <c r="BF2666" s="24"/>
      <c r="BG2666" s="21"/>
      <c r="BH2666" s="21"/>
      <c r="BI2666" s="130"/>
      <c r="BJ2666" s="131"/>
      <c r="BK2666" s="21"/>
      <c r="BL2666" s="132"/>
      <c r="BM2666" s="132"/>
      <c r="BN2666" s="132"/>
      <c r="BO2666" s="132"/>
      <c r="BP2666" s="133"/>
      <c r="BQ2666" s="133"/>
      <c r="BR2666" s="133"/>
    </row>
    <row r="2667" spans="18:70" x14ac:dyDescent="0.25">
      <c r="R2667" s="24"/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/>
      <c r="AC2667" s="24"/>
      <c r="AD2667" s="24"/>
      <c r="AE2667" s="24"/>
      <c r="AF2667" s="24"/>
      <c r="AG2667" s="24"/>
      <c r="AH2667" s="24"/>
      <c r="AI2667" s="24"/>
      <c r="AJ2667" s="24"/>
      <c r="AK2667" s="24"/>
      <c r="AL2667" s="24"/>
      <c r="AM2667" s="24"/>
      <c r="AN2667" s="24"/>
      <c r="AP2667" s="21"/>
      <c r="AQ2667" s="21"/>
      <c r="AR2667" s="21"/>
      <c r="AS2667" s="21"/>
      <c r="AT2667" s="21"/>
      <c r="AU2667" s="21"/>
      <c r="AV2667" s="24"/>
      <c r="AW2667" s="24"/>
      <c r="AX2667" s="24"/>
      <c r="AY2667" s="24"/>
      <c r="BA2667" s="21"/>
      <c r="BB2667" s="21"/>
      <c r="BC2667" s="21"/>
      <c r="BD2667" s="21"/>
      <c r="BE2667" s="24"/>
      <c r="BF2667" s="24"/>
      <c r="BG2667" s="21"/>
      <c r="BH2667" s="21"/>
      <c r="BI2667" s="130"/>
      <c r="BJ2667" s="131"/>
      <c r="BK2667" s="21"/>
      <c r="BL2667" s="132"/>
      <c r="BM2667" s="132"/>
      <c r="BN2667" s="132"/>
      <c r="BO2667" s="132"/>
      <c r="BP2667" s="133"/>
      <c r="BQ2667" s="133"/>
      <c r="BR2667" s="133"/>
    </row>
    <row r="2668" spans="18:70" x14ac:dyDescent="0.25">
      <c r="R2668" s="24"/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/>
      <c r="AC2668" s="24"/>
      <c r="AD2668" s="24"/>
      <c r="AE2668" s="24"/>
      <c r="AF2668" s="24"/>
      <c r="AG2668" s="24"/>
      <c r="AH2668" s="24"/>
      <c r="AI2668" s="24"/>
      <c r="AJ2668" s="24"/>
      <c r="AK2668" s="24"/>
      <c r="AL2668" s="24"/>
      <c r="AM2668" s="24"/>
      <c r="AN2668" s="24"/>
      <c r="AP2668" s="21"/>
      <c r="AQ2668" s="21"/>
      <c r="AR2668" s="21"/>
      <c r="AS2668" s="21"/>
      <c r="AT2668" s="21"/>
      <c r="AU2668" s="21"/>
      <c r="AV2668" s="24"/>
      <c r="AW2668" s="24"/>
      <c r="AX2668" s="24"/>
      <c r="AY2668" s="24"/>
      <c r="BA2668" s="21"/>
      <c r="BB2668" s="21"/>
      <c r="BC2668" s="21"/>
      <c r="BD2668" s="21"/>
      <c r="BE2668" s="24"/>
      <c r="BF2668" s="24"/>
      <c r="BG2668" s="21"/>
      <c r="BH2668" s="21"/>
      <c r="BI2668" s="130"/>
      <c r="BJ2668" s="131"/>
      <c r="BK2668" s="21"/>
      <c r="BL2668" s="132"/>
      <c r="BM2668" s="132"/>
      <c r="BN2668" s="132"/>
      <c r="BO2668" s="132"/>
      <c r="BP2668" s="133"/>
      <c r="BQ2668" s="133"/>
      <c r="BR2668" s="133"/>
    </row>
    <row r="2669" spans="18:70" x14ac:dyDescent="0.25">
      <c r="R2669" s="24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  <c r="AF2669" s="24"/>
      <c r="AG2669" s="24"/>
      <c r="AH2669" s="24"/>
      <c r="AI2669" s="24"/>
      <c r="AJ2669" s="24"/>
      <c r="AK2669" s="24"/>
      <c r="AL2669" s="24"/>
      <c r="AM2669" s="24"/>
      <c r="AN2669" s="24"/>
      <c r="AP2669" s="21"/>
      <c r="AQ2669" s="21"/>
      <c r="AR2669" s="21"/>
      <c r="AS2669" s="21"/>
      <c r="AT2669" s="21"/>
      <c r="AU2669" s="21"/>
      <c r="AV2669" s="24"/>
      <c r="AW2669" s="24"/>
      <c r="AX2669" s="24"/>
      <c r="AY2669" s="24"/>
      <c r="BA2669" s="21"/>
      <c r="BB2669" s="21"/>
      <c r="BC2669" s="21"/>
      <c r="BD2669" s="21"/>
      <c r="BE2669" s="24"/>
      <c r="BF2669" s="24"/>
      <c r="BG2669" s="21"/>
      <c r="BH2669" s="21"/>
      <c r="BI2669" s="130"/>
      <c r="BJ2669" s="131"/>
      <c r="BK2669" s="21"/>
      <c r="BL2669" s="132"/>
      <c r="BM2669" s="132"/>
      <c r="BN2669" s="132"/>
      <c r="BO2669" s="132"/>
      <c r="BP2669" s="133"/>
      <c r="BQ2669" s="133"/>
      <c r="BR2669" s="133"/>
    </row>
    <row r="2670" spans="18:70" x14ac:dyDescent="0.25">
      <c r="R2670" s="24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  <c r="AF2670" s="24"/>
      <c r="AG2670" s="24"/>
      <c r="AH2670" s="24"/>
      <c r="AI2670" s="24"/>
      <c r="AJ2670" s="24"/>
      <c r="AK2670" s="24"/>
      <c r="AL2670" s="24"/>
      <c r="AM2670" s="24"/>
      <c r="AN2670" s="24"/>
      <c r="AP2670" s="21"/>
      <c r="AQ2670" s="21"/>
      <c r="AR2670" s="21"/>
      <c r="AS2670" s="21"/>
      <c r="AT2670" s="21"/>
      <c r="AU2670" s="21"/>
      <c r="AV2670" s="24"/>
      <c r="AW2670" s="24"/>
      <c r="AX2670" s="24"/>
      <c r="AY2670" s="24"/>
      <c r="BA2670" s="21"/>
      <c r="BB2670" s="21"/>
      <c r="BC2670" s="21"/>
      <c r="BD2670" s="21"/>
      <c r="BE2670" s="24"/>
      <c r="BF2670" s="24"/>
      <c r="BG2670" s="21"/>
      <c r="BH2670" s="21"/>
      <c r="BI2670" s="130"/>
      <c r="BJ2670" s="131"/>
      <c r="BK2670" s="21"/>
      <c r="BL2670" s="132"/>
      <c r="BM2670" s="132"/>
      <c r="BN2670" s="132"/>
      <c r="BO2670" s="132"/>
      <c r="BP2670" s="133"/>
      <c r="BQ2670" s="133"/>
      <c r="BR2670" s="133"/>
    </row>
    <row r="2671" spans="18:70" x14ac:dyDescent="0.25">
      <c r="R2671" s="24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  <c r="AF2671" s="24"/>
      <c r="AG2671" s="24"/>
      <c r="AH2671" s="24"/>
      <c r="AI2671" s="24"/>
      <c r="AJ2671" s="24"/>
      <c r="AK2671" s="24"/>
      <c r="AL2671" s="24"/>
      <c r="AM2671" s="24"/>
      <c r="AN2671" s="24"/>
      <c r="AP2671" s="21"/>
      <c r="AQ2671" s="21"/>
      <c r="AR2671" s="21"/>
      <c r="AS2671" s="21"/>
      <c r="AT2671" s="21"/>
      <c r="AU2671" s="21"/>
      <c r="AV2671" s="24"/>
      <c r="AW2671" s="24"/>
      <c r="AX2671" s="24"/>
      <c r="AY2671" s="24"/>
      <c r="BA2671" s="21"/>
      <c r="BB2671" s="21"/>
      <c r="BC2671" s="21"/>
      <c r="BD2671" s="21"/>
      <c r="BE2671" s="24"/>
      <c r="BF2671" s="24"/>
      <c r="BG2671" s="21"/>
      <c r="BH2671" s="21"/>
      <c r="BI2671" s="130"/>
      <c r="BJ2671" s="131"/>
      <c r="BK2671" s="21"/>
      <c r="BL2671" s="132"/>
      <c r="BM2671" s="132"/>
      <c r="BN2671" s="132"/>
      <c r="BO2671" s="132"/>
      <c r="BP2671" s="133"/>
      <c r="BQ2671" s="133"/>
      <c r="BR2671" s="133"/>
    </row>
    <row r="2672" spans="18:70" x14ac:dyDescent="0.25">
      <c r="R2672" s="24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  <c r="AF2672" s="24"/>
      <c r="AG2672" s="24"/>
      <c r="AH2672" s="24"/>
      <c r="AI2672" s="24"/>
      <c r="AJ2672" s="24"/>
      <c r="AK2672" s="24"/>
      <c r="AL2672" s="24"/>
      <c r="AM2672" s="24"/>
      <c r="AN2672" s="24"/>
      <c r="AP2672" s="21"/>
      <c r="AQ2672" s="21"/>
      <c r="AR2672" s="21"/>
      <c r="AS2672" s="21"/>
      <c r="AT2672" s="21"/>
      <c r="AU2672" s="21"/>
      <c r="AV2672" s="24"/>
      <c r="AW2672" s="24"/>
      <c r="AX2672" s="24"/>
      <c r="AY2672" s="24"/>
      <c r="BA2672" s="21"/>
      <c r="BB2672" s="21"/>
      <c r="BC2672" s="21"/>
      <c r="BD2672" s="21"/>
      <c r="BE2672" s="24"/>
      <c r="BF2672" s="24"/>
      <c r="BG2672" s="21"/>
      <c r="BH2672" s="21"/>
      <c r="BI2672" s="130"/>
      <c r="BJ2672" s="131"/>
      <c r="BK2672" s="21"/>
      <c r="BL2672" s="132"/>
      <c r="BM2672" s="132"/>
      <c r="BN2672" s="132"/>
      <c r="BO2672" s="132"/>
      <c r="BP2672" s="133"/>
      <c r="BQ2672" s="133"/>
      <c r="BR2672" s="133"/>
    </row>
    <row r="2673" spans="18:70" x14ac:dyDescent="0.25">
      <c r="R2673" s="24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  <c r="AF2673" s="24"/>
      <c r="AG2673" s="24"/>
      <c r="AH2673" s="24"/>
      <c r="AI2673" s="24"/>
      <c r="AJ2673" s="24"/>
      <c r="AK2673" s="24"/>
      <c r="AL2673" s="24"/>
      <c r="AM2673" s="24"/>
      <c r="AN2673" s="24"/>
      <c r="AP2673" s="21"/>
      <c r="AQ2673" s="21"/>
      <c r="AR2673" s="21"/>
      <c r="AS2673" s="21"/>
      <c r="AT2673" s="21"/>
      <c r="AU2673" s="21"/>
      <c r="AV2673" s="24"/>
      <c r="AW2673" s="24"/>
      <c r="AX2673" s="24"/>
      <c r="AY2673" s="24"/>
      <c r="BA2673" s="21"/>
      <c r="BB2673" s="21"/>
      <c r="BC2673" s="21"/>
      <c r="BD2673" s="21"/>
      <c r="BE2673" s="24"/>
      <c r="BF2673" s="24"/>
      <c r="BG2673" s="21"/>
      <c r="BH2673" s="21"/>
      <c r="BI2673" s="130"/>
      <c r="BJ2673" s="131"/>
      <c r="BK2673" s="21"/>
      <c r="BL2673" s="132"/>
      <c r="BM2673" s="132"/>
      <c r="BN2673" s="132"/>
      <c r="BO2673" s="132"/>
      <c r="BP2673" s="133"/>
      <c r="BQ2673" s="133"/>
      <c r="BR2673" s="133"/>
    </row>
    <row r="2674" spans="18:70" x14ac:dyDescent="0.25">
      <c r="R2674" s="24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  <c r="AF2674" s="24"/>
      <c r="AG2674" s="24"/>
      <c r="AH2674" s="24"/>
      <c r="AI2674" s="24"/>
      <c r="AJ2674" s="24"/>
      <c r="AK2674" s="24"/>
      <c r="AL2674" s="24"/>
      <c r="AM2674" s="24"/>
      <c r="AN2674" s="24"/>
      <c r="AP2674" s="21"/>
      <c r="AQ2674" s="21"/>
      <c r="AR2674" s="21"/>
      <c r="AS2674" s="21"/>
      <c r="AT2674" s="21"/>
      <c r="AU2674" s="21"/>
      <c r="AV2674" s="24"/>
      <c r="AW2674" s="24"/>
      <c r="AX2674" s="24"/>
      <c r="AY2674" s="24"/>
      <c r="BA2674" s="21"/>
      <c r="BB2674" s="21"/>
      <c r="BC2674" s="21"/>
      <c r="BD2674" s="21"/>
      <c r="BE2674" s="24"/>
      <c r="BF2674" s="24"/>
      <c r="BG2674" s="21"/>
      <c r="BH2674" s="21"/>
      <c r="BI2674" s="130"/>
      <c r="BJ2674" s="131"/>
      <c r="BK2674" s="21"/>
      <c r="BL2674" s="132"/>
      <c r="BM2674" s="132"/>
      <c r="BN2674" s="132"/>
      <c r="BO2674" s="132"/>
      <c r="BP2674" s="133"/>
      <c r="BQ2674" s="133"/>
      <c r="BR2674" s="133"/>
    </row>
    <row r="2675" spans="18:70" x14ac:dyDescent="0.25"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  <c r="AH2675" s="24"/>
      <c r="AI2675" s="24"/>
      <c r="AJ2675" s="24"/>
      <c r="AK2675" s="24"/>
      <c r="AL2675" s="24"/>
      <c r="AM2675" s="24"/>
      <c r="AN2675" s="24"/>
      <c r="AP2675" s="21"/>
      <c r="AQ2675" s="21"/>
      <c r="AR2675" s="21"/>
      <c r="AS2675" s="21"/>
      <c r="AT2675" s="21"/>
      <c r="AU2675" s="21"/>
      <c r="AV2675" s="24"/>
      <c r="AW2675" s="24"/>
      <c r="AX2675" s="24"/>
      <c r="AY2675" s="24"/>
      <c r="BA2675" s="21"/>
      <c r="BB2675" s="21"/>
      <c r="BC2675" s="21"/>
      <c r="BD2675" s="21"/>
      <c r="BE2675" s="24"/>
      <c r="BF2675" s="24"/>
      <c r="BG2675" s="21"/>
      <c r="BH2675" s="21"/>
      <c r="BI2675" s="130"/>
      <c r="BJ2675" s="131"/>
      <c r="BK2675" s="21"/>
      <c r="BL2675" s="132"/>
      <c r="BM2675" s="132"/>
      <c r="BN2675" s="132"/>
      <c r="BO2675" s="132"/>
      <c r="BP2675" s="133"/>
      <c r="BQ2675" s="133"/>
      <c r="BR2675" s="133"/>
    </row>
    <row r="2676" spans="18:70" x14ac:dyDescent="0.25">
      <c r="R2676" s="24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  <c r="AF2676" s="24"/>
      <c r="AG2676" s="24"/>
      <c r="AH2676" s="24"/>
      <c r="AI2676" s="24"/>
      <c r="AJ2676" s="24"/>
      <c r="AK2676" s="24"/>
      <c r="AL2676" s="24"/>
      <c r="AM2676" s="24"/>
      <c r="AN2676" s="24"/>
      <c r="AP2676" s="21"/>
      <c r="AQ2676" s="21"/>
      <c r="AR2676" s="21"/>
      <c r="AS2676" s="21"/>
      <c r="AT2676" s="21"/>
      <c r="AU2676" s="21"/>
      <c r="AV2676" s="24"/>
      <c r="AW2676" s="24"/>
      <c r="AX2676" s="24"/>
      <c r="AY2676" s="24"/>
      <c r="BA2676" s="21"/>
      <c r="BB2676" s="21"/>
      <c r="BC2676" s="21"/>
      <c r="BD2676" s="21"/>
      <c r="BE2676" s="24"/>
      <c r="BF2676" s="24"/>
      <c r="BG2676" s="21"/>
      <c r="BH2676" s="21"/>
      <c r="BI2676" s="130"/>
      <c r="BJ2676" s="131"/>
      <c r="BK2676" s="21"/>
      <c r="BL2676" s="132"/>
      <c r="BM2676" s="132"/>
      <c r="BN2676" s="132"/>
      <c r="BO2676" s="132"/>
      <c r="BP2676" s="133"/>
      <c r="BQ2676" s="133"/>
      <c r="BR2676" s="133"/>
    </row>
    <row r="2677" spans="18:70" x14ac:dyDescent="0.25">
      <c r="R2677" s="24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  <c r="AF2677" s="24"/>
      <c r="AG2677" s="24"/>
      <c r="AH2677" s="24"/>
      <c r="AI2677" s="24"/>
      <c r="AJ2677" s="24"/>
      <c r="AK2677" s="24"/>
      <c r="AL2677" s="24"/>
      <c r="AM2677" s="24"/>
      <c r="AN2677" s="24"/>
      <c r="AP2677" s="21"/>
      <c r="AQ2677" s="21"/>
      <c r="AR2677" s="21"/>
      <c r="AS2677" s="21"/>
      <c r="AT2677" s="21"/>
      <c r="AU2677" s="21"/>
      <c r="AV2677" s="24"/>
      <c r="AW2677" s="24"/>
      <c r="AX2677" s="24"/>
      <c r="AY2677" s="24"/>
      <c r="BA2677" s="21"/>
      <c r="BB2677" s="21"/>
      <c r="BC2677" s="21"/>
      <c r="BD2677" s="21"/>
      <c r="BE2677" s="24"/>
      <c r="BF2677" s="24"/>
      <c r="BG2677" s="21"/>
      <c r="BH2677" s="21"/>
      <c r="BI2677" s="130"/>
      <c r="BJ2677" s="131"/>
      <c r="BK2677" s="21"/>
      <c r="BL2677" s="132"/>
      <c r="BM2677" s="132"/>
      <c r="BN2677" s="132"/>
      <c r="BO2677" s="132"/>
      <c r="BP2677" s="133"/>
      <c r="BQ2677" s="133"/>
      <c r="BR2677" s="133"/>
    </row>
    <row r="2678" spans="18:70" x14ac:dyDescent="0.25">
      <c r="R2678" s="24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  <c r="AF2678" s="24"/>
      <c r="AG2678" s="24"/>
      <c r="AH2678" s="24"/>
      <c r="AI2678" s="24"/>
      <c r="AJ2678" s="24"/>
      <c r="AK2678" s="24"/>
      <c r="AL2678" s="24"/>
      <c r="AM2678" s="24"/>
      <c r="AN2678" s="24"/>
      <c r="AP2678" s="21"/>
      <c r="AQ2678" s="21"/>
      <c r="AR2678" s="21"/>
      <c r="AS2678" s="21"/>
      <c r="AT2678" s="21"/>
      <c r="AU2678" s="21"/>
      <c r="AV2678" s="24"/>
      <c r="AW2678" s="24"/>
      <c r="AX2678" s="24"/>
      <c r="AY2678" s="24"/>
      <c r="BA2678" s="21"/>
      <c r="BB2678" s="21"/>
      <c r="BC2678" s="21"/>
      <c r="BD2678" s="21"/>
      <c r="BE2678" s="24"/>
      <c r="BF2678" s="24"/>
      <c r="BG2678" s="21"/>
      <c r="BH2678" s="21"/>
      <c r="BI2678" s="130"/>
      <c r="BJ2678" s="131"/>
      <c r="BK2678" s="21"/>
      <c r="BL2678" s="132"/>
      <c r="BM2678" s="132"/>
      <c r="BN2678" s="132"/>
      <c r="BO2678" s="132"/>
      <c r="BP2678" s="133"/>
      <c r="BQ2678" s="133"/>
      <c r="BR2678" s="133"/>
    </row>
    <row r="2679" spans="18:70" x14ac:dyDescent="0.25">
      <c r="R2679" s="24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  <c r="AF2679" s="24"/>
      <c r="AG2679" s="24"/>
      <c r="AH2679" s="24"/>
      <c r="AI2679" s="24"/>
      <c r="AJ2679" s="24"/>
      <c r="AK2679" s="24"/>
      <c r="AL2679" s="24"/>
      <c r="AM2679" s="24"/>
      <c r="AN2679" s="24"/>
      <c r="AP2679" s="21"/>
      <c r="AQ2679" s="21"/>
      <c r="AR2679" s="21"/>
      <c r="AS2679" s="21"/>
      <c r="AT2679" s="21"/>
      <c r="AU2679" s="21"/>
      <c r="AV2679" s="24"/>
      <c r="AW2679" s="24"/>
      <c r="AX2679" s="24"/>
      <c r="AY2679" s="24"/>
      <c r="BA2679" s="21"/>
      <c r="BB2679" s="21"/>
      <c r="BC2679" s="21"/>
      <c r="BD2679" s="21"/>
      <c r="BE2679" s="24"/>
      <c r="BF2679" s="24"/>
      <c r="BG2679" s="21"/>
      <c r="BH2679" s="21"/>
      <c r="BI2679" s="130"/>
      <c r="BJ2679" s="131"/>
      <c r="BK2679" s="21"/>
      <c r="BL2679" s="132"/>
      <c r="BM2679" s="132"/>
      <c r="BN2679" s="132"/>
      <c r="BO2679" s="132"/>
      <c r="BP2679" s="133"/>
      <c r="BQ2679" s="133"/>
      <c r="BR2679" s="133"/>
    </row>
    <row r="2680" spans="18:70" x14ac:dyDescent="0.25">
      <c r="R2680" s="24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  <c r="AF2680" s="24"/>
      <c r="AG2680" s="24"/>
      <c r="AH2680" s="24"/>
      <c r="AI2680" s="24"/>
      <c r="AJ2680" s="24"/>
      <c r="AK2680" s="24"/>
      <c r="AL2680" s="24"/>
      <c r="AM2680" s="24"/>
      <c r="AN2680" s="24"/>
      <c r="AP2680" s="21"/>
      <c r="AQ2680" s="21"/>
      <c r="AR2680" s="21"/>
      <c r="AS2680" s="21"/>
      <c r="AT2680" s="21"/>
      <c r="AU2680" s="21"/>
      <c r="AV2680" s="24"/>
      <c r="AW2680" s="24"/>
      <c r="AX2680" s="24"/>
      <c r="AY2680" s="24"/>
      <c r="BA2680" s="21"/>
      <c r="BB2680" s="21"/>
      <c r="BC2680" s="21"/>
      <c r="BD2680" s="21"/>
      <c r="BE2680" s="24"/>
      <c r="BF2680" s="24"/>
      <c r="BG2680" s="21"/>
      <c r="BH2680" s="21"/>
      <c r="BI2680" s="130"/>
      <c r="BJ2680" s="131"/>
      <c r="BK2680" s="21"/>
      <c r="BL2680" s="132"/>
      <c r="BM2680" s="132"/>
      <c r="BN2680" s="132"/>
      <c r="BO2680" s="132"/>
      <c r="BP2680" s="133"/>
      <c r="BQ2680" s="133"/>
      <c r="BR2680" s="133"/>
    </row>
    <row r="2681" spans="18:70" x14ac:dyDescent="0.25">
      <c r="R2681" s="24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  <c r="AF2681" s="24"/>
      <c r="AG2681" s="24"/>
      <c r="AH2681" s="24"/>
      <c r="AI2681" s="24"/>
      <c r="AJ2681" s="24"/>
      <c r="AK2681" s="24"/>
      <c r="AL2681" s="24"/>
      <c r="AM2681" s="24"/>
      <c r="AN2681" s="24"/>
      <c r="AP2681" s="21"/>
      <c r="AQ2681" s="21"/>
      <c r="AR2681" s="21"/>
      <c r="AS2681" s="21"/>
      <c r="AT2681" s="21"/>
      <c r="AU2681" s="21"/>
      <c r="AV2681" s="24"/>
      <c r="AW2681" s="24"/>
      <c r="AX2681" s="24"/>
      <c r="AY2681" s="24"/>
      <c r="BA2681" s="21"/>
      <c r="BB2681" s="21"/>
      <c r="BC2681" s="21"/>
      <c r="BD2681" s="21"/>
      <c r="BE2681" s="24"/>
      <c r="BF2681" s="24"/>
      <c r="BG2681" s="21"/>
      <c r="BH2681" s="21"/>
      <c r="BI2681" s="130"/>
      <c r="BJ2681" s="131"/>
      <c r="BK2681" s="21"/>
      <c r="BL2681" s="132"/>
      <c r="BM2681" s="132"/>
      <c r="BN2681" s="132"/>
      <c r="BO2681" s="132"/>
      <c r="BP2681" s="133"/>
      <c r="BQ2681" s="133"/>
      <c r="BR2681" s="133"/>
    </row>
    <row r="2682" spans="18:70" x14ac:dyDescent="0.25">
      <c r="R2682" s="24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  <c r="AF2682" s="24"/>
      <c r="AG2682" s="24"/>
      <c r="AH2682" s="24"/>
      <c r="AI2682" s="24"/>
      <c r="AJ2682" s="24"/>
      <c r="AK2682" s="24"/>
      <c r="AL2682" s="24"/>
      <c r="AM2682" s="24"/>
      <c r="AN2682" s="24"/>
      <c r="AP2682" s="21"/>
      <c r="AQ2682" s="21"/>
      <c r="AR2682" s="21"/>
      <c r="AS2682" s="21"/>
      <c r="AT2682" s="21"/>
      <c r="AU2682" s="21"/>
      <c r="AV2682" s="24"/>
      <c r="AW2682" s="24"/>
      <c r="AX2682" s="24"/>
      <c r="AY2682" s="24"/>
      <c r="BA2682" s="21"/>
      <c r="BB2682" s="21"/>
      <c r="BC2682" s="21"/>
      <c r="BD2682" s="21"/>
      <c r="BE2682" s="24"/>
      <c r="BF2682" s="24"/>
      <c r="BG2682" s="21"/>
      <c r="BH2682" s="21"/>
      <c r="BI2682" s="130"/>
      <c r="BJ2682" s="131"/>
      <c r="BK2682" s="21"/>
      <c r="BL2682" s="132"/>
      <c r="BM2682" s="132"/>
      <c r="BN2682" s="132"/>
      <c r="BO2682" s="132"/>
      <c r="BP2682" s="133"/>
      <c r="BQ2682" s="133"/>
      <c r="BR2682" s="133"/>
    </row>
    <row r="2683" spans="18:70" x14ac:dyDescent="0.25">
      <c r="R2683" s="24"/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/>
      <c r="AC2683" s="24"/>
      <c r="AD2683" s="24"/>
      <c r="AE2683" s="24"/>
      <c r="AF2683" s="24"/>
      <c r="AG2683" s="24"/>
      <c r="AH2683" s="24"/>
      <c r="AI2683" s="24"/>
      <c r="AJ2683" s="24"/>
      <c r="AK2683" s="24"/>
      <c r="AL2683" s="24"/>
      <c r="AM2683" s="24"/>
      <c r="AN2683" s="24"/>
      <c r="AP2683" s="21"/>
      <c r="AQ2683" s="21"/>
      <c r="AR2683" s="21"/>
      <c r="AS2683" s="21"/>
      <c r="AT2683" s="21"/>
      <c r="AU2683" s="21"/>
      <c r="AV2683" s="24"/>
      <c r="AW2683" s="24"/>
      <c r="AX2683" s="24"/>
      <c r="AY2683" s="24"/>
      <c r="BA2683" s="21"/>
      <c r="BB2683" s="21"/>
      <c r="BC2683" s="21"/>
      <c r="BD2683" s="21"/>
      <c r="BE2683" s="24"/>
      <c r="BF2683" s="24"/>
      <c r="BG2683" s="21"/>
      <c r="BH2683" s="21"/>
      <c r="BI2683" s="130"/>
      <c r="BJ2683" s="131"/>
      <c r="BK2683" s="21"/>
      <c r="BL2683" s="132"/>
      <c r="BM2683" s="132"/>
      <c r="BN2683" s="132"/>
      <c r="BO2683" s="132"/>
      <c r="BP2683" s="133"/>
      <c r="BQ2683" s="133"/>
      <c r="BR2683" s="133"/>
    </row>
    <row r="2684" spans="18:70" x14ac:dyDescent="0.25">
      <c r="R2684" s="24"/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/>
      <c r="AC2684" s="24"/>
      <c r="AD2684" s="24"/>
      <c r="AE2684" s="24"/>
      <c r="AF2684" s="24"/>
      <c r="AG2684" s="24"/>
      <c r="AH2684" s="24"/>
      <c r="AI2684" s="24"/>
      <c r="AJ2684" s="24"/>
      <c r="AK2684" s="24"/>
      <c r="AL2684" s="24"/>
      <c r="AM2684" s="24"/>
      <c r="AN2684" s="24"/>
      <c r="AP2684" s="21"/>
      <c r="AQ2684" s="21"/>
      <c r="AR2684" s="21"/>
      <c r="AS2684" s="21"/>
      <c r="AT2684" s="21"/>
      <c r="AU2684" s="21"/>
      <c r="AV2684" s="24"/>
      <c r="AW2684" s="24"/>
      <c r="AX2684" s="24"/>
      <c r="AY2684" s="24"/>
      <c r="BA2684" s="21"/>
      <c r="BB2684" s="21"/>
      <c r="BC2684" s="21"/>
      <c r="BD2684" s="21"/>
      <c r="BE2684" s="24"/>
      <c r="BF2684" s="24"/>
      <c r="BG2684" s="21"/>
      <c r="BH2684" s="21"/>
      <c r="BI2684" s="130"/>
      <c r="BJ2684" s="131"/>
      <c r="BK2684" s="21"/>
      <c r="BL2684" s="132"/>
      <c r="BM2684" s="132"/>
      <c r="BN2684" s="132"/>
      <c r="BO2684" s="132"/>
      <c r="BP2684" s="133"/>
      <c r="BQ2684" s="133"/>
      <c r="BR2684" s="133"/>
    </row>
    <row r="2685" spans="18:70" x14ac:dyDescent="0.25">
      <c r="R2685" s="24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  <c r="AF2685" s="24"/>
      <c r="AG2685" s="24"/>
      <c r="AH2685" s="24"/>
      <c r="AI2685" s="24"/>
      <c r="AJ2685" s="24"/>
      <c r="AK2685" s="24"/>
      <c r="AL2685" s="24"/>
      <c r="AM2685" s="24"/>
      <c r="AN2685" s="24"/>
      <c r="AP2685" s="21"/>
      <c r="AQ2685" s="21"/>
      <c r="AR2685" s="21"/>
      <c r="AS2685" s="21"/>
      <c r="AT2685" s="21"/>
      <c r="AU2685" s="21"/>
      <c r="AV2685" s="24"/>
      <c r="AW2685" s="24"/>
      <c r="AX2685" s="24"/>
      <c r="AY2685" s="24"/>
      <c r="BA2685" s="21"/>
      <c r="BB2685" s="21"/>
      <c r="BC2685" s="21"/>
      <c r="BD2685" s="21"/>
      <c r="BE2685" s="24"/>
      <c r="BF2685" s="24"/>
      <c r="BG2685" s="21"/>
      <c r="BH2685" s="21"/>
      <c r="BI2685" s="130"/>
      <c r="BJ2685" s="131"/>
      <c r="BK2685" s="21"/>
      <c r="BL2685" s="132"/>
      <c r="BM2685" s="132"/>
      <c r="BN2685" s="132"/>
      <c r="BO2685" s="132"/>
      <c r="BP2685" s="133"/>
      <c r="BQ2685" s="133"/>
      <c r="BR2685" s="133"/>
    </row>
    <row r="2686" spans="18:70" x14ac:dyDescent="0.25">
      <c r="R2686" s="24"/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24"/>
      <c r="AE2686" s="24"/>
      <c r="AF2686" s="24"/>
      <c r="AG2686" s="24"/>
      <c r="AH2686" s="24"/>
      <c r="AI2686" s="24"/>
      <c r="AJ2686" s="24"/>
      <c r="AK2686" s="24"/>
      <c r="AL2686" s="24"/>
      <c r="AM2686" s="24"/>
      <c r="AN2686" s="24"/>
      <c r="AP2686" s="21"/>
      <c r="AQ2686" s="21"/>
      <c r="AR2686" s="21"/>
      <c r="AS2686" s="21"/>
      <c r="AT2686" s="21"/>
      <c r="AU2686" s="21"/>
      <c r="AV2686" s="24"/>
      <c r="AW2686" s="24"/>
      <c r="AX2686" s="24"/>
      <c r="AY2686" s="24"/>
      <c r="BA2686" s="21"/>
      <c r="BB2686" s="21"/>
      <c r="BC2686" s="21"/>
      <c r="BD2686" s="21"/>
      <c r="BE2686" s="24"/>
      <c r="BF2686" s="24"/>
      <c r="BG2686" s="21"/>
      <c r="BH2686" s="21"/>
      <c r="BI2686" s="130"/>
      <c r="BJ2686" s="131"/>
      <c r="BK2686" s="21"/>
      <c r="BL2686" s="132"/>
      <c r="BM2686" s="132"/>
      <c r="BN2686" s="132"/>
      <c r="BO2686" s="132"/>
      <c r="BP2686" s="133"/>
      <c r="BQ2686" s="133"/>
      <c r="BR2686" s="133"/>
    </row>
    <row r="2687" spans="18:70" x14ac:dyDescent="0.25">
      <c r="R2687" s="24"/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/>
      <c r="AC2687" s="24"/>
      <c r="AD2687" s="24"/>
      <c r="AE2687" s="24"/>
      <c r="AF2687" s="24"/>
      <c r="AG2687" s="24"/>
      <c r="AH2687" s="24"/>
      <c r="AI2687" s="24"/>
      <c r="AJ2687" s="24"/>
      <c r="AK2687" s="24"/>
      <c r="AL2687" s="24"/>
      <c r="AM2687" s="24"/>
      <c r="AN2687" s="24"/>
      <c r="AP2687" s="21"/>
      <c r="AQ2687" s="21"/>
      <c r="AR2687" s="21"/>
      <c r="AS2687" s="21"/>
      <c r="AT2687" s="21"/>
      <c r="AU2687" s="21"/>
      <c r="AV2687" s="24"/>
      <c r="AW2687" s="24"/>
      <c r="AX2687" s="24"/>
      <c r="AY2687" s="24"/>
      <c r="BA2687" s="21"/>
      <c r="BB2687" s="21"/>
      <c r="BC2687" s="21"/>
      <c r="BD2687" s="21"/>
      <c r="BE2687" s="24"/>
      <c r="BF2687" s="24"/>
      <c r="BG2687" s="21"/>
      <c r="BH2687" s="21"/>
      <c r="BI2687" s="130"/>
      <c r="BJ2687" s="131"/>
      <c r="BK2687" s="21"/>
      <c r="BL2687" s="132"/>
      <c r="BM2687" s="132"/>
      <c r="BN2687" s="132"/>
      <c r="BO2687" s="132"/>
      <c r="BP2687" s="133"/>
      <c r="BQ2687" s="133"/>
      <c r="BR2687" s="133"/>
    </row>
    <row r="2688" spans="18:70" x14ac:dyDescent="0.25">
      <c r="R2688" s="24"/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/>
      <c r="AC2688" s="24"/>
      <c r="AD2688" s="24"/>
      <c r="AE2688" s="24"/>
      <c r="AF2688" s="24"/>
      <c r="AG2688" s="24"/>
      <c r="AH2688" s="24"/>
      <c r="AI2688" s="24"/>
      <c r="AJ2688" s="24"/>
      <c r="AK2688" s="24"/>
      <c r="AL2688" s="24"/>
      <c r="AM2688" s="24"/>
      <c r="AN2688" s="24"/>
      <c r="AP2688" s="21"/>
      <c r="AQ2688" s="21"/>
      <c r="AR2688" s="21"/>
      <c r="AS2688" s="21"/>
      <c r="AT2688" s="21"/>
      <c r="AU2688" s="21"/>
      <c r="AV2688" s="24"/>
      <c r="AW2688" s="24"/>
      <c r="AX2688" s="24"/>
      <c r="AY2688" s="24"/>
      <c r="BA2688" s="21"/>
      <c r="BB2688" s="21"/>
      <c r="BC2688" s="21"/>
      <c r="BD2688" s="21"/>
      <c r="BE2688" s="24"/>
      <c r="BF2688" s="24"/>
      <c r="BG2688" s="21"/>
      <c r="BH2688" s="21"/>
      <c r="BI2688" s="130"/>
      <c r="BJ2688" s="131"/>
      <c r="BK2688" s="21"/>
      <c r="BL2688" s="132"/>
      <c r="BM2688" s="132"/>
      <c r="BN2688" s="132"/>
      <c r="BO2688" s="132"/>
      <c r="BP2688" s="133"/>
      <c r="BQ2688" s="133"/>
      <c r="BR2688" s="133"/>
    </row>
    <row r="2689" spans="18:70" x14ac:dyDescent="0.25">
      <c r="R2689" s="24"/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/>
      <c r="AC2689" s="24"/>
      <c r="AD2689" s="24"/>
      <c r="AE2689" s="24"/>
      <c r="AF2689" s="24"/>
      <c r="AG2689" s="24"/>
      <c r="AH2689" s="24"/>
      <c r="AI2689" s="24"/>
      <c r="AJ2689" s="24"/>
      <c r="AK2689" s="24"/>
      <c r="AL2689" s="24"/>
      <c r="AM2689" s="24"/>
      <c r="AN2689" s="24"/>
      <c r="AP2689" s="21"/>
      <c r="AQ2689" s="21"/>
      <c r="AR2689" s="21"/>
      <c r="AS2689" s="21"/>
      <c r="AT2689" s="21"/>
      <c r="AU2689" s="21"/>
      <c r="AV2689" s="24"/>
      <c r="AW2689" s="24"/>
      <c r="AX2689" s="24"/>
      <c r="AY2689" s="24"/>
      <c r="BA2689" s="21"/>
      <c r="BB2689" s="21"/>
      <c r="BC2689" s="21"/>
      <c r="BD2689" s="21"/>
      <c r="BE2689" s="24"/>
      <c r="BF2689" s="24"/>
      <c r="BG2689" s="21"/>
      <c r="BH2689" s="21"/>
      <c r="BI2689" s="130"/>
      <c r="BJ2689" s="131"/>
      <c r="BK2689" s="21"/>
      <c r="BL2689" s="132"/>
      <c r="BM2689" s="132"/>
      <c r="BN2689" s="132"/>
      <c r="BO2689" s="132"/>
      <c r="BP2689" s="133"/>
      <c r="BQ2689" s="133"/>
      <c r="BR2689" s="133"/>
    </row>
    <row r="2690" spans="18:70" x14ac:dyDescent="0.25">
      <c r="R2690" s="24"/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/>
      <c r="AC2690" s="24"/>
      <c r="AD2690" s="24"/>
      <c r="AE2690" s="24"/>
      <c r="AF2690" s="24"/>
      <c r="AG2690" s="24"/>
      <c r="AH2690" s="24"/>
      <c r="AI2690" s="24"/>
      <c r="AJ2690" s="24"/>
      <c r="AK2690" s="24"/>
      <c r="AL2690" s="24"/>
      <c r="AM2690" s="24"/>
      <c r="AN2690" s="24"/>
      <c r="AP2690" s="21"/>
      <c r="AQ2690" s="21"/>
      <c r="AR2690" s="21"/>
      <c r="AS2690" s="21"/>
      <c r="AT2690" s="21"/>
      <c r="AU2690" s="21"/>
      <c r="AV2690" s="24"/>
      <c r="AW2690" s="24"/>
      <c r="AX2690" s="24"/>
      <c r="AY2690" s="24"/>
      <c r="BA2690" s="21"/>
      <c r="BB2690" s="21"/>
      <c r="BC2690" s="21"/>
      <c r="BD2690" s="21"/>
      <c r="BE2690" s="24"/>
      <c r="BF2690" s="24"/>
      <c r="BG2690" s="21"/>
      <c r="BH2690" s="21"/>
      <c r="BI2690" s="130"/>
      <c r="BJ2690" s="131"/>
      <c r="BK2690" s="21"/>
      <c r="BL2690" s="132"/>
      <c r="BM2690" s="132"/>
      <c r="BN2690" s="132"/>
      <c r="BO2690" s="132"/>
      <c r="BP2690" s="133"/>
      <c r="BQ2690" s="133"/>
      <c r="BR2690" s="133"/>
    </row>
    <row r="2691" spans="18:70" x14ac:dyDescent="0.25">
      <c r="R2691" s="24"/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/>
      <c r="AC2691" s="24"/>
      <c r="AD2691" s="24"/>
      <c r="AE2691" s="24"/>
      <c r="AF2691" s="24"/>
      <c r="AG2691" s="24"/>
      <c r="AH2691" s="24"/>
      <c r="AI2691" s="24"/>
      <c r="AJ2691" s="24"/>
      <c r="AK2691" s="24"/>
      <c r="AL2691" s="24"/>
      <c r="AM2691" s="24"/>
      <c r="AN2691" s="24"/>
      <c r="AP2691" s="21"/>
      <c r="AQ2691" s="21"/>
      <c r="AR2691" s="21"/>
      <c r="AS2691" s="21"/>
      <c r="AT2691" s="21"/>
      <c r="AU2691" s="21"/>
      <c r="AV2691" s="24"/>
      <c r="AW2691" s="24"/>
      <c r="AX2691" s="24"/>
      <c r="AY2691" s="24"/>
      <c r="BA2691" s="21"/>
      <c r="BB2691" s="21"/>
      <c r="BC2691" s="21"/>
      <c r="BD2691" s="21"/>
      <c r="BE2691" s="24"/>
      <c r="BF2691" s="24"/>
      <c r="BG2691" s="21"/>
      <c r="BH2691" s="21"/>
      <c r="BI2691" s="130"/>
      <c r="BJ2691" s="131"/>
      <c r="BK2691" s="21"/>
      <c r="BL2691" s="132"/>
      <c r="BM2691" s="132"/>
      <c r="BN2691" s="132"/>
      <c r="BO2691" s="132"/>
      <c r="BP2691" s="133"/>
      <c r="BQ2691" s="133"/>
      <c r="BR2691" s="133"/>
    </row>
    <row r="2692" spans="18:70" x14ac:dyDescent="0.25">
      <c r="R2692" s="24"/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/>
      <c r="AC2692" s="24"/>
      <c r="AD2692" s="24"/>
      <c r="AE2692" s="24"/>
      <c r="AF2692" s="24"/>
      <c r="AG2692" s="24"/>
      <c r="AH2692" s="24"/>
      <c r="AI2692" s="24"/>
      <c r="AJ2692" s="24"/>
      <c r="AK2692" s="24"/>
      <c r="AL2692" s="24"/>
      <c r="AM2692" s="24"/>
      <c r="AN2692" s="24"/>
      <c r="AP2692" s="21"/>
      <c r="AQ2692" s="21"/>
      <c r="AR2692" s="21"/>
      <c r="AS2692" s="21"/>
      <c r="AT2692" s="21"/>
      <c r="AU2692" s="21"/>
      <c r="AV2692" s="24"/>
      <c r="AW2692" s="24"/>
      <c r="AX2692" s="24"/>
      <c r="AY2692" s="24"/>
      <c r="BA2692" s="21"/>
      <c r="BB2692" s="21"/>
      <c r="BC2692" s="21"/>
      <c r="BD2692" s="21"/>
      <c r="BE2692" s="24"/>
      <c r="BF2692" s="24"/>
      <c r="BG2692" s="21"/>
      <c r="BH2692" s="21"/>
      <c r="BI2692" s="130"/>
      <c r="BJ2692" s="131"/>
      <c r="BK2692" s="21"/>
      <c r="BL2692" s="132"/>
      <c r="BM2692" s="132"/>
      <c r="BN2692" s="132"/>
      <c r="BO2692" s="132"/>
      <c r="BP2692" s="133"/>
      <c r="BQ2692" s="133"/>
      <c r="BR2692" s="133"/>
    </row>
    <row r="2693" spans="18:70" x14ac:dyDescent="0.25">
      <c r="R2693" s="24"/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/>
      <c r="AC2693" s="24"/>
      <c r="AD2693" s="24"/>
      <c r="AE2693" s="24"/>
      <c r="AF2693" s="24"/>
      <c r="AG2693" s="24"/>
      <c r="AH2693" s="24"/>
      <c r="AI2693" s="24"/>
      <c r="AJ2693" s="24"/>
      <c r="AK2693" s="24"/>
      <c r="AL2693" s="24"/>
      <c r="AM2693" s="24"/>
      <c r="AN2693" s="24"/>
      <c r="AP2693" s="21"/>
      <c r="AQ2693" s="21"/>
      <c r="AR2693" s="21"/>
      <c r="AS2693" s="21"/>
      <c r="AT2693" s="21"/>
      <c r="AU2693" s="21"/>
      <c r="AV2693" s="24"/>
      <c r="AW2693" s="24"/>
      <c r="AX2693" s="24"/>
      <c r="AY2693" s="24"/>
      <c r="BA2693" s="21"/>
      <c r="BB2693" s="21"/>
      <c r="BC2693" s="21"/>
      <c r="BD2693" s="21"/>
      <c r="BE2693" s="24"/>
      <c r="BF2693" s="24"/>
      <c r="BG2693" s="21"/>
      <c r="BH2693" s="21"/>
      <c r="BI2693" s="130"/>
      <c r="BJ2693" s="131"/>
      <c r="BK2693" s="21"/>
      <c r="BL2693" s="132"/>
      <c r="BM2693" s="132"/>
      <c r="BN2693" s="132"/>
      <c r="BO2693" s="132"/>
      <c r="BP2693" s="133"/>
      <c r="BQ2693" s="133"/>
      <c r="BR2693" s="133"/>
    </row>
    <row r="2694" spans="18:70" x14ac:dyDescent="0.25">
      <c r="R2694" s="24"/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/>
      <c r="AC2694" s="24"/>
      <c r="AD2694" s="24"/>
      <c r="AE2694" s="24"/>
      <c r="AF2694" s="24"/>
      <c r="AG2694" s="24"/>
      <c r="AH2694" s="24"/>
      <c r="AI2694" s="24"/>
      <c r="AJ2694" s="24"/>
      <c r="AK2694" s="24"/>
      <c r="AL2694" s="24"/>
      <c r="AM2694" s="24"/>
      <c r="AN2694" s="24"/>
      <c r="AP2694" s="21"/>
      <c r="AQ2694" s="21"/>
      <c r="AR2694" s="21"/>
      <c r="AS2694" s="21"/>
      <c r="AT2694" s="21"/>
      <c r="AU2694" s="21"/>
      <c r="AV2694" s="24"/>
      <c r="AW2694" s="24"/>
      <c r="AX2694" s="24"/>
      <c r="AY2694" s="24"/>
      <c r="BA2694" s="21"/>
      <c r="BB2694" s="21"/>
      <c r="BC2694" s="21"/>
      <c r="BD2694" s="21"/>
      <c r="BE2694" s="24"/>
      <c r="BF2694" s="24"/>
      <c r="BG2694" s="21"/>
      <c r="BH2694" s="21"/>
      <c r="BI2694" s="130"/>
      <c r="BJ2694" s="131"/>
      <c r="BK2694" s="21"/>
      <c r="BL2694" s="132"/>
      <c r="BM2694" s="132"/>
      <c r="BN2694" s="132"/>
      <c r="BO2694" s="132"/>
      <c r="BP2694" s="133"/>
      <c r="BQ2694" s="133"/>
      <c r="BR2694" s="133"/>
    </row>
    <row r="2695" spans="18:70" x14ac:dyDescent="0.25">
      <c r="R2695" s="24"/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/>
      <c r="AC2695" s="24"/>
      <c r="AD2695" s="24"/>
      <c r="AE2695" s="24"/>
      <c r="AF2695" s="24"/>
      <c r="AG2695" s="24"/>
      <c r="AH2695" s="24"/>
      <c r="AI2695" s="24"/>
      <c r="AJ2695" s="24"/>
      <c r="AK2695" s="24"/>
      <c r="AL2695" s="24"/>
      <c r="AM2695" s="24"/>
      <c r="AN2695" s="24"/>
      <c r="AP2695" s="21"/>
      <c r="AQ2695" s="21"/>
      <c r="AR2695" s="21"/>
      <c r="AS2695" s="21"/>
      <c r="AT2695" s="21"/>
      <c r="AU2695" s="21"/>
      <c r="AV2695" s="24"/>
      <c r="AW2695" s="24"/>
      <c r="AX2695" s="24"/>
      <c r="AY2695" s="24"/>
      <c r="BA2695" s="21"/>
      <c r="BB2695" s="21"/>
      <c r="BC2695" s="21"/>
      <c r="BD2695" s="21"/>
      <c r="BE2695" s="24"/>
      <c r="BF2695" s="24"/>
      <c r="BG2695" s="21"/>
      <c r="BH2695" s="21"/>
      <c r="BI2695" s="130"/>
      <c r="BJ2695" s="131"/>
      <c r="BK2695" s="21"/>
      <c r="BL2695" s="132"/>
      <c r="BM2695" s="132"/>
      <c r="BN2695" s="132"/>
      <c r="BO2695" s="132"/>
      <c r="BP2695" s="133"/>
      <c r="BQ2695" s="133"/>
      <c r="BR2695" s="133"/>
    </row>
    <row r="2696" spans="18:70" x14ac:dyDescent="0.25">
      <c r="R2696" s="24"/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/>
      <c r="AC2696" s="24"/>
      <c r="AD2696" s="24"/>
      <c r="AE2696" s="24"/>
      <c r="AF2696" s="24"/>
      <c r="AG2696" s="24"/>
      <c r="AH2696" s="24"/>
      <c r="AI2696" s="24"/>
      <c r="AJ2696" s="24"/>
      <c r="AK2696" s="24"/>
      <c r="AL2696" s="24"/>
      <c r="AM2696" s="24"/>
      <c r="AN2696" s="24"/>
      <c r="AP2696" s="21"/>
      <c r="AQ2696" s="21"/>
      <c r="AR2696" s="21"/>
      <c r="AS2696" s="21"/>
      <c r="AT2696" s="21"/>
      <c r="AU2696" s="21"/>
      <c r="AV2696" s="24"/>
      <c r="AW2696" s="24"/>
      <c r="AX2696" s="24"/>
      <c r="AY2696" s="24"/>
      <c r="BA2696" s="21"/>
      <c r="BB2696" s="21"/>
      <c r="BC2696" s="21"/>
      <c r="BD2696" s="21"/>
      <c r="BE2696" s="24"/>
      <c r="BF2696" s="24"/>
      <c r="BG2696" s="21"/>
      <c r="BH2696" s="21"/>
      <c r="BI2696" s="130"/>
      <c r="BJ2696" s="131"/>
      <c r="BK2696" s="21"/>
      <c r="BL2696" s="132"/>
      <c r="BM2696" s="132"/>
      <c r="BN2696" s="132"/>
      <c r="BO2696" s="132"/>
      <c r="BP2696" s="133"/>
      <c r="BQ2696" s="133"/>
      <c r="BR2696" s="133"/>
    </row>
    <row r="2697" spans="18:70" x14ac:dyDescent="0.25">
      <c r="R2697" s="24"/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/>
      <c r="AC2697" s="24"/>
      <c r="AD2697" s="24"/>
      <c r="AE2697" s="24"/>
      <c r="AF2697" s="24"/>
      <c r="AG2697" s="24"/>
      <c r="AH2697" s="24"/>
      <c r="AI2697" s="24"/>
      <c r="AJ2697" s="24"/>
      <c r="AK2697" s="24"/>
      <c r="AL2697" s="24"/>
      <c r="AM2697" s="24"/>
      <c r="AN2697" s="24"/>
      <c r="AP2697" s="21"/>
      <c r="AQ2697" s="21"/>
      <c r="AR2697" s="21"/>
      <c r="AS2697" s="21"/>
      <c r="AT2697" s="21"/>
      <c r="AU2697" s="21"/>
      <c r="AV2697" s="24"/>
      <c r="AW2697" s="24"/>
      <c r="AX2697" s="24"/>
      <c r="AY2697" s="24"/>
      <c r="BA2697" s="21"/>
      <c r="BB2697" s="21"/>
      <c r="BC2697" s="21"/>
      <c r="BD2697" s="21"/>
      <c r="BE2697" s="24"/>
      <c r="BF2697" s="24"/>
      <c r="BG2697" s="21"/>
      <c r="BH2697" s="21"/>
      <c r="BI2697" s="130"/>
      <c r="BJ2697" s="131"/>
      <c r="BK2697" s="21"/>
      <c r="BL2697" s="132"/>
      <c r="BM2697" s="132"/>
      <c r="BN2697" s="132"/>
      <c r="BO2697" s="132"/>
      <c r="BP2697" s="133"/>
      <c r="BQ2697" s="133"/>
      <c r="BR2697" s="133"/>
    </row>
    <row r="2698" spans="18:70" x14ac:dyDescent="0.25">
      <c r="R2698" s="24"/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/>
      <c r="AC2698" s="24"/>
      <c r="AD2698" s="24"/>
      <c r="AE2698" s="24"/>
      <c r="AF2698" s="24"/>
      <c r="AG2698" s="24"/>
      <c r="AH2698" s="24"/>
      <c r="AI2698" s="24"/>
      <c r="AJ2698" s="24"/>
      <c r="AK2698" s="24"/>
      <c r="AL2698" s="24"/>
      <c r="AM2698" s="24"/>
      <c r="AN2698" s="24"/>
      <c r="AP2698" s="21"/>
      <c r="AQ2698" s="21"/>
      <c r="AR2698" s="21"/>
      <c r="AS2698" s="21"/>
      <c r="AT2698" s="21"/>
      <c r="AU2698" s="21"/>
      <c r="AV2698" s="24"/>
      <c r="AW2698" s="24"/>
      <c r="AX2698" s="24"/>
      <c r="AY2698" s="24"/>
      <c r="BA2698" s="21"/>
      <c r="BB2698" s="21"/>
      <c r="BC2698" s="21"/>
      <c r="BD2698" s="21"/>
      <c r="BE2698" s="24"/>
      <c r="BF2698" s="24"/>
      <c r="BG2698" s="21"/>
      <c r="BH2698" s="21"/>
      <c r="BI2698" s="130"/>
      <c r="BJ2698" s="131"/>
      <c r="BK2698" s="21"/>
      <c r="BL2698" s="132"/>
      <c r="BM2698" s="132"/>
      <c r="BN2698" s="132"/>
      <c r="BO2698" s="132"/>
      <c r="BP2698" s="133"/>
      <c r="BQ2698" s="133"/>
      <c r="BR2698" s="133"/>
    </row>
    <row r="2699" spans="18:70" x14ac:dyDescent="0.25">
      <c r="R2699" s="24"/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/>
      <c r="AC2699" s="24"/>
      <c r="AD2699" s="24"/>
      <c r="AE2699" s="24"/>
      <c r="AF2699" s="24"/>
      <c r="AG2699" s="24"/>
      <c r="AH2699" s="24"/>
      <c r="AI2699" s="24"/>
      <c r="AJ2699" s="24"/>
      <c r="AK2699" s="24"/>
      <c r="AL2699" s="24"/>
      <c r="AM2699" s="24"/>
      <c r="AN2699" s="24"/>
      <c r="AP2699" s="21"/>
      <c r="AQ2699" s="21"/>
      <c r="AR2699" s="21"/>
      <c r="AS2699" s="21"/>
      <c r="AT2699" s="21"/>
      <c r="AU2699" s="21"/>
      <c r="AV2699" s="24"/>
      <c r="AW2699" s="24"/>
      <c r="AX2699" s="24"/>
      <c r="AY2699" s="24"/>
      <c r="BA2699" s="21"/>
      <c r="BB2699" s="21"/>
      <c r="BC2699" s="21"/>
      <c r="BD2699" s="21"/>
      <c r="BE2699" s="24"/>
      <c r="BF2699" s="24"/>
      <c r="BG2699" s="21"/>
      <c r="BH2699" s="21"/>
      <c r="BI2699" s="130"/>
      <c r="BJ2699" s="131"/>
      <c r="BK2699" s="21"/>
      <c r="BL2699" s="132"/>
      <c r="BM2699" s="132"/>
      <c r="BN2699" s="132"/>
      <c r="BO2699" s="132"/>
      <c r="BP2699" s="133"/>
      <c r="BQ2699" s="133"/>
      <c r="BR2699" s="133"/>
    </row>
    <row r="2700" spans="18:70" x14ac:dyDescent="0.25">
      <c r="R2700" s="24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C2700" s="24"/>
      <c r="AD2700" s="24"/>
      <c r="AE2700" s="24"/>
      <c r="AF2700" s="24"/>
      <c r="AG2700" s="24"/>
      <c r="AH2700" s="24"/>
      <c r="AI2700" s="24"/>
      <c r="AJ2700" s="24"/>
      <c r="AK2700" s="24"/>
      <c r="AL2700" s="24"/>
      <c r="AM2700" s="24"/>
      <c r="AN2700" s="24"/>
      <c r="AP2700" s="21"/>
      <c r="AQ2700" s="21"/>
      <c r="AR2700" s="21"/>
      <c r="AS2700" s="21"/>
      <c r="AT2700" s="21"/>
      <c r="AU2700" s="21"/>
      <c r="AV2700" s="24"/>
      <c r="AW2700" s="24"/>
      <c r="AX2700" s="24"/>
      <c r="AY2700" s="24"/>
      <c r="BA2700" s="21"/>
      <c r="BB2700" s="21"/>
      <c r="BC2700" s="21"/>
      <c r="BD2700" s="21"/>
      <c r="BE2700" s="24"/>
      <c r="BF2700" s="24"/>
      <c r="BG2700" s="21"/>
      <c r="BH2700" s="21"/>
      <c r="BI2700" s="130"/>
      <c r="BJ2700" s="131"/>
      <c r="BK2700" s="21"/>
      <c r="BL2700" s="132"/>
      <c r="BM2700" s="132"/>
      <c r="BN2700" s="132"/>
      <c r="BO2700" s="132"/>
      <c r="BP2700" s="133"/>
      <c r="BQ2700" s="133"/>
      <c r="BR2700" s="133"/>
    </row>
    <row r="2701" spans="18:70" x14ac:dyDescent="0.25">
      <c r="R2701" s="24"/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/>
      <c r="AC2701" s="24"/>
      <c r="AD2701" s="24"/>
      <c r="AE2701" s="24"/>
      <c r="AF2701" s="24"/>
      <c r="AG2701" s="24"/>
      <c r="AH2701" s="24"/>
      <c r="AI2701" s="24"/>
      <c r="AJ2701" s="24"/>
      <c r="AK2701" s="24"/>
      <c r="AL2701" s="24"/>
      <c r="AM2701" s="24"/>
      <c r="AN2701" s="24"/>
      <c r="AP2701" s="21"/>
      <c r="AQ2701" s="21"/>
      <c r="AR2701" s="21"/>
      <c r="AS2701" s="21"/>
      <c r="AT2701" s="21"/>
      <c r="AU2701" s="21"/>
      <c r="AV2701" s="24"/>
      <c r="AW2701" s="24"/>
      <c r="AX2701" s="24"/>
      <c r="AY2701" s="24"/>
      <c r="BA2701" s="21"/>
      <c r="BB2701" s="21"/>
      <c r="BC2701" s="21"/>
      <c r="BD2701" s="21"/>
      <c r="BE2701" s="24"/>
      <c r="BF2701" s="24"/>
      <c r="BG2701" s="21"/>
      <c r="BH2701" s="21"/>
      <c r="BI2701" s="130"/>
      <c r="BJ2701" s="131"/>
      <c r="BK2701" s="21"/>
      <c r="BL2701" s="132"/>
      <c r="BM2701" s="132"/>
      <c r="BN2701" s="132"/>
      <c r="BO2701" s="132"/>
      <c r="BP2701" s="133"/>
      <c r="BQ2701" s="133"/>
      <c r="BR2701" s="133"/>
    </row>
    <row r="2702" spans="18:70" x14ac:dyDescent="0.25">
      <c r="R2702" s="24"/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/>
      <c r="AC2702" s="24"/>
      <c r="AD2702" s="24"/>
      <c r="AE2702" s="24"/>
      <c r="AF2702" s="24"/>
      <c r="AG2702" s="24"/>
      <c r="AH2702" s="24"/>
      <c r="AI2702" s="24"/>
      <c r="AJ2702" s="24"/>
      <c r="AK2702" s="24"/>
      <c r="AL2702" s="24"/>
      <c r="AM2702" s="24"/>
      <c r="AN2702" s="24"/>
      <c r="AP2702" s="21"/>
      <c r="AQ2702" s="21"/>
      <c r="AR2702" s="21"/>
      <c r="AS2702" s="21"/>
      <c r="AT2702" s="21"/>
      <c r="AU2702" s="21"/>
      <c r="AV2702" s="24"/>
      <c r="AW2702" s="24"/>
      <c r="AX2702" s="24"/>
      <c r="AY2702" s="24"/>
      <c r="BA2702" s="21"/>
      <c r="BB2702" s="21"/>
      <c r="BC2702" s="21"/>
      <c r="BD2702" s="21"/>
      <c r="BE2702" s="24"/>
      <c r="BF2702" s="24"/>
      <c r="BG2702" s="21"/>
      <c r="BH2702" s="21"/>
      <c r="BI2702" s="130"/>
      <c r="BJ2702" s="131"/>
      <c r="BK2702" s="21"/>
      <c r="BL2702" s="132"/>
      <c r="BM2702" s="132"/>
      <c r="BN2702" s="132"/>
      <c r="BO2702" s="132"/>
      <c r="BP2702" s="133"/>
      <c r="BQ2702" s="133"/>
      <c r="BR2702" s="133"/>
    </row>
    <row r="2703" spans="18:70" x14ac:dyDescent="0.25">
      <c r="R2703" s="24"/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/>
      <c r="AC2703" s="24"/>
      <c r="AD2703" s="24"/>
      <c r="AE2703" s="24"/>
      <c r="AF2703" s="24"/>
      <c r="AG2703" s="24"/>
      <c r="AH2703" s="24"/>
      <c r="AI2703" s="24"/>
      <c r="AJ2703" s="24"/>
      <c r="AK2703" s="24"/>
      <c r="AL2703" s="24"/>
      <c r="AM2703" s="24"/>
      <c r="AN2703" s="24"/>
      <c r="AP2703" s="21"/>
      <c r="AQ2703" s="21"/>
      <c r="AR2703" s="21"/>
      <c r="AS2703" s="21"/>
      <c r="AT2703" s="21"/>
      <c r="AU2703" s="21"/>
      <c r="AV2703" s="24"/>
      <c r="AW2703" s="24"/>
      <c r="AX2703" s="24"/>
      <c r="AY2703" s="24"/>
      <c r="BA2703" s="21"/>
      <c r="BB2703" s="21"/>
      <c r="BC2703" s="21"/>
      <c r="BD2703" s="21"/>
      <c r="BE2703" s="24"/>
      <c r="BF2703" s="24"/>
      <c r="BG2703" s="21"/>
      <c r="BH2703" s="21"/>
      <c r="BI2703" s="130"/>
      <c r="BJ2703" s="131"/>
      <c r="BK2703" s="21"/>
      <c r="BL2703" s="132"/>
      <c r="BM2703" s="132"/>
      <c r="BN2703" s="132"/>
      <c r="BO2703" s="132"/>
      <c r="BP2703" s="133"/>
      <c r="BQ2703" s="133"/>
      <c r="BR2703" s="133"/>
    </row>
    <row r="2704" spans="18:70" x14ac:dyDescent="0.25">
      <c r="R2704" s="24"/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/>
      <c r="AC2704" s="24"/>
      <c r="AD2704" s="24"/>
      <c r="AE2704" s="24"/>
      <c r="AF2704" s="24"/>
      <c r="AG2704" s="24"/>
      <c r="AH2704" s="24"/>
      <c r="AI2704" s="24"/>
      <c r="AJ2704" s="24"/>
      <c r="AK2704" s="24"/>
      <c r="AL2704" s="24"/>
      <c r="AM2704" s="24"/>
      <c r="AN2704" s="24"/>
      <c r="AP2704" s="21"/>
      <c r="AQ2704" s="21"/>
      <c r="AR2704" s="21"/>
      <c r="AS2704" s="21"/>
      <c r="AT2704" s="21"/>
      <c r="AU2704" s="21"/>
      <c r="AV2704" s="24"/>
      <c r="AW2704" s="24"/>
      <c r="AX2704" s="24"/>
      <c r="AY2704" s="24"/>
      <c r="BA2704" s="21"/>
      <c r="BB2704" s="21"/>
      <c r="BC2704" s="21"/>
      <c r="BD2704" s="21"/>
      <c r="BE2704" s="24"/>
      <c r="BF2704" s="24"/>
      <c r="BG2704" s="21"/>
      <c r="BH2704" s="21"/>
      <c r="BI2704" s="130"/>
      <c r="BJ2704" s="131"/>
      <c r="BK2704" s="21"/>
      <c r="BL2704" s="132"/>
      <c r="BM2704" s="132"/>
      <c r="BN2704" s="132"/>
      <c r="BO2704" s="132"/>
      <c r="BP2704" s="133"/>
      <c r="BQ2704" s="133"/>
      <c r="BR2704" s="133"/>
    </row>
    <row r="2705" spans="18:70" x14ac:dyDescent="0.25">
      <c r="R2705" s="24"/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/>
      <c r="AC2705" s="24"/>
      <c r="AD2705" s="24"/>
      <c r="AE2705" s="24"/>
      <c r="AF2705" s="24"/>
      <c r="AG2705" s="24"/>
      <c r="AH2705" s="24"/>
      <c r="AI2705" s="24"/>
      <c r="AJ2705" s="24"/>
      <c r="AK2705" s="24"/>
      <c r="AL2705" s="24"/>
      <c r="AM2705" s="24"/>
      <c r="AN2705" s="24"/>
      <c r="AP2705" s="21"/>
      <c r="AQ2705" s="21"/>
      <c r="AR2705" s="21"/>
      <c r="AS2705" s="21"/>
      <c r="AT2705" s="21"/>
      <c r="AU2705" s="21"/>
      <c r="AV2705" s="24"/>
      <c r="AW2705" s="24"/>
      <c r="AX2705" s="24"/>
      <c r="AY2705" s="24"/>
      <c r="BA2705" s="21"/>
      <c r="BB2705" s="21"/>
      <c r="BC2705" s="21"/>
      <c r="BD2705" s="21"/>
      <c r="BE2705" s="24"/>
      <c r="BF2705" s="24"/>
      <c r="BG2705" s="21"/>
      <c r="BH2705" s="21"/>
      <c r="BI2705" s="130"/>
      <c r="BJ2705" s="131"/>
      <c r="BK2705" s="21"/>
      <c r="BL2705" s="132"/>
      <c r="BM2705" s="132"/>
      <c r="BN2705" s="132"/>
      <c r="BO2705" s="132"/>
      <c r="BP2705" s="133"/>
      <c r="BQ2705" s="133"/>
      <c r="BR2705" s="133"/>
    </row>
    <row r="2706" spans="18:70" x14ac:dyDescent="0.25">
      <c r="R2706" s="24"/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/>
      <c r="AC2706" s="24"/>
      <c r="AD2706" s="24"/>
      <c r="AE2706" s="24"/>
      <c r="AF2706" s="24"/>
      <c r="AG2706" s="24"/>
      <c r="AH2706" s="24"/>
      <c r="AI2706" s="24"/>
      <c r="AJ2706" s="24"/>
      <c r="AK2706" s="24"/>
      <c r="AL2706" s="24"/>
      <c r="AM2706" s="24"/>
      <c r="AN2706" s="24"/>
      <c r="AP2706" s="21"/>
      <c r="AQ2706" s="21"/>
      <c r="AR2706" s="21"/>
      <c r="AS2706" s="21"/>
      <c r="AT2706" s="21"/>
      <c r="AU2706" s="21"/>
      <c r="AV2706" s="24"/>
      <c r="AW2706" s="24"/>
      <c r="AX2706" s="24"/>
      <c r="AY2706" s="24"/>
      <c r="BA2706" s="21"/>
      <c r="BB2706" s="21"/>
      <c r="BC2706" s="21"/>
      <c r="BD2706" s="21"/>
      <c r="BE2706" s="24"/>
      <c r="BF2706" s="24"/>
      <c r="BG2706" s="21"/>
      <c r="BH2706" s="21"/>
      <c r="BI2706" s="130"/>
      <c r="BJ2706" s="131"/>
      <c r="BK2706" s="21"/>
      <c r="BL2706" s="132"/>
      <c r="BM2706" s="132"/>
      <c r="BN2706" s="132"/>
      <c r="BO2706" s="132"/>
      <c r="BP2706" s="133"/>
      <c r="BQ2706" s="133"/>
      <c r="BR2706" s="133"/>
    </row>
    <row r="2707" spans="18:70" x14ac:dyDescent="0.25">
      <c r="R2707" s="24"/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/>
      <c r="AC2707" s="24"/>
      <c r="AD2707" s="24"/>
      <c r="AE2707" s="24"/>
      <c r="AF2707" s="24"/>
      <c r="AG2707" s="24"/>
      <c r="AH2707" s="24"/>
      <c r="AI2707" s="24"/>
      <c r="AJ2707" s="24"/>
      <c r="AK2707" s="24"/>
      <c r="AL2707" s="24"/>
      <c r="AM2707" s="24"/>
      <c r="AN2707" s="24"/>
      <c r="AP2707" s="21"/>
      <c r="AQ2707" s="21"/>
      <c r="AR2707" s="21"/>
      <c r="AS2707" s="21"/>
      <c r="AT2707" s="21"/>
      <c r="AU2707" s="21"/>
      <c r="AV2707" s="24"/>
      <c r="AW2707" s="24"/>
      <c r="AX2707" s="24"/>
      <c r="AY2707" s="24"/>
      <c r="BA2707" s="21"/>
      <c r="BB2707" s="21"/>
      <c r="BC2707" s="21"/>
      <c r="BD2707" s="21"/>
      <c r="BE2707" s="24"/>
      <c r="BF2707" s="24"/>
      <c r="BG2707" s="21"/>
      <c r="BH2707" s="21"/>
      <c r="BI2707" s="130"/>
      <c r="BJ2707" s="131"/>
      <c r="BK2707" s="21"/>
      <c r="BL2707" s="132"/>
      <c r="BM2707" s="132"/>
      <c r="BN2707" s="132"/>
      <c r="BO2707" s="132"/>
      <c r="BP2707" s="133"/>
      <c r="BQ2707" s="133"/>
      <c r="BR2707" s="133"/>
    </row>
    <row r="2708" spans="18:70" x14ac:dyDescent="0.25">
      <c r="R2708" s="24"/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/>
      <c r="AC2708" s="24"/>
      <c r="AD2708" s="24"/>
      <c r="AE2708" s="24"/>
      <c r="AF2708" s="24"/>
      <c r="AG2708" s="24"/>
      <c r="AH2708" s="24"/>
      <c r="AI2708" s="24"/>
      <c r="AJ2708" s="24"/>
      <c r="AK2708" s="24"/>
      <c r="AL2708" s="24"/>
      <c r="AM2708" s="24"/>
      <c r="AN2708" s="24"/>
      <c r="AP2708" s="21"/>
      <c r="AQ2708" s="21"/>
      <c r="AR2708" s="21"/>
      <c r="AS2708" s="21"/>
      <c r="AT2708" s="21"/>
      <c r="AU2708" s="21"/>
      <c r="AV2708" s="24"/>
      <c r="AW2708" s="24"/>
      <c r="AX2708" s="24"/>
      <c r="AY2708" s="24"/>
      <c r="BA2708" s="21"/>
      <c r="BB2708" s="21"/>
      <c r="BC2708" s="21"/>
      <c r="BD2708" s="21"/>
      <c r="BE2708" s="24"/>
      <c r="BF2708" s="24"/>
      <c r="BG2708" s="21"/>
      <c r="BH2708" s="21"/>
      <c r="BI2708" s="130"/>
      <c r="BJ2708" s="131"/>
      <c r="BK2708" s="21"/>
      <c r="BL2708" s="132"/>
      <c r="BM2708" s="132"/>
      <c r="BN2708" s="132"/>
      <c r="BO2708" s="132"/>
      <c r="BP2708" s="133"/>
      <c r="BQ2708" s="133"/>
      <c r="BR2708" s="133"/>
    </row>
    <row r="2709" spans="18:70" x14ac:dyDescent="0.25">
      <c r="R2709" s="24"/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/>
      <c r="AC2709" s="24"/>
      <c r="AD2709" s="24"/>
      <c r="AE2709" s="24"/>
      <c r="AF2709" s="24"/>
      <c r="AG2709" s="24"/>
      <c r="AH2709" s="24"/>
      <c r="AI2709" s="24"/>
      <c r="AJ2709" s="24"/>
      <c r="AK2709" s="24"/>
      <c r="AL2709" s="24"/>
      <c r="AM2709" s="24"/>
      <c r="AN2709" s="24"/>
      <c r="AP2709" s="21"/>
      <c r="AQ2709" s="21"/>
      <c r="AR2709" s="21"/>
      <c r="AS2709" s="21"/>
      <c r="AT2709" s="21"/>
      <c r="AU2709" s="21"/>
      <c r="AV2709" s="24"/>
      <c r="AW2709" s="24"/>
      <c r="AX2709" s="24"/>
      <c r="AY2709" s="24"/>
      <c r="BA2709" s="21"/>
      <c r="BB2709" s="21"/>
      <c r="BC2709" s="21"/>
      <c r="BD2709" s="21"/>
      <c r="BE2709" s="24"/>
      <c r="BF2709" s="24"/>
      <c r="BG2709" s="21"/>
      <c r="BH2709" s="21"/>
      <c r="BI2709" s="130"/>
      <c r="BJ2709" s="131"/>
      <c r="BK2709" s="21"/>
      <c r="BL2709" s="132"/>
      <c r="BM2709" s="132"/>
      <c r="BN2709" s="132"/>
      <c r="BO2709" s="132"/>
      <c r="BP2709" s="133"/>
      <c r="BQ2709" s="133"/>
      <c r="BR2709" s="133"/>
    </row>
    <row r="2710" spans="18:70" x14ac:dyDescent="0.25">
      <c r="R2710" s="24"/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/>
      <c r="AC2710" s="24"/>
      <c r="AD2710" s="24"/>
      <c r="AE2710" s="24"/>
      <c r="AF2710" s="24"/>
      <c r="AG2710" s="24"/>
      <c r="AH2710" s="24"/>
      <c r="AI2710" s="24"/>
      <c r="AJ2710" s="24"/>
      <c r="AK2710" s="24"/>
      <c r="AL2710" s="24"/>
      <c r="AM2710" s="24"/>
      <c r="AN2710" s="24"/>
      <c r="AP2710" s="21"/>
      <c r="AQ2710" s="21"/>
      <c r="AR2710" s="21"/>
      <c r="AS2710" s="21"/>
      <c r="AT2710" s="21"/>
      <c r="AU2710" s="21"/>
      <c r="AV2710" s="24"/>
      <c r="AW2710" s="24"/>
      <c r="AX2710" s="24"/>
      <c r="AY2710" s="24"/>
      <c r="BA2710" s="21"/>
      <c r="BB2710" s="21"/>
      <c r="BC2710" s="21"/>
      <c r="BD2710" s="21"/>
      <c r="BE2710" s="24"/>
      <c r="BF2710" s="24"/>
      <c r="BG2710" s="21"/>
      <c r="BH2710" s="21"/>
      <c r="BI2710" s="130"/>
      <c r="BJ2710" s="131"/>
      <c r="BK2710" s="21"/>
      <c r="BL2710" s="132"/>
      <c r="BM2710" s="132"/>
      <c r="BN2710" s="132"/>
      <c r="BO2710" s="132"/>
      <c r="BP2710" s="133"/>
      <c r="BQ2710" s="133"/>
      <c r="BR2710" s="133"/>
    </row>
    <row r="2711" spans="18:70" x14ac:dyDescent="0.25">
      <c r="R2711" s="24"/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/>
      <c r="AC2711" s="24"/>
      <c r="AD2711" s="24"/>
      <c r="AE2711" s="24"/>
      <c r="AF2711" s="24"/>
      <c r="AG2711" s="24"/>
      <c r="AH2711" s="24"/>
      <c r="AI2711" s="24"/>
      <c r="AJ2711" s="24"/>
      <c r="AK2711" s="24"/>
      <c r="AL2711" s="24"/>
      <c r="AM2711" s="24"/>
      <c r="AN2711" s="24"/>
      <c r="AP2711" s="21"/>
      <c r="AQ2711" s="21"/>
      <c r="AR2711" s="21"/>
      <c r="AS2711" s="21"/>
      <c r="AT2711" s="21"/>
      <c r="AU2711" s="21"/>
      <c r="AV2711" s="24"/>
      <c r="AW2711" s="24"/>
      <c r="AX2711" s="24"/>
      <c r="AY2711" s="24"/>
      <c r="BA2711" s="21"/>
      <c r="BB2711" s="21"/>
      <c r="BC2711" s="21"/>
      <c r="BD2711" s="21"/>
      <c r="BE2711" s="24"/>
      <c r="BF2711" s="24"/>
      <c r="BG2711" s="21"/>
      <c r="BH2711" s="21"/>
      <c r="BI2711" s="130"/>
      <c r="BJ2711" s="131"/>
      <c r="BK2711" s="21"/>
      <c r="BL2711" s="132"/>
      <c r="BM2711" s="132"/>
      <c r="BN2711" s="132"/>
      <c r="BO2711" s="132"/>
      <c r="BP2711" s="133"/>
      <c r="BQ2711" s="133"/>
      <c r="BR2711" s="133"/>
    </row>
    <row r="2712" spans="18:70" x14ac:dyDescent="0.25">
      <c r="R2712" s="24"/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/>
      <c r="AC2712" s="24"/>
      <c r="AD2712" s="24"/>
      <c r="AE2712" s="24"/>
      <c r="AF2712" s="24"/>
      <c r="AG2712" s="24"/>
      <c r="AH2712" s="24"/>
      <c r="AI2712" s="24"/>
      <c r="AJ2712" s="24"/>
      <c r="AK2712" s="24"/>
      <c r="AL2712" s="24"/>
      <c r="AM2712" s="24"/>
      <c r="AN2712" s="24"/>
      <c r="AP2712" s="21"/>
      <c r="AQ2712" s="21"/>
      <c r="AR2712" s="21"/>
      <c r="AS2712" s="21"/>
      <c r="AT2712" s="21"/>
      <c r="AU2712" s="21"/>
      <c r="AV2712" s="24"/>
      <c r="AW2712" s="24"/>
      <c r="AX2712" s="24"/>
      <c r="AY2712" s="24"/>
      <c r="BA2712" s="21"/>
      <c r="BB2712" s="21"/>
      <c r="BC2712" s="21"/>
      <c r="BD2712" s="21"/>
      <c r="BE2712" s="24"/>
      <c r="BF2712" s="24"/>
      <c r="BG2712" s="21"/>
      <c r="BH2712" s="21"/>
      <c r="BI2712" s="130"/>
      <c r="BJ2712" s="131"/>
      <c r="BK2712" s="21"/>
      <c r="BL2712" s="132"/>
      <c r="BM2712" s="132"/>
      <c r="BN2712" s="132"/>
      <c r="BO2712" s="132"/>
      <c r="BP2712" s="133"/>
      <c r="BQ2712" s="133"/>
      <c r="BR2712" s="133"/>
    </row>
    <row r="2713" spans="18:70" x14ac:dyDescent="0.25">
      <c r="R2713" s="24"/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/>
      <c r="AC2713" s="24"/>
      <c r="AD2713" s="24"/>
      <c r="AE2713" s="24"/>
      <c r="AF2713" s="24"/>
      <c r="AG2713" s="24"/>
      <c r="AH2713" s="24"/>
      <c r="AI2713" s="24"/>
      <c r="AJ2713" s="24"/>
      <c r="AK2713" s="24"/>
      <c r="AL2713" s="24"/>
      <c r="AM2713" s="24"/>
      <c r="AN2713" s="24"/>
      <c r="AP2713" s="21"/>
      <c r="AQ2713" s="21"/>
      <c r="AR2713" s="21"/>
      <c r="AS2713" s="21"/>
      <c r="AT2713" s="21"/>
      <c r="AU2713" s="21"/>
      <c r="AV2713" s="24"/>
      <c r="AW2713" s="24"/>
      <c r="AX2713" s="24"/>
      <c r="AY2713" s="24"/>
      <c r="BA2713" s="21"/>
      <c r="BB2713" s="21"/>
      <c r="BC2713" s="21"/>
      <c r="BD2713" s="21"/>
      <c r="BE2713" s="24"/>
      <c r="BF2713" s="24"/>
      <c r="BG2713" s="21"/>
      <c r="BH2713" s="21"/>
      <c r="BI2713" s="130"/>
      <c r="BJ2713" s="131"/>
      <c r="BK2713" s="21"/>
      <c r="BL2713" s="132"/>
      <c r="BM2713" s="132"/>
      <c r="BN2713" s="132"/>
      <c r="BO2713" s="132"/>
      <c r="BP2713" s="133"/>
      <c r="BQ2713" s="133"/>
      <c r="BR2713" s="133"/>
    </row>
    <row r="2714" spans="18:70" x14ac:dyDescent="0.25">
      <c r="R2714" s="24"/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/>
      <c r="AC2714" s="24"/>
      <c r="AD2714" s="24"/>
      <c r="AE2714" s="24"/>
      <c r="AF2714" s="24"/>
      <c r="AG2714" s="24"/>
      <c r="AH2714" s="24"/>
      <c r="AI2714" s="24"/>
      <c r="AJ2714" s="24"/>
      <c r="AK2714" s="24"/>
      <c r="AL2714" s="24"/>
      <c r="AM2714" s="24"/>
      <c r="AN2714" s="24"/>
      <c r="AP2714" s="21"/>
      <c r="AQ2714" s="21"/>
      <c r="AR2714" s="21"/>
      <c r="AS2714" s="21"/>
      <c r="AT2714" s="21"/>
      <c r="AU2714" s="21"/>
      <c r="AV2714" s="24"/>
      <c r="AW2714" s="24"/>
      <c r="AX2714" s="24"/>
      <c r="AY2714" s="24"/>
      <c r="BA2714" s="21"/>
      <c r="BB2714" s="21"/>
      <c r="BC2714" s="21"/>
      <c r="BD2714" s="21"/>
      <c r="BE2714" s="24"/>
      <c r="BF2714" s="24"/>
      <c r="BG2714" s="21"/>
      <c r="BH2714" s="21"/>
      <c r="BI2714" s="130"/>
      <c r="BJ2714" s="131"/>
      <c r="BK2714" s="21"/>
      <c r="BL2714" s="132"/>
      <c r="BM2714" s="132"/>
      <c r="BN2714" s="132"/>
      <c r="BO2714" s="132"/>
      <c r="BP2714" s="133"/>
      <c r="BQ2714" s="133"/>
      <c r="BR2714" s="133"/>
    </row>
    <row r="2715" spans="18:70" x14ac:dyDescent="0.25">
      <c r="R2715" s="24"/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/>
      <c r="AC2715" s="24"/>
      <c r="AD2715" s="24"/>
      <c r="AE2715" s="24"/>
      <c r="AF2715" s="24"/>
      <c r="AG2715" s="24"/>
      <c r="AH2715" s="24"/>
      <c r="AI2715" s="24"/>
      <c r="AJ2715" s="24"/>
      <c r="AK2715" s="24"/>
      <c r="AL2715" s="24"/>
      <c r="AM2715" s="24"/>
      <c r="AN2715" s="24"/>
      <c r="AP2715" s="21"/>
      <c r="AQ2715" s="21"/>
      <c r="AR2715" s="21"/>
      <c r="AS2715" s="21"/>
      <c r="AT2715" s="21"/>
      <c r="AU2715" s="21"/>
      <c r="AV2715" s="24"/>
      <c r="AW2715" s="24"/>
      <c r="AX2715" s="24"/>
      <c r="AY2715" s="24"/>
      <c r="BA2715" s="21"/>
      <c r="BB2715" s="21"/>
      <c r="BC2715" s="21"/>
      <c r="BD2715" s="21"/>
      <c r="BE2715" s="24"/>
      <c r="BF2715" s="24"/>
      <c r="BG2715" s="21"/>
      <c r="BH2715" s="21"/>
      <c r="BI2715" s="130"/>
      <c r="BJ2715" s="131"/>
      <c r="BK2715" s="21"/>
      <c r="BL2715" s="132"/>
      <c r="BM2715" s="132"/>
      <c r="BN2715" s="132"/>
      <c r="BO2715" s="132"/>
      <c r="BP2715" s="133"/>
      <c r="BQ2715" s="133"/>
      <c r="BR2715" s="133"/>
    </row>
    <row r="2716" spans="18:70" x14ac:dyDescent="0.25">
      <c r="R2716" s="24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  <c r="AF2716" s="24"/>
      <c r="AG2716" s="24"/>
      <c r="AH2716" s="24"/>
      <c r="AI2716" s="24"/>
      <c r="AJ2716" s="24"/>
      <c r="AK2716" s="24"/>
      <c r="AL2716" s="24"/>
      <c r="AM2716" s="24"/>
      <c r="AN2716" s="24"/>
      <c r="AP2716" s="21"/>
      <c r="AQ2716" s="21"/>
      <c r="AR2716" s="21"/>
      <c r="AS2716" s="21"/>
      <c r="AT2716" s="21"/>
      <c r="AU2716" s="21"/>
      <c r="AV2716" s="24"/>
      <c r="AW2716" s="24"/>
      <c r="AX2716" s="24"/>
      <c r="AY2716" s="24"/>
      <c r="BA2716" s="21"/>
      <c r="BB2716" s="21"/>
      <c r="BC2716" s="21"/>
      <c r="BD2716" s="21"/>
      <c r="BE2716" s="24"/>
      <c r="BF2716" s="24"/>
      <c r="BG2716" s="21"/>
      <c r="BH2716" s="21"/>
      <c r="BI2716" s="130"/>
      <c r="BJ2716" s="131"/>
      <c r="BK2716" s="21"/>
      <c r="BL2716" s="132"/>
      <c r="BM2716" s="132"/>
      <c r="BN2716" s="132"/>
      <c r="BO2716" s="132"/>
      <c r="BP2716" s="133"/>
      <c r="BQ2716" s="133"/>
      <c r="BR2716" s="133"/>
    </row>
    <row r="2717" spans="18:70" x14ac:dyDescent="0.25">
      <c r="R2717" s="24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C2717" s="24"/>
      <c r="AD2717" s="24"/>
      <c r="AE2717" s="24"/>
      <c r="AF2717" s="24"/>
      <c r="AG2717" s="24"/>
      <c r="AH2717" s="24"/>
      <c r="AI2717" s="24"/>
      <c r="AJ2717" s="24"/>
      <c r="AK2717" s="24"/>
      <c r="AL2717" s="24"/>
      <c r="AM2717" s="24"/>
      <c r="AN2717" s="24"/>
      <c r="AP2717" s="21"/>
      <c r="AQ2717" s="21"/>
      <c r="AR2717" s="21"/>
      <c r="AS2717" s="21"/>
      <c r="AT2717" s="21"/>
      <c r="AU2717" s="21"/>
      <c r="AV2717" s="24"/>
      <c r="AW2717" s="24"/>
      <c r="AX2717" s="24"/>
      <c r="AY2717" s="24"/>
      <c r="BA2717" s="21"/>
      <c r="BB2717" s="21"/>
      <c r="BC2717" s="21"/>
      <c r="BD2717" s="21"/>
      <c r="BE2717" s="24"/>
      <c r="BF2717" s="24"/>
      <c r="BG2717" s="21"/>
      <c r="BH2717" s="21"/>
      <c r="BI2717" s="130"/>
      <c r="BJ2717" s="131"/>
      <c r="BK2717" s="21"/>
      <c r="BL2717" s="132"/>
      <c r="BM2717" s="132"/>
      <c r="BN2717" s="132"/>
      <c r="BO2717" s="132"/>
      <c r="BP2717" s="133"/>
      <c r="BQ2717" s="133"/>
      <c r="BR2717" s="133"/>
    </row>
    <row r="2718" spans="18:70" x14ac:dyDescent="0.25">
      <c r="R2718" s="24"/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/>
      <c r="AC2718" s="24"/>
      <c r="AD2718" s="24"/>
      <c r="AE2718" s="24"/>
      <c r="AF2718" s="24"/>
      <c r="AG2718" s="24"/>
      <c r="AH2718" s="24"/>
      <c r="AI2718" s="24"/>
      <c r="AJ2718" s="24"/>
      <c r="AK2718" s="24"/>
      <c r="AL2718" s="24"/>
      <c r="AM2718" s="24"/>
      <c r="AN2718" s="24"/>
      <c r="AP2718" s="21"/>
      <c r="AQ2718" s="21"/>
      <c r="AR2718" s="21"/>
      <c r="AS2718" s="21"/>
      <c r="AT2718" s="21"/>
      <c r="AU2718" s="21"/>
      <c r="AV2718" s="24"/>
      <c r="AW2718" s="24"/>
      <c r="AX2718" s="24"/>
      <c r="AY2718" s="24"/>
      <c r="BA2718" s="21"/>
      <c r="BB2718" s="21"/>
      <c r="BC2718" s="21"/>
      <c r="BD2718" s="21"/>
      <c r="BE2718" s="24"/>
      <c r="BF2718" s="24"/>
      <c r="BG2718" s="21"/>
      <c r="BH2718" s="21"/>
      <c r="BI2718" s="130"/>
      <c r="BJ2718" s="131"/>
      <c r="BK2718" s="21"/>
      <c r="BL2718" s="132"/>
      <c r="BM2718" s="132"/>
      <c r="BN2718" s="132"/>
      <c r="BO2718" s="132"/>
      <c r="BP2718" s="133"/>
      <c r="BQ2718" s="133"/>
      <c r="BR2718" s="133"/>
    </row>
    <row r="2719" spans="18:70" x14ac:dyDescent="0.25">
      <c r="R2719" s="24"/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/>
      <c r="AC2719" s="24"/>
      <c r="AD2719" s="24"/>
      <c r="AE2719" s="24"/>
      <c r="AF2719" s="24"/>
      <c r="AG2719" s="24"/>
      <c r="AH2719" s="24"/>
      <c r="AI2719" s="24"/>
      <c r="AJ2719" s="24"/>
      <c r="AK2719" s="24"/>
      <c r="AL2719" s="24"/>
      <c r="AM2719" s="24"/>
      <c r="AN2719" s="24"/>
      <c r="AP2719" s="21"/>
      <c r="AQ2719" s="21"/>
      <c r="AR2719" s="21"/>
      <c r="AS2719" s="21"/>
      <c r="AT2719" s="21"/>
      <c r="AU2719" s="21"/>
      <c r="AV2719" s="24"/>
      <c r="AW2719" s="24"/>
      <c r="AX2719" s="24"/>
      <c r="AY2719" s="24"/>
      <c r="BA2719" s="21"/>
      <c r="BB2719" s="21"/>
      <c r="BC2719" s="21"/>
      <c r="BD2719" s="21"/>
      <c r="BE2719" s="24"/>
      <c r="BF2719" s="24"/>
      <c r="BG2719" s="21"/>
      <c r="BH2719" s="21"/>
      <c r="BI2719" s="130"/>
      <c r="BJ2719" s="131"/>
      <c r="BK2719" s="21"/>
      <c r="BL2719" s="132"/>
      <c r="BM2719" s="132"/>
      <c r="BN2719" s="132"/>
      <c r="BO2719" s="132"/>
      <c r="BP2719" s="133"/>
      <c r="BQ2719" s="133"/>
      <c r="BR2719" s="133"/>
    </row>
    <row r="2720" spans="18:70" x14ac:dyDescent="0.25">
      <c r="R2720" s="24"/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/>
      <c r="AC2720" s="24"/>
      <c r="AD2720" s="24"/>
      <c r="AE2720" s="24"/>
      <c r="AF2720" s="24"/>
      <c r="AG2720" s="24"/>
      <c r="AH2720" s="24"/>
      <c r="AI2720" s="24"/>
      <c r="AJ2720" s="24"/>
      <c r="AK2720" s="24"/>
      <c r="AL2720" s="24"/>
      <c r="AM2720" s="24"/>
      <c r="AN2720" s="24"/>
      <c r="AP2720" s="21"/>
      <c r="AQ2720" s="21"/>
      <c r="AR2720" s="21"/>
      <c r="AS2720" s="21"/>
      <c r="AT2720" s="21"/>
      <c r="AU2720" s="21"/>
      <c r="AV2720" s="24"/>
      <c r="AW2720" s="24"/>
      <c r="AX2720" s="24"/>
      <c r="AY2720" s="24"/>
      <c r="BA2720" s="21"/>
      <c r="BB2720" s="21"/>
      <c r="BC2720" s="21"/>
      <c r="BD2720" s="21"/>
      <c r="BE2720" s="24"/>
      <c r="BF2720" s="24"/>
      <c r="BG2720" s="21"/>
      <c r="BH2720" s="21"/>
      <c r="BI2720" s="130"/>
      <c r="BJ2720" s="131"/>
      <c r="BK2720" s="21"/>
      <c r="BL2720" s="132"/>
      <c r="BM2720" s="132"/>
      <c r="BN2720" s="132"/>
      <c r="BO2720" s="132"/>
      <c r="BP2720" s="133"/>
      <c r="BQ2720" s="133"/>
      <c r="BR2720" s="133"/>
    </row>
    <row r="2721" spans="18:70" x14ac:dyDescent="0.25">
      <c r="R2721" s="24"/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/>
      <c r="AC2721" s="24"/>
      <c r="AD2721" s="24"/>
      <c r="AE2721" s="24"/>
      <c r="AF2721" s="24"/>
      <c r="AG2721" s="24"/>
      <c r="AH2721" s="24"/>
      <c r="AI2721" s="24"/>
      <c r="AJ2721" s="24"/>
      <c r="AK2721" s="24"/>
      <c r="AL2721" s="24"/>
      <c r="AM2721" s="24"/>
      <c r="AN2721" s="24"/>
      <c r="AP2721" s="21"/>
      <c r="AQ2721" s="21"/>
      <c r="AR2721" s="21"/>
      <c r="AS2721" s="21"/>
      <c r="AT2721" s="21"/>
      <c r="AU2721" s="21"/>
      <c r="AV2721" s="24"/>
      <c r="AW2721" s="24"/>
      <c r="AX2721" s="24"/>
      <c r="AY2721" s="24"/>
      <c r="BA2721" s="21"/>
      <c r="BB2721" s="21"/>
      <c r="BC2721" s="21"/>
      <c r="BD2721" s="21"/>
      <c r="BE2721" s="24"/>
      <c r="BF2721" s="24"/>
      <c r="BG2721" s="21"/>
      <c r="BH2721" s="21"/>
      <c r="BI2721" s="130"/>
      <c r="BJ2721" s="131"/>
      <c r="BK2721" s="21"/>
      <c r="BL2721" s="132"/>
      <c r="BM2721" s="132"/>
      <c r="BN2721" s="132"/>
      <c r="BO2721" s="132"/>
      <c r="BP2721" s="133"/>
      <c r="BQ2721" s="133"/>
      <c r="BR2721" s="133"/>
    </row>
    <row r="2722" spans="18:70" x14ac:dyDescent="0.25">
      <c r="R2722" s="24"/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/>
      <c r="AC2722" s="24"/>
      <c r="AD2722" s="24"/>
      <c r="AE2722" s="24"/>
      <c r="AF2722" s="24"/>
      <c r="AG2722" s="24"/>
      <c r="AH2722" s="24"/>
      <c r="AI2722" s="24"/>
      <c r="AJ2722" s="24"/>
      <c r="AK2722" s="24"/>
      <c r="AL2722" s="24"/>
      <c r="AM2722" s="24"/>
      <c r="AN2722" s="24"/>
      <c r="AP2722" s="21"/>
      <c r="AQ2722" s="21"/>
      <c r="AR2722" s="21"/>
      <c r="AS2722" s="21"/>
      <c r="AT2722" s="21"/>
      <c r="AU2722" s="21"/>
      <c r="AV2722" s="24"/>
      <c r="AW2722" s="24"/>
      <c r="AX2722" s="24"/>
      <c r="AY2722" s="24"/>
      <c r="BA2722" s="21"/>
      <c r="BB2722" s="21"/>
      <c r="BC2722" s="21"/>
      <c r="BD2722" s="21"/>
      <c r="BE2722" s="24"/>
      <c r="BF2722" s="24"/>
      <c r="BG2722" s="21"/>
      <c r="BH2722" s="21"/>
      <c r="BI2722" s="130"/>
      <c r="BJ2722" s="131"/>
      <c r="BK2722" s="21"/>
      <c r="BL2722" s="132"/>
      <c r="BM2722" s="132"/>
      <c r="BN2722" s="132"/>
      <c r="BO2722" s="132"/>
      <c r="BP2722" s="133"/>
      <c r="BQ2722" s="133"/>
      <c r="BR2722" s="133"/>
    </row>
    <row r="2723" spans="18:70" x14ac:dyDescent="0.25">
      <c r="R2723" s="24"/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/>
      <c r="AC2723" s="24"/>
      <c r="AD2723" s="24"/>
      <c r="AE2723" s="24"/>
      <c r="AF2723" s="24"/>
      <c r="AG2723" s="24"/>
      <c r="AH2723" s="24"/>
      <c r="AI2723" s="24"/>
      <c r="AJ2723" s="24"/>
      <c r="AK2723" s="24"/>
      <c r="AL2723" s="24"/>
      <c r="AM2723" s="24"/>
      <c r="AN2723" s="24"/>
      <c r="AP2723" s="21"/>
      <c r="AQ2723" s="21"/>
      <c r="AR2723" s="21"/>
      <c r="AS2723" s="21"/>
      <c r="AT2723" s="21"/>
      <c r="AU2723" s="21"/>
      <c r="AV2723" s="24"/>
      <c r="AW2723" s="24"/>
      <c r="AX2723" s="24"/>
      <c r="AY2723" s="24"/>
      <c r="BA2723" s="21"/>
      <c r="BB2723" s="21"/>
      <c r="BC2723" s="21"/>
      <c r="BD2723" s="21"/>
      <c r="BE2723" s="24"/>
      <c r="BF2723" s="24"/>
      <c r="BG2723" s="21"/>
      <c r="BH2723" s="21"/>
      <c r="BI2723" s="130"/>
      <c r="BJ2723" s="131"/>
      <c r="BK2723" s="21"/>
      <c r="BL2723" s="132"/>
      <c r="BM2723" s="132"/>
      <c r="BN2723" s="132"/>
      <c r="BO2723" s="132"/>
      <c r="BP2723" s="133"/>
      <c r="BQ2723" s="133"/>
      <c r="BR2723" s="133"/>
    </row>
    <row r="2724" spans="18:70" x14ac:dyDescent="0.25">
      <c r="R2724" s="24"/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/>
      <c r="AC2724" s="24"/>
      <c r="AD2724" s="24"/>
      <c r="AE2724" s="24"/>
      <c r="AF2724" s="24"/>
      <c r="AG2724" s="24"/>
      <c r="AH2724" s="24"/>
      <c r="AI2724" s="24"/>
      <c r="AJ2724" s="24"/>
      <c r="AK2724" s="24"/>
      <c r="AL2724" s="24"/>
      <c r="AM2724" s="24"/>
      <c r="AN2724" s="24"/>
      <c r="AP2724" s="21"/>
      <c r="AQ2724" s="21"/>
      <c r="AR2724" s="21"/>
      <c r="AS2724" s="21"/>
      <c r="AT2724" s="21"/>
      <c r="AU2724" s="21"/>
      <c r="AV2724" s="24"/>
      <c r="AW2724" s="24"/>
      <c r="AX2724" s="24"/>
      <c r="AY2724" s="24"/>
      <c r="BA2724" s="21"/>
      <c r="BB2724" s="21"/>
      <c r="BC2724" s="21"/>
      <c r="BD2724" s="21"/>
      <c r="BE2724" s="24"/>
      <c r="BF2724" s="24"/>
      <c r="BG2724" s="21"/>
      <c r="BH2724" s="21"/>
      <c r="BI2724" s="130"/>
      <c r="BJ2724" s="131"/>
      <c r="BK2724" s="21"/>
      <c r="BL2724" s="132"/>
      <c r="BM2724" s="132"/>
      <c r="BN2724" s="132"/>
      <c r="BO2724" s="132"/>
      <c r="BP2724" s="133"/>
      <c r="BQ2724" s="133"/>
      <c r="BR2724" s="133"/>
    </row>
    <row r="2725" spans="18:70" x14ac:dyDescent="0.25">
      <c r="R2725" s="24"/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/>
      <c r="AC2725" s="24"/>
      <c r="AD2725" s="24"/>
      <c r="AE2725" s="24"/>
      <c r="AF2725" s="24"/>
      <c r="AG2725" s="24"/>
      <c r="AH2725" s="24"/>
      <c r="AI2725" s="24"/>
      <c r="AJ2725" s="24"/>
      <c r="AK2725" s="24"/>
      <c r="AL2725" s="24"/>
      <c r="AM2725" s="24"/>
      <c r="AN2725" s="24"/>
      <c r="AP2725" s="21"/>
      <c r="AQ2725" s="21"/>
      <c r="AR2725" s="21"/>
      <c r="AS2725" s="21"/>
      <c r="AT2725" s="21"/>
      <c r="AU2725" s="21"/>
      <c r="AV2725" s="24"/>
      <c r="AW2725" s="24"/>
      <c r="AX2725" s="24"/>
      <c r="AY2725" s="24"/>
      <c r="BA2725" s="21"/>
      <c r="BB2725" s="21"/>
      <c r="BC2725" s="21"/>
      <c r="BD2725" s="21"/>
      <c r="BE2725" s="24"/>
      <c r="BF2725" s="24"/>
      <c r="BG2725" s="21"/>
      <c r="BH2725" s="21"/>
      <c r="BI2725" s="130"/>
      <c r="BJ2725" s="131"/>
      <c r="BK2725" s="21"/>
      <c r="BL2725" s="132"/>
      <c r="BM2725" s="132"/>
      <c r="BN2725" s="132"/>
      <c r="BO2725" s="132"/>
      <c r="BP2725" s="133"/>
      <c r="BQ2725" s="133"/>
      <c r="BR2725" s="133"/>
    </row>
    <row r="2726" spans="18:70" x14ac:dyDescent="0.25">
      <c r="R2726" s="24"/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/>
      <c r="AC2726" s="24"/>
      <c r="AD2726" s="24"/>
      <c r="AE2726" s="24"/>
      <c r="AF2726" s="24"/>
      <c r="AG2726" s="24"/>
      <c r="AH2726" s="24"/>
      <c r="AI2726" s="24"/>
      <c r="AJ2726" s="24"/>
      <c r="AK2726" s="24"/>
      <c r="AL2726" s="24"/>
      <c r="AM2726" s="24"/>
      <c r="AN2726" s="24"/>
      <c r="AP2726" s="21"/>
      <c r="AQ2726" s="21"/>
      <c r="AR2726" s="21"/>
      <c r="AS2726" s="21"/>
      <c r="AT2726" s="21"/>
      <c r="AU2726" s="21"/>
      <c r="AV2726" s="24"/>
      <c r="AW2726" s="24"/>
      <c r="AX2726" s="24"/>
      <c r="AY2726" s="24"/>
      <c r="BA2726" s="21"/>
      <c r="BB2726" s="21"/>
      <c r="BC2726" s="21"/>
      <c r="BD2726" s="21"/>
      <c r="BE2726" s="24"/>
      <c r="BF2726" s="24"/>
      <c r="BG2726" s="21"/>
      <c r="BH2726" s="21"/>
      <c r="BI2726" s="130"/>
      <c r="BJ2726" s="131"/>
      <c r="BK2726" s="21"/>
      <c r="BL2726" s="132"/>
      <c r="BM2726" s="132"/>
      <c r="BN2726" s="132"/>
      <c r="BO2726" s="132"/>
      <c r="BP2726" s="133"/>
      <c r="BQ2726" s="133"/>
      <c r="BR2726" s="133"/>
    </row>
    <row r="2727" spans="18:70" x14ac:dyDescent="0.25">
      <c r="R2727" s="24"/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/>
      <c r="AC2727" s="24"/>
      <c r="AD2727" s="24"/>
      <c r="AE2727" s="24"/>
      <c r="AF2727" s="24"/>
      <c r="AG2727" s="24"/>
      <c r="AH2727" s="24"/>
      <c r="AI2727" s="24"/>
      <c r="AJ2727" s="24"/>
      <c r="AK2727" s="24"/>
      <c r="AL2727" s="24"/>
      <c r="AM2727" s="24"/>
      <c r="AN2727" s="24"/>
      <c r="AP2727" s="21"/>
      <c r="AQ2727" s="21"/>
      <c r="AR2727" s="21"/>
      <c r="AS2727" s="21"/>
      <c r="AT2727" s="21"/>
      <c r="AU2727" s="21"/>
      <c r="AV2727" s="24"/>
      <c r="AW2727" s="24"/>
      <c r="AX2727" s="24"/>
      <c r="AY2727" s="24"/>
      <c r="BA2727" s="21"/>
      <c r="BB2727" s="21"/>
      <c r="BC2727" s="21"/>
      <c r="BD2727" s="21"/>
      <c r="BE2727" s="24"/>
      <c r="BF2727" s="24"/>
      <c r="BG2727" s="21"/>
      <c r="BH2727" s="21"/>
      <c r="BI2727" s="130"/>
      <c r="BJ2727" s="131"/>
      <c r="BK2727" s="21"/>
      <c r="BL2727" s="132"/>
      <c r="BM2727" s="132"/>
      <c r="BN2727" s="132"/>
      <c r="BO2727" s="132"/>
      <c r="BP2727" s="133"/>
      <c r="BQ2727" s="133"/>
      <c r="BR2727" s="133"/>
    </row>
    <row r="2728" spans="18:70" x14ac:dyDescent="0.25">
      <c r="R2728" s="24"/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/>
      <c r="AC2728" s="24"/>
      <c r="AD2728" s="24"/>
      <c r="AE2728" s="24"/>
      <c r="AF2728" s="24"/>
      <c r="AG2728" s="24"/>
      <c r="AH2728" s="24"/>
      <c r="AI2728" s="24"/>
      <c r="AJ2728" s="24"/>
      <c r="AK2728" s="24"/>
      <c r="AL2728" s="24"/>
      <c r="AM2728" s="24"/>
      <c r="AN2728" s="24"/>
      <c r="AP2728" s="21"/>
      <c r="AQ2728" s="21"/>
      <c r="AR2728" s="21"/>
      <c r="AS2728" s="21"/>
      <c r="AT2728" s="21"/>
      <c r="AU2728" s="21"/>
      <c r="AV2728" s="24"/>
      <c r="AW2728" s="24"/>
      <c r="AX2728" s="24"/>
      <c r="AY2728" s="24"/>
      <c r="BA2728" s="21"/>
      <c r="BB2728" s="21"/>
      <c r="BC2728" s="21"/>
      <c r="BD2728" s="21"/>
      <c r="BE2728" s="24"/>
      <c r="BF2728" s="24"/>
      <c r="BG2728" s="21"/>
      <c r="BH2728" s="21"/>
      <c r="BI2728" s="130"/>
      <c r="BJ2728" s="131"/>
      <c r="BK2728" s="21"/>
      <c r="BL2728" s="132"/>
      <c r="BM2728" s="132"/>
      <c r="BN2728" s="132"/>
      <c r="BO2728" s="132"/>
      <c r="BP2728" s="133"/>
      <c r="BQ2728" s="133"/>
      <c r="BR2728" s="133"/>
    </row>
    <row r="2729" spans="18:70" x14ac:dyDescent="0.25">
      <c r="R2729" s="24"/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/>
      <c r="AC2729" s="24"/>
      <c r="AD2729" s="24"/>
      <c r="AE2729" s="24"/>
      <c r="AF2729" s="24"/>
      <c r="AG2729" s="24"/>
      <c r="AH2729" s="24"/>
      <c r="AI2729" s="24"/>
      <c r="AJ2729" s="24"/>
      <c r="AK2729" s="24"/>
      <c r="AL2729" s="24"/>
      <c r="AM2729" s="24"/>
      <c r="AN2729" s="24"/>
      <c r="AP2729" s="21"/>
      <c r="AQ2729" s="21"/>
      <c r="AR2729" s="21"/>
      <c r="AS2729" s="21"/>
      <c r="AT2729" s="21"/>
      <c r="AU2729" s="21"/>
      <c r="AV2729" s="24"/>
      <c r="AW2729" s="24"/>
      <c r="AX2729" s="24"/>
      <c r="AY2729" s="24"/>
      <c r="BA2729" s="21"/>
      <c r="BB2729" s="21"/>
      <c r="BC2729" s="21"/>
      <c r="BD2729" s="21"/>
      <c r="BE2729" s="24"/>
      <c r="BF2729" s="24"/>
      <c r="BG2729" s="21"/>
      <c r="BH2729" s="21"/>
      <c r="BI2729" s="130"/>
      <c r="BJ2729" s="131"/>
      <c r="BK2729" s="21"/>
      <c r="BL2729" s="132"/>
      <c r="BM2729" s="132"/>
      <c r="BN2729" s="132"/>
      <c r="BO2729" s="132"/>
      <c r="BP2729" s="133"/>
      <c r="BQ2729" s="133"/>
      <c r="BR2729" s="133"/>
    </row>
    <row r="2730" spans="18:70" x14ac:dyDescent="0.25">
      <c r="R2730" s="24"/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/>
      <c r="AC2730" s="24"/>
      <c r="AD2730" s="24"/>
      <c r="AE2730" s="24"/>
      <c r="AF2730" s="24"/>
      <c r="AG2730" s="24"/>
      <c r="AH2730" s="24"/>
      <c r="AI2730" s="24"/>
      <c r="AJ2730" s="24"/>
      <c r="AK2730" s="24"/>
      <c r="AL2730" s="24"/>
      <c r="AM2730" s="24"/>
      <c r="AN2730" s="24"/>
      <c r="AP2730" s="21"/>
      <c r="AQ2730" s="21"/>
      <c r="AR2730" s="21"/>
      <c r="AS2730" s="21"/>
      <c r="AT2730" s="21"/>
      <c r="AU2730" s="21"/>
      <c r="AV2730" s="24"/>
      <c r="AW2730" s="24"/>
      <c r="AX2730" s="24"/>
      <c r="AY2730" s="24"/>
      <c r="BA2730" s="21"/>
      <c r="BB2730" s="21"/>
      <c r="BC2730" s="21"/>
      <c r="BD2730" s="21"/>
      <c r="BE2730" s="24"/>
      <c r="BF2730" s="24"/>
      <c r="BG2730" s="21"/>
      <c r="BH2730" s="21"/>
      <c r="BI2730" s="130"/>
      <c r="BJ2730" s="131"/>
      <c r="BK2730" s="21"/>
      <c r="BL2730" s="132"/>
      <c r="BM2730" s="132"/>
      <c r="BN2730" s="132"/>
      <c r="BO2730" s="132"/>
      <c r="BP2730" s="133"/>
      <c r="BQ2730" s="133"/>
      <c r="BR2730" s="133"/>
    </row>
    <row r="2731" spans="18:70" x14ac:dyDescent="0.25">
      <c r="R2731" s="24"/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/>
      <c r="AC2731" s="24"/>
      <c r="AD2731" s="24"/>
      <c r="AE2731" s="24"/>
      <c r="AF2731" s="24"/>
      <c r="AG2731" s="24"/>
      <c r="AH2731" s="24"/>
      <c r="AI2731" s="24"/>
      <c r="AJ2731" s="24"/>
      <c r="AK2731" s="24"/>
      <c r="AL2731" s="24"/>
      <c r="AM2731" s="24"/>
      <c r="AN2731" s="24"/>
      <c r="AP2731" s="21"/>
      <c r="AQ2731" s="21"/>
      <c r="AR2731" s="21"/>
      <c r="AS2731" s="21"/>
      <c r="AT2731" s="21"/>
      <c r="AU2731" s="21"/>
      <c r="AV2731" s="24"/>
      <c r="AW2731" s="24"/>
      <c r="AX2731" s="24"/>
      <c r="AY2731" s="24"/>
      <c r="BA2731" s="21"/>
      <c r="BB2731" s="21"/>
      <c r="BC2731" s="21"/>
      <c r="BD2731" s="21"/>
      <c r="BE2731" s="24"/>
      <c r="BF2731" s="24"/>
      <c r="BG2731" s="21"/>
      <c r="BH2731" s="21"/>
      <c r="BI2731" s="130"/>
      <c r="BJ2731" s="131"/>
      <c r="BK2731" s="21"/>
      <c r="BL2731" s="132"/>
      <c r="BM2731" s="132"/>
      <c r="BN2731" s="132"/>
      <c r="BO2731" s="132"/>
      <c r="BP2731" s="133"/>
      <c r="BQ2731" s="133"/>
      <c r="BR2731" s="133"/>
    </row>
    <row r="2732" spans="18:70" x14ac:dyDescent="0.25">
      <c r="R2732" s="24"/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/>
      <c r="AC2732" s="24"/>
      <c r="AD2732" s="24"/>
      <c r="AE2732" s="24"/>
      <c r="AF2732" s="24"/>
      <c r="AG2732" s="24"/>
      <c r="AH2732" s="24"/>
      <c r="AI2732" s="24"/>
      <c r="AJ2732" s="24"/>
      <c r="AK2732" s="24"/>
      <c r="AL2732" s="24"/>
      <c r="AM2732" s="24"/>
      <c r="AN2732" s="24"/>
      <c r="AP2732" s="21"/>
      <c r="AQ2732" s="21"/>
      <c r="AR2732" s="21"/>
      <c r="AS2732" s="21"/>
      <c r="AT2732" s="21"/>
      <c r="AU2732" s="21"/>
      <c r="AV2732" s="24"/>
      <c r="AW2732" s="24"/>
      <c r="AX2732" s="24"/>
      <c r="AY2732" s="24"/>
      <c r="BA2732" s="21"/>
      <c r="BB2732" s="21"/>
      <c r="BC2732" s="21"/>
      <c r="BD2732" s="21"/>
      <c r="BE2732" s="24"/>
      <c r="BF2732" s="24"/>
      <c r="BG2732" s="21"/>
      <c r="BH2732" s="21"/>
      <c r="BI2732" s="130"/>
      <c r="BJ2732" s="131"/>
      <c r="BK2732" s="21"/>
      <c r="BL2732" s="132"/>
      <c r="BM2732" s="132"/>
      <c r="BN2732" s="132"/>
      <c r="BO2732" s="132"/>
      <c r="BP2732" s="133"/>
      <c r="BQ2732" s="133"/>
      <c r="BR2732" s="133"/>
    </row>
    <row r="2733" spans="18:70" x14ac:dyDescent="0.25">
      <c r="R2733" s="24"/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/>
      <c r="AC2733" s="24"/>
      <c r="AD2733" s="24"/>
      <c r="AE2733" s="24"/>
      <c r="AF2733" s="24"/>
      <c r="AG2733" s="24"/>
      <c r="AH2733" s="24"/>
      <c r="AI2733" s="24"/>
      <c r="AJ2733" s="24"/>
      <c r="AK2733" s="24"/>
      <c r="AL2733" s="24"/>
      <c r="AM2733" s="24"/>
      <c r="AN2733" s="24"/>
      <c r="AP2733" s="21"/>
      <c r="AQ2733" s="21"/>
      <c r="AR2733" s="21"/>
      <c r="AS2733" s="21"/>
      <c r="AT2733" s="21"/>
      <c r="AU2733" s="21"/>
      <c r="AV2733" s="24"/>
      <c r="AW2733" s="24"/>
      <c r="AX2733" s="24"/>
      <c r="AY2733" s="24"/>
      <c r="BA2733" s="21"/>
      <c r="BB2733" s="21"/>
      <c r="BC2733" s="21"/>
      <c r="BD2733" s="21"/>
      <c r="BE2733" s="24"/>
      <c r="BF2733" s="24"/>
      <c r="BG2733" s="21"/>
      <c r="BH2733" s="21"/>
      <c r="BI2733" s="130"/>
      <c r="BJ2733" s="131"/>
      <c r="BK2733" s="21"/>
      <c r="BL2733" s="132"/>
      <c r="BM2733" s="132"/>
      <c r="BN2733" s="132"/>
      <c r="BO2733" s="132"/>
      <c r="BP2733" s="133"/>
      <c r="BQ2733" s="133"/>
      <c r="BR2733" s="133"/>
    </row>
    <row r="2734" spans="18:70" x14ac:dyDescent="0.25">
      <c r="R2734" s="24"/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/>
      <c r="AC2734" s="24"/>
      <c r="AD2734" s="24"/>
      <c r="AE2734" s="24"/>
      <c r="AF2734" s="24"/>
      <c r="AG2734" s="24"/>
      <c r="AH2734" s="24"/>
      <c r="AI2734" s="24"/>
      <c r="AJ2734" s="24"/>
      <c r="AK2734" s="24"/>
      <c r="AL2734" s="24"/>
      <c r="AM2734" s="24"/>
      <c r="AN2734" s="24"/>
      <c r="AP2734" s="21"/>
      <c r="AQ2734" s="21"/>
      <c r="AR2734" s="21"/>
      <c r="AS2734" s="21"/>
      <c r="AT2734" s="21"/>
      <c r="AU2734" s="21"/>
      <c r="AV2734" s="24"/>
      <c r="AW2734" s="24"/>
      <c r="AX2734" s="24"/>
      <c r="AY2734" s="24"/>
      <c r="BA2734" s="21"/>
      <c r="BB2734" s="21"/>
      <c r="BC2734" s="21"/>
      <c r="BD2734" s="21"/>
      <c r="BE2734" s="24"/>
      <c r="BF2734" s="24"/>
      <c r="BG2734" s="21"/>
      <c r="BH2734" s="21"/>
      <c r="BI2734" s="130"/>
      <c r="BJ2734" s="131"/>
      <c r="BK2734" s="21"/>
      <c r="BL2734" s="132"/>
      <c r="BM2734" s="132"/>
      <c r="BN2734" s="132"/>
      <c r="BO2734" s="132"/>
      <c r="BP2734" s="133"/>
      <c r="BQ2734" s="133"/>
      <c r="BR2734" s="133"/>
    </row>
    <row r="2735" spans="18:70" x14ac:dyDescent="0.25">
      <c r="R2735" s="24"/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/>
      <c r="AC2735" s="24"/>
      <c r="AD2735" s="24"/>
      <c r="AE2735" s="24"/>
      <c r="AF2735" s="24"/>
      <c r="AG2735" s="24"/>
      <c r="AH2735" s="24"/>
      <c r="AI2735" s="24"/>
      <c r="AJ2735" s="24"/>
      <c r="AK2735" s="24"/>
      <c r="AL2735" s="24"/>
      <c r="AM2735" s="24"/>
      <c r="AN2735" s="24"/>
      <c r="AP2735" s="21"/>
      <c r="AQ2735" s="21"/>
      <c r="AR2735" s="21"/>
      <c r="AS2735" s="21"/>
      <c r="AT2735" s="21"/>
      <c r="AU2735" s="21"/>
      <c r="AV2735" s="24"/>
      <c r="AW2735" s="24"/>
      <c r="AX2735" s="24"/>
      <c r="AY2735" s="24"/>
      <c r="BA2735" s="21"/>
      <c r="BB2735" s="21"/>
      <c r="BC2735" s="21"/>
      <c r="BD2735" s="21"/>
      <c r="BE2735" s="24"/>
      <c r="BF2735" s="24"/>
      <c r="BG2735" s="21"/>
      <c r="BH2735" s="21"/>
      <c r="BI2735" s="130"/>
      <c r="BJ2735" s="131"/>
      <c r="BK2735" s="21"/>
      <c r="BL2735" s="132"/>
      <c r="BM2735" s="132"/>
      <c r="BN2735" s="132"/>
      <c r="BO2735" s="132"/>
      <c r="BP2735" s="133"/>
      <c r="BQ2735" s="133"/>
      <c r="BR2735" s="133"/>
    </row>
    <row r="2736" spans="18:70" x14ac:dyDescent="0.25">
      <c r="R2736" s="24"/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/>
      <c r="AC2736" s="24"/>
      <c r="AD2736" s="24"/>
      <c r="AE2736" s="24"/>
      <c r="AF2736" s="24"/>
      <c r="AG2736" s="24"/>
      <c r="AH2736" s="24"/>
      <c r="AI2736" s="24"/>
      <c r="AJ2736" s="24"/>
      <c r="AK2736" s="24"/>
      <c r="AL2736" s="24"/>
      <c r="AM2736" s="24"/>
      <c r="AN2736" s="24"/>
      <c r="AP2736" s="21"/>
      <c r="AQ2736" s="21"/>
      <c r="AR2736" s="21"/>
      <c r="AS2736" s="21"/>
      <c r="AT2736" s="21"/>
      <c r="AU2736" s="21"/>
      <c r="AV2736" s="24"/>
      <c r="AW2736" s="24"/>
      <c r="AX2736" s="24"/>
      <c r="AY2736" s="24"/>
      <c r="BA2736" s="21"/>
      <c r="BB2736" s="21"/>
      <c r="BC2736" s="21"/>
      <c r="BD2736" s="21"/>
      <c r="BE2736" s="24"/>
      <c r="BF2736" s="24"/>
      <c r="BG2736" s="21"/>
      <c r="BH2736" s="21"/>
      <c r="BI2736" s="130"/>
      <c r="BJ2736" s="131"/>
      <c r="BK2736" s="21"/>
      <c r="BL2736" s="132"/>
      <c r="BM2736" s="132"/>
      <c r="BN2736" s="132"/>
      <c r="BO2736" s="132"/>
      <c r="BP2736" s="133"/>
      <c r="BQ2736" s="133"/>
      <c r="BR2736" s="133"/>
    </row>
    <row r="2737" spans="18:70" x14ac:dyDescent="0.25">
      <c r="R2737" s="24"/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/>
      <c r="AC2737" s="24"/>
      <c r="AD2737" s="24"/>
      <c r="AE2737" s="24"/>
      <c r="AF2737" s="24"/>
      <c r="AG2737" s="24"/>
      <c r="AH2737" s="24"/>
      <c r="AI2737" s="24"/>
      <c r="AJ2737" s="24"/>
      <c r="AK2737" s="24"/>
      <c r="AL2737" s="24"/>
      <c r="AM2737" s="24"/>
      <c r="AN2737" s="24"/>
      <c r="AP2737" s="21"/>
      <c r="AQ2737" s="21"/>
      <c r="AR2737" s="21"/>
      <c r="AS2737" s="21"/>
      <c r="AT2737" s="21"/>
      <c r="AU2737" s="21"/>
      <c r="AV2737" s="24"/>
      <c r="AW2737" s="24"/>
      <c r="AX2737" s="24"/>
      <c r="AY2737" s="24"/>
      <c r="BA2737" s="21"/>
      <c r="BB2737" s="21"/>
      <c r="BC2737" s="21"/>
      <c r="BD2737" s="21"/>
      <c r="BE2737" s="24"/>
      <c r="BF2737" s="24"/>
      <c r="BG2737" s="21"/>
      <c r="BH2737" s="21"/>
      <c r="BI2737" s="130"/>
      <c r="BJ2737" s="131"/>
      <c r="BK2737" s="21"/>
      <c r="BL2737" s="132"/>
      <c r="BM2737" s="132"/>
      <c r="BN2737" s="132"/>
      <c r="BO2737" s="132"/>
      <c r="BP2737" s="133"/>
      <c r="BQ2737" s="133"/>
      <c r="BR2737" s="133"/>
    </row>
    <row r="2738" spans="18:70" x14ac:dyDescent="0.25">
      <c r="R2738" s="24"/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/>
      <c r="AC2738" s="24"/>
      <c r="AD2738" s="24"/>
      <c r="AE2738" s="24"/>
      <c r="AF2738" s="24"/>
      <c r="AG2738" s="24"/>
      <c r="AH2738" s="24"/>
      <c r="AI2738" s="24"/>
      <c r="AJ2738" s="24"/>
      <c r="AK2738" s="24"/>
      <c r="AL2738" s="24"/>
      <c r="AM2738" s="24"/>
      <c r="AN2738" s="24"/>
      <c r="AP2738" s="21"/>
      <c r="AQ2738" s="21"/>
      <c r="AR2738" s="21"/>
      <c r="AS2738" s="21"/>
      <c r="AT2738" s="21"/>
      <c r="AU2738" s="21"/>
      <c r="AV2738" s="24"/>
      <c r="AW2738" s="24"/>
      <c r="AX2738" s="24"/>
      <c r="AY2738" s="24"/>
      <c r="BA2738" s="21"/>
      <c r="BB2738" s="21"/>
      <c r="BC2738" s="21"/>
      <c r="BD2738" s="21"/>
      <c r="BE2738" s="24"/>
      <c r="BF2738" s="24"/>
      <c r="BG2738" s="21"/>
      <c r="BH2738" s="21"/>
      <c r="BI2738" s="130"/>
      <c r="BJ2738" s="131"/>
      <c r="BK2738" s="21"/>
      <c r="BL2738" s="132"/>
      <c r="BM2738" s="132"/>
      <c r="BN2738" s="132"/>
      <c r="BO2738" s="132"/>
      <c r="BP2738" s="133"/>
      <c r="BQ2738" s="133"/>
      <c r="BR2738" s="133"/>
    </row>
    <row r="2739" spans="18:70" x14ac:dyDescent="0.25">
      <c r="R2739" s="24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  <c r="AF2739" s="24"/>
      <c r="AG2739" s="24"/>
      <c r="AH2739" s="24"/>
      <c r="AI2739" s="24"/>
      <c r="AJ2739" s="24"/>
      <c r="AK2739" s="24"/>
      <c r="AL2739" s="24"/>
      <c r="AM2739" s="24"/>
      <c r="AN2739" s="24"/>
      <c r="AP2739" s="21"/>
      <c r="AQ2739" s="21"/>
      <c r="AR2739" s="21"/>
      <c r="AS2739" s="21"/>
      <c r="AT2739" s="21"/>
      <c r="AU2739" s="21"/>
      <c r="AV2739" s="24"/>
      <c r="AW2739" s="24"/>
      <c r="AX2739" s="24"/>
      <c r="AY2739" s="24"/>
      <c r="BA2739" s="21"/>
      <c r="BB2739" s="21"/>
      <c r="BC2739" s="21"/>
      <c r="BD2739" s="21"/>
      <c r="BE2739" s="24"/>
      <c r="BF2739" s="24"/>
      <c r="BG2739" s="21"/>
      <c r="BH2739" s="21"/>
      <c r="BI2739" s="130"/>
      <c r="BJ2739" s="131"/>
      <c r="BK2739" s="21"/>
      <c r="BL2739" s="132"/>
      <c r="BM2739" s="132"/>
      <c r="BN2739" s="132"/>
      <c r="BO2739" s="132"/>
      <c r="BP2739" s="133"/>
      <c r="BQ2739" s="133"/>
      <c r="BR2739" s="133"/>
    </row>
    <row r="2740" spans="18:70" x14ac:dyDescent="0.25">
      <c r="R2740" s="24"/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/>
      <c r="AC2740" s="24"/>
      <c r="AD2740" s="24"/>
      <c r="AE2740" s="24"/>
      <c r="AF2740" s="24"/>
      <c r="AG2740" s="24"/>
      <c r="AH2740" s="24"/>
      <c r="AI2740" s="24"/>
      <c r="AJ2740" s="24"/>
      <c r="AK2740" s="24"/>
      <c r="AL2740" s="24"/>
      <c r="AM2740" s="24"/>
      <c r="AN2740" s="24"/>
      <c r="AP2740" s="21"/>
      <c r="AQ2740" s="21"/>
      <c r="AR2740" s="21"/>
      <c r="AS2740" s="21"/>
      <c r="AT2740" s="21"/>
      <c r="AU2740" s="21"/>
      <c r="AV2740" s="24"/>
      <c r="AW2740" s="24"/>
      <c r="AX2740" s="24"/>
      <c r="AY2740" s="24"/>
      <c r="BA2740" s="21"/>
      <c r="BB2740" s="21"/>
      <c r="BC2740" s="21"/>
      <c r="BD2740" s="21"/>
      <c r="BE2740" s="24"/>
      <c r="BF2740" s="24"/>
      <c r="BG2740" s="21"/>
      <c r="BH2740" s="21"/>
      <c r="BI2740" s="130"/>
      <c r="BJ2740" s="131"/>
      <c r="BK2740" s="21"/>
      <c r="BL2740" s="132"/>
      <c r="BM2740" s="132"/>
      <c r="BN2740" s="132"/>
      <c r="BO2740" s="132"/>
      <c r="BP2740" s="133"/>
      <c r="BQ2740" s="133"/>
      <c r="BR2740" s="133"/>
    </row>
    <row r="2741" spans="18:70" x14ac:dyDescent="0.25">
      <c r="R2741" s="24"/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/>
      <c r="AC2741" s="24"/>
      <c r="AD2741" s="24"/>
      <c r="AE2741" s="24"/>
      <c r="AF2741" s="24"/>
      <c r="AG2741" s="24"/>
      <c r="AH2741" s="24"/>
      <c r="AI2741" s="24"/>
      <c r="AJ2741" s="24"/>
      <c r="AK2741" s="24"/>
      <c r="AL2741" s="24"/>
      <c r="AM2741" s="24"/>
      <c r="AN2741" s="24"/>
      <c r="AP2741" s="21"/>
      <c r="AQ2741" s="21"/>
      <c r="AR2741" s="21"/>
      <c r="AS2741" s="21"/>
      <c r="AT2741" s="21"/>
      <c r="AU2741" s="21"/>
      <c r="AV2741" s="24"/>
      <c r="AW2741" s="24"/>
      <c r="AX2741" s="24"/>
      <c r="AY2741" s="24"/>
      <c r="BA2741" s="21"/>
      <c r="BB2741" s="21"/>
      <c r="BC2741" s="21"/>
      <c r="BD2741" s="21"/>
      <c r="BE2741" s="24"/>
      <c r="BF2741" s="24"/>
      <c r="BG2741" s="21"/>
      <c r="BH2741" s="21"/>
      <c r="BI2741" s="130"/>
      <c r="BJ2741" s="131"/>
      <c r="BK2741" s="21"/>
      <c r="BL2741" s="132"/>
      <c r="BM2741" s="132"/>
      <c r="BN2741" s="132"/>
      <c r="BO2741" s="132"/>
      <c r="BP2741" s="133"/>
      <c r="BQ2741" s="133"/>
      <c r="BR2741" s="133"/>
    </row>
    <row r="2742" spans="18:70" x14ac:dyDescent="0.25">
      <c r="R2742" s="24"/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/>
      <c r="AC2742" s="24"/>
      <c r="AD2742" s="24"/>
      <c r="AE2742" s="24"/>
      <c r="AF2742" s="24"/>
      <c r="AG2742" s="24"/>
      <c r="AH2742" s="24"/>
      <c r="AI2742" s="24"/>
      <c r="AJ2742" s="24"/>
      <c r="AK2742" s="24"/>
      <c r="AL2742" s="24"/>
      <c r="AM2742" s="24"/>
      <c r="AN2742" s="24"/>
      <c r="AP2742" s="21"/>
      <c r="AQ2742" s="21"/>
      <c r="AR2742" s="21"/>
      <c r="AS2742" s="21"/>
      <c r="AT2742" s="21"/>
      <c r="AU2742" s="21"/>
      <c r="AV2742" s="24"/>
      <c r="AW2742" s="24"/>
      <c r="AX2742" s="24"/>
      <c r="AY2742" s="24"/>
      <c r="BA2742" s="21"/>
      <c r="BB2742" s="21"/>
      <c r="BC2742" s="21"/>
      <c r="BD2742" s="21"/>
      <c r="BE2742" s="24"/>
      <c r="BF2742" s="24"/>
      <c r="BG2742" s="21"/>
      <c r="BH2742" s="21"/>
      <c r="BI2742" s="130"/>
      <c r="BJ2742" s="131"/>
      <c r="BK2742" s="21"/>
      <c r="BL2742" s="132"/>
      <c r="BM2742" s="132"/>
      <c r="BN2742" s="132"/>
      <c r="BO2742" s="132"/>
      <c r="BP2742" s="133"/>
      <c r="BQ2742" s="133"/>
      <c r="BR2742" s="133"/>
    </row>
    <row r="2743" spans="18:70" x14ac:dyDescent="0.25">
      <c r="R2743" s="24"/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/>
      <c r="AC2743" s="24"/>
      <c r="AD2743" s="24"/>
      <c r="AE2743" s="24"/>
      <c r="AF2743" s="24"/>
      <c r="AG2743" s="24"/>
      <c r="AH2743" s="24"/>
      <c r="AI2743" s="24"/>
      <c r="AJ2743" s="24"/>
      <c r="AK2743" s="24"/>
      <c r="AL2743" s="24"/>
      <c r="AM2743" s="24"/>
      <c r="AN2743" s="24"/>
      <c r="AP2743" s="21"/>
      <c r="AQ2743" s="21"/>
      <c r="AR2743" s="21"/>
      <c r="AS2743" s="21"/>
      <c r="AT2743" s="21"/>
      <c r="AU2743" s="21"/>
      <c r="AV2743" s="24"/>
      <c r="AW2743" s="24"/>
      <c r="AX2743" s="24"/>
      <c r="AY2743" s="24"/>
      <c r="BA2743" s="21"/>
      <c r="BB2743" s="21"/>
      <c r="BC2743" s="21"/>
      <c r="BD2743" s="21"/>
      <c r="BE2743" s="24"/>
      <c r="BF2743" s="24"/>
      <c r="BG2743" s="21"/>
      <c r="BH2743" s="21"/>
      <c r="BI2743" s="130"/>
      <c r="BJ2743" s="131"/>
      <c r="BK2743" s="21"/>
      <c r="BL2743" s="132"/>
      <c r="BM2743" s="132"/>
      <c r="BN2743" s="132"/>
      <c r="BO2743" s="132"/>
      <c r="BP2743" s="133"/>
      <c r="BQ2743" s="133"/>
      <c r="BR2743" s="133"/>
    </row>
    <row r="2744" spans="18:70" x14ac:dyDescent="0.25">
      <c r="R2744" s="24"/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/>
      <c r="AC2744" s="24"/>
      <c r="AD2744" s="24"/>
      <c r="AE2744" s="24"/>
      <c r="AF2744" s="24"/>
      <c r="AG2744" s="24"/>
      <c r="AH2744" s="24"/>
      <c r="AI2744" s="24"/>
      <c r="AJ2744" s="24"/>
      <c r="AK2744" s="24"/>
      <c r="AL2744" s="24"/>
      <c r="AM2744" s="24"/>
      <c r="AN2744" s="24"/>
      <c r="AP2744" s="21"/>
      <c r="AQ2744" s="21"/>
      <c r="AR2744" s="21"/>
      <c r="AS2744" s="21"/>
      <c r="AT2744" s="21"/>
      <c r="AU2744" s="21"/>
      <c r="AV2744" s="24"/>
      <c r="AW2744" s="24"/>
      <c r="AX2744" s="24"/>
      <c r="AY2744" s="24"/>
      <c r="BA2744" s="21"/>
      <c r="BB2744" s="21"/>
      <c r="BC2744" s="21"/>
      <c r="BD2744" s="21"/>
      <c r="BE2744" s="24"/>
      <c r="BF2744" s="24"/>
      <c r="BG2744" s="21"/>
      <c r="BH2744" s="21"/>
      <c r="BI2744" s="130"/>
      <c r="BJ2744" s="131"/>
      <c r="BK2744" s="21"/>
      <c r="BL2744" s="132"/>
      <c r="BM2744" s="132"/>
      <c r="BN2744" s="132"/>
      <c r="BO2744" s="132"/>
      <c r="BP2744" s="133"/>
      <c r="BQ2744" s="133"/>
      <c r="BR2744" s="133"/>
    </row>
    <row r="2745" spans="18:70" x14ac:dyDescent="0.25">
      <c r="R2745" s="24"/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/>
      <c r="AC2745" s="24"/>
      <c r="AD2745" s="24"/>
      <c r="AE2745" s="24"/>
      <c r="AF2745" s="24"/>
      <c r="AG2745" s="24"/>
      <c r="AH2745" s="24"/>
      <c r="AI2745" s="24"/>
      <c r="AJ2745" s="24"/>
      <c r="AK2745" s="24"/>
      <c r="AL2745" s="24"/>
      <c r="AM2745" s="24"/>
      <c r="AN2745" s="24"/>
      <c r="AP2745" s="21"/>
      <c r="AQ2745" s="21"/>
      <c r="AR2745" s="21"/>
      <c r="AS2745" s="21"/>
      <c r="AT2745" s="21"/>
      <c r="AU2745" s="21"/>
      <c r="AV2745" s="24"/>
      <c r="AW2745" s="24"/>
      <c r="AX2745" s="24"/>
      <c r="AY2745" s="24"/>
      <c r="BA2745" s="21"/>
      <c r="BB2745" s="21"/>
      <c r="BC2745" s="21"/>
      <c r="BD2745" s="21"/>
      <c r="BE2745" s="24"/>
      <c r="BF2745" s="24"/>
      <c r="BG2745" s="21"/>
      <c r="BH2745" s="21"/>
      <c r="BI2745" s="130"/>
      <c r="BJ2745" s="131"/>
      <c r="BK2745" s="21"/>
      <c r="BL2745" s="132"/>
      <c r="BM2745" s="132"/>
      <c r="BN2745" s="132"/>
      <c r="BO2745" s="132"/>
      <c r="BP2745" s="133"/>
      <c r="BQ2745" s="133"/>
      <c r="BR2745" s="133"/>
    </row>
    <row r="2746" spans="18:70" x14ac:dyDescent="0.25">
      <c r="R2746" s="24"/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/>
      <c r="AC2746" s="24"/>
      <c r="AD2746" s="24"/>
      <c r="AE2746" s="24"/>
      <c r="AF2746" s="24"/>
      <c r="AG2746" s="24"/>
      <c r="AH2746" s="24"/>
      <c r="AI2746" s="24"/>
      <c r="AJ2746" s="24"/>
      <c r="AK2746" s="24"/>
      <c r="AL2746" s="24"/>
      <c r="AM2746" s="24"/>
      <c r="AN2746" s="24"/>
      <c r="AP2746" s="21"/>
      <c r="AQ2746" s="21"/>
      <c r="AR2746" s="21"/>
      <c r="AS2746" s="21"/>
      <c r="AT2746" s="21"/>
      <c r="AU2746" s="21"/>
      <c r="AV2746" s="24"/>
      <c r="AW2746" s="24"/>
      <c r="AX2746" s="24"/>
      <c r="AY2746" s="24"/>
      <c r="BA2746" s="21"/>
      <c r="BB2746" s="21"/>
      <c r="BC2746" s="21"/>
      <c r="BD2746" s="21"/>
      <c r="BE2746" s="24"/>
      <c r="BF2746" s="24"/>
      <c r="BG2746" s="21"/>
      <c r="BH2746" s="21"/>
      <c r="BI2746" s="130"/>
      <c r="BJ2746" s="131"/>
      <c r="BK2746" s="21"/>
      <c r="BL2746" s="132"/>
      <c r="BM2746" s="132"/>
      <c r="BN2746" s="132"/>
      <c r="BO2746" s="132"/>
      <c r="BP2746" s="133"/>
      <c r="BQ2746" s="133"/>
      <c r="BR2746" s="133"/>
    </row>
    <row r="2747" spans="18:70" x14ac:dyDescent="0.25">
      <c r="R2747" s="24"/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/>
      <c r="AC2747" s="24"/>
      <c r="AD2747" s="24"/>
      <c r="AE2747" s="24"/>
      <c r="AF2747" s="24"/>
      <c r="AG2747" s="24"/>
      <c r="AH2747" s="24"/>
      <c r="AI2747" s="24"/>
      <c r="AJ2747" s="24"/>
      <c r="AK2747" s="24"/>
      <c r="AL2747" s="24"/>
      <c r="AM2747" s="24"/>
      <c r="AN2747" s="24"/>
      <c r="AP2747" s="21"/>
      <c r="AQ2747" s="21"/>
      <c r="AR2747" s="21"/>
      <c r="AS2747" s="21"/>
      <c r="AT2747" s="21"/>
      <c r="AU2747" s="21"/>
      <c r="AV2747" s="24"/>
      <c r="AW2747" s="24"/>
      <c r="AX2747" s="24"/>
      <c r="AY2747" s="24"/>
      <c r="BA2747" s="21"/>
      <c r="BB2747" s="21"/>
      <c r="BC2747" s="21"/>
      <c r="BD2747" s="21"/>
      <c r="BE2747" s="24"/>
      <c r="BF2747" s="24"/>
      <c r="BG2747" s="21"/>
      <c r="BH2747" s="21"/>
      <c r="BI2747" s="130"/>
      <c r="BJ2747" s="131"/>
      <c r="BK2747" s="21"/>
      <c r="BL2747" s="132"/>
      <c r="BM2747" s="132"/>
      <c r="BN2747" s="132"/>
      <c r="BO2747" s="132"/>
      <c r="BP2747" s="133"/>
      <c r="BQ2747" s="133"/>
      <c r="BR2747" s="133"/>
    </row>
    <row r="2748" spans="18:70" x14ac:dyDescent="0.25">
      <c r="R2748" s="24"/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/>
      <c r="AC2748" s="24"/>
      <c r="AD2748" s="24"/>
      <c r="AE2748" s="24"/>
      <c r="AF2748" s="24"/>
      <c r="AG2748" s="24"/>
      <c r="AH2748" s="24"/>
      <c r="AI2748" s="24"/>
      <c r="AJ2748" s="24"/>
      <c r="AK2748" s="24"/>
      <c r="AL2748" s="24"/>
      <c r="AM2748" s="24"/>
      <c r="AN2748" s="24"/>
      <c r="AP2748" s="21"/>
      <c r="AQ2748" s="21"/>
      <c r="AR2748" s="21"/>
      <c r="AS2748" s="21"/>
      <c r="AT2748" s="21"/>
      <c r="AU2748" s="21"/>
      <c r="AV2748" s="24"/>
      <c r="AW2748" s="24"/>
      <c r="AX2748" s="24"/>
      <c r="AY2748" s="24"/>
      <c r="BA2748" s="21"/>
      <c r="BB2748" s="21"/>
      <c r="BC2748" s="21"/>
      <c r="BD2748" s="21"/>
      <c r="BE2748" s="24"/>
      <c r="BF2748" s="24"/>
      <c r="BG2748" s="21"/>
      <c r="BH2748" s="21"/>
      <c r="BI2748" s="130"/>
      <c r="BJ2748" s="131"/>
      <c r="BK2748" s="21"/>
      <c r="BL2748" s="132"/>
      <c r="BM2748" s="132"/>
      <c r="BN2748" s="132"/>
      <c r="BO2748" s="132"/>
      <c r="BP2748" s="133"/>
      <c r="BQ2748" s="133"/>
      <c r="BR2748" s="133"/>
    </row>
    <row r="2749" spans="18:70" x14ac:dyDescent="0.25">
      <c r="R2749" s="24"/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/>
      <c r="AC2749" s="24"/>
      <c r="AD2749" s="24"/>
      <c r="AE2749" s="24"/>
      <c r="AF2749" s="24"/>
      <c r="AG2749" s="24"/>
      <c r="AH2749" s="24"/>
      <c r="AI2749" s="24"/>
      <c r="AJ2749" s="24"/>
      <c r="AK2749" s="24"/>
      <c r="AL2749" s="24"/>
      <c r="AM2749" s="24"/>
      <c r="AN2749" s="24"/>
      <c r="AP2749" s="21"/>
      <c r="AQ2749" s="21"/>
      <c r="AR2749" s="21"/>
      <c r="AS2749" s="21"/>
      <c r="AT2749" s="21"/>
      <c r="AU2749" s="21"/>
      <c r="AV2749" s="24"/>
      <c r="AW2749" s="24"/>
      <c r="AX2749" s="24"/>
      <c r="AY2749" s="24"/>
      <c r="BA2749" s="21"/>
      <c r="BB2749" s="21"/>
      <c r="BC2749" s="21"/>
      <c r="BD2749" s="21"/>
      <c r="BE2749" s="24"/>
      <c r="BF2749" s="24"/>
      <c r="BG2749" s="21"/>
      <c r="BH2749" s="21"/>
      <c r="BI2749" s="130"/>
      <c r="BJ2749" s="131"/>
      <c r="BK2749" s="21"/>
      <c r="BL2749" s="132"/>
      <c r="BM2749" s="132"/>
      <c r="BN2749" s="132"/>
      <c r="BO2749" s="132"/>
      <c r="BP2749" s="133"/>
      <c r="BQ2749" s="133"/>
      <c r="BR2749" s="133"/>
    </row>
    <row r="2750" spans="18:70" x14ac:dyDescent="0.25">
      <c r="R2750" s="24"/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/>
      <c r="AC2750" s="24"/>
      <c r="AD2750" s="24"/>
      <c r="AE2750" s="24"/>
      <c r="AF2750" s="24"/>
      <c r="AG2750" s="24"/>
      <c r="AH2750" s="24"/>
      <c r="AI2750" s="24"/>
      <c r="AJ2750" s="24"/>
      <c r="AK2750" s="24"/>
      <c r="AL2750" s="24"/>
      <c r="AM2750" s="24"/>
      <c r="AN2750" s="24"/>
      <c r="AP2750" s="21"/>
      <c r="AQ2750" s="21"/>
      <c r="AR2750" s="21"/>
      <c r="AS2750" s="21"/>
      <c r="AT2750" s="21"/>
      <c r="AU2750" s="21"/>
      <c r="AV2750" s="24"/>
      <c r="AW2750" s="24"/>
      <c r="AX2750" s="24"/>
      <c r="AY2750" s="24"/>
      <c r="BA2750" s="21"/>
      <c r="BB2750" s="21"/>
      <c r="BC2750" s="21"/>
      <c r="BD2750" s="21"/>
      <c r="BE2750" s="24"/>
      <c r="BF2750" s="24"/>
      <c r="BG2750" s="21"/>
      <c r="BH2750" s="21"/>
      <c r="BI2750" s="130"/>
      <c r="BJ2750" s="131"/>
      <c r="BK2750" s="21"/>
      <c r="BL2750" s="132"/>
      <c r="BM2750" s="132"/>
      <c r="BN2750" s="132"/>
      <c r="BO2750" s="132"/>
      <c r="BP2750" s="133"/>
      <c r="BQ2750" s="133"/>
      <c r="BR2750" s="133"/>
    </row>
    <row r="2751" spans="18:70" x14ac:dyDescent="0.25">
      <c r="R2751" s="24"/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/>
      <c r="AC2751" s="24"/>
      <c r="AD2751" s="24"/>
      <c r="AE2751" s="24"/>
      <c r="AF2751" s="24"/>
      <c r="AG2751" s="24"/>
      <c r="AH2751" s="24"/>
      <c r="AI2751" s="24"/>
      <c r="AJ2751" s="24"/>
      <c r="AK2751" s="24"/>
      <c r="AL2751" s="24"/>
      <c r="AM2751" s="24"/>
      <c r="AN2751" s="24"/>
      <c r="AP2751" s="21"/>
      <c r="AQ2751" s="21"/>
      <c r="AR2751" s="21"/>
      <c r="AS2751" s="21"/>
      <c r="AT2751" s="21"/>
      <c r="AU2751" s="21"/>
      <c r="AV2751" s="24"/>
      <c r="AW2751" s="24"/>
      <c r="AX2751" s="24"/>
      <c r="AY2751" s="24"/>
      <c r="BA2751" s="21"/>
      <c r="BB2751" s="21"/>
      <c r="BC2751" s="21"/>
      <c r="BD2751" s="21"/>
      <c r="BE2751" s="24"/>
      <c r="BF2751" s="24"/>
      <c r="BG2751" s="21"/>
      <c r="BH2751" s="21"/>
      <c r="BI2751" s="130"/>
      <c r="BJ2751" s="131"/>
      <c r="BK2751" s="21"/>
      <c r="BL2751" s="132"/>
      <c r="BM2751" s="132"/>
      <c r="BN2751" s="132"/>
      <c r="BO2751" s="132"/>
      <c r="BP2751" s="133"/>
      <c r="BQ2751" s="133"/>
      <c r="BR2751" s="133"/>
    </row>
    <row r="2752" spans="18:70" x14ac:dyDescent="0.25">
      <c r="R2752" s="24"/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/>
      <c r="AC2752" s="24"/>
      <c r="AD2752" s="24"/>
      <c r="AE2752" s="24"/>
      <c r="AF2752" s="24"/>
      <c r="AG2752" s="24"/>
      <c r="AH2752" s="24"/>
      <c r="AI2752" s="24"/>
      <c r="AJ2752" s="24"/>
      <c r="AK2752" s="24"/>
      <c r="AL2752" s="24"/>
      <c r="AM2752" s="24"/>
      <c r="AN2752" s="24"/>
      <c r="AP2752" s="21"/>
      <c r="AQ2752" s="21"/>
      <c r="AR2752" s="21"/>
      <c r="AS2752" s="21"/>
      <c r="AT2752" s="21"/>
      <c r="AU2752" s="21"/>
      <c r="AV2752" s="24"/>
      <c r="AW2752" s="24"/>
      <c r="AX2752" s="24"/>
      <c r="AY2752" s="24"/>
      <c r="BA2752" s="21"/>
      <c r="BB2752" s="21"/>
      <c r="BC2752" s="21"/>
      <c r="BD2752" s="21"/>
      <c r="BE2752" s="24"/>
      <c r="BF2752" s="24"/>
      <c r="BG2752" s="21"/>
      <c r="BH2752" s="21"/>
      <c r="BI2752" s="130"/>
      <c r="BJ2752" s="131"/>
      <c r="BK2752" s="21"/>
      <c r="BL2752" s="132"/>
      <c r="BM2752" s="132"/>
      <c r="BN2752" s="132"/>
      <c r="BO2752" s="132"/>
      <c r="BP2752" s="133"/>
      <c r="BQ2752" s="133"/>
      <c r="BR2752" s="133"/>
    </row>
    <row r="2753" spans="18:70" x14ac:dyDescent="0.25">
      <c r="R2753" s="24"/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/>
      <c r="AC2753" s="24"/>
      <c r="AD2753" s="24"/>
      <c r="AE2753" s="24"/>
      <c r="AF2753" s="24"/>
      <c r="AG2753" s="24"/>
      <c r="AH2753" s="24"/>
      <c r="AI2753" s="24"/>
      <c r="AJ2753" s="24"/>
      <c r="AK2753" s="24"/>
      <c r="AL2753" s="24"/>
      <c r="AM2753" s="24"/>
      <c r="AN2753" s="24"/>
      <c r="AP2753" s="21"/>
      <c r="AQ2753" s="21"/>
      <c r="AR2753" s="21"/>
      <c r="AS2753" s="21"/>
      <c r="AT2753" s="21"/>
      <c r="AU2753" s="21"/>
      <c r="AV2753" s="24"/>
      <c r="AW2753" s="24"/>
      <c r="AX2753" s="24"/>
      <c r="AY2753" s="24"/>
      <c r="BA2753" s="21"/>
      <c r="BB2753" s="21"/>
      <c r="BC2753" s="21"/>
      <c r="BD2753" s="21"/>
      <c r="BE2753" s="24"/>
      <c r="BF2753" s="24"/>
      <c r="BG2753" s="21"/>
      <c r="BH2753" s="21"/>
      <c r="BI2753" s="130"/>
      <c r="BJ2753" s="131"/>
      <c r="BK2753" s="21"/>
      <c r="BL2753" s="132"/>
      <c r="BM2753" s="132"/>
      <c r="BN2753" s="132"/>
      <c r="BO2753" s="132"/>
      <c r="BP2753" s="133"/>
      <c r="BQ2753" s="133"/>
      <c r="BR2753" s="133"/>
    </row>
    <row r="2754" spans="18:70" x14ac:dyDescent="0.25">
      <c r="R2754" s="24"/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/>
      <c r="AC2754" s="24"/>
      <c r="AD2754" s="24"/>
      <c r="AE2754" s="24"/>
      <c r="AF2754" s="24"/>
      <c r="AG2754" s="24"/>
      <c r="AH2754" s="24"/>
      <c r="AI2754" s="24"/>
      <c r="AJ2754" s="24"/>
      <c r="AK2754" s="24"/>
      <c r="AL2754" s="24"/>
      <c r="AM2754" s="24"/>
      <c r="AN2754" s="24"/>
      <c r="AP2754" s="21"/>
      <c r="AQ2754" s="21"/>
      <c r="AR2754" s="21"/>
      <c r="AS2754" s="21"/>
      <c r="AT2754" s="21"/>
      <c r="AU2754" s="21"/>
      <c r="AV2754" s="24"/>
      <c r="AW2754" s="24"/>
      <c r="AX2754" s="24"/>
      <c r="AY2754" s="24"/>
      <c r="BA2754" s="21"/>
      <c r="BB2754" s="21"/>
      <c r="BC2754" s="21"/>
      <c r="BD2754" s="21"/>
      <c r="BE2754" s="24"/>
      <c r="BF2754" s="24"/>
      <c r="BG2754" s="21"/>
      <c r="BH2754" s="21"/>
      <c r="BI2754" s="130"/>
      <c r="BJ2754" s="131"/>
      <c r="BK2754" s="21"/>
      <c r="BL2754" s="132"/>
      <c r="BM2754" s="132"/>
      <c r="BN2754" s="132"/>
      <c r="BO2754" s="132"/>
      <c r="BP2754" s="133"/>
      <c r="BQ2754" s="133"/>
      <c r="BR2754" s="133"/>
    </row>
    <row r="2755" spans="18:70" x14ac:dyDescent="0.25">
      <c r="R2755" s="24"/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/>
      <c r="AC2755" s="24"/>
      <c r="AD2755" s="24"/>
      <c r="AE2755" s="24"/>
      <c r="AF2755" s="24"/>
      <c r="AG2755" s="24"/>
      <c r="AH2755" s="24"/>
      <c r="AI2755" s="24"/>
      <c r="AJ2755" s="24"/>
      <c r="AK2755" s="24"/>
      <c r="AL2755" s="24"/>
      <c r="AM2755" s="24"/>
      <c r="AN2755" s="24"/>
      <c r="AP2755" s="21"/>
      <c r="AQ2755" s="21"/>
      <c r="AR2755" s="21"/>
      <c r="AS2755" s="21"/>
      <c r="AT2755" s="21"/>
      <c r="AU2755" s="21"/>
      <c r="AV2755" s="24"/>
      <c r="AW2755" s="24"/>
      <c r="AX2755" s="24"/>
      <c r="AY2755" s="24"/>
      <c r="BA2755" s="21"/>
      <c r="BB2755" s="21"/>
      <c r="BC2755" s="21"/>
      <c r="BD2755" s="21"/>
      <c r="BE2755" s="24"/>
      <c r="BF2755" s="24"/>
      <c r="BG2755" s="21"/>
      <c r="BH2755" s="21"/>
      <c r="BI2755" s="130"/>
      <c r="BJ2755" s="131"/>
      <c r="BK2755" s="21"/>
      <c r="BL2755" s="132"/>
      <c r="BM2755" s="132"/>
      <c r="BN2755" s="132"/>
      <c r="BO2755" s="132"/>
      <c r="BP2755" s="133"/>
      <c r="BQ2755" s="133"/>
      <c r="BR2755" s="133"/>
    </row>
    <row r="2756" spans="18:70" x14ac:dyDescent="0.25">
      <c r="R2756" s="24"/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/>
      <c r="AC2756" s="24"/>
      <c r="AD2756" s="24"/>
      <c r="AE2756" s="24"/>
      <c r="AF2756" s="24"/>
      <c r="AG2756" s="24"/>
      <c r="AH2756" s="24"/>
      <c r="AI2756" s="24"/>
      <c r="AJ2756" s="24"/>
      <c r="AK2756" s="24"/>
      <c r="AL2756" s="24"/>
      <c r="AM2756" s="24"/>
      <c r="AN2756" s="24"/>
      <c r="AP2756" s="21"/>
      <c r="AQ2756" s="21"/>
      <c r="AR2756" s="21"/>
      <c r="AS2756" s="21"/>
      <c r="AT2756" s="21"/>
      <c r="AU2756" s="21"/>
      <c r="AV2756" s="24"/>
      <c r="AW2756" s="24"/>
      <c r="AX2756" s="24"/>
      <c r="AY2756" s="24"/>
      <c r="BA2756" s="21"/>
      <c r="BB2756" s="21"/>
      <c r="BC2756" s="21"/>
      <c r="BD2756" s="21"/>
      <c r="BE2756" s="24"/>
      <c r="BF2756" s="24"/>
      <c r="BG2756" s="21"/>
      <c r="BH2756" s="21"/>
      <c r="BI2756" s="130"/>
      <c r="BJ2756" s="131"/>
      <c r="BK2756" s="21"/>
      <c r="BL2756" s="132"/>
      <c r="BM2756" s="132"/>
      <c r="BN2756" s="132"/>
      <c r="BO2756" s="132"/>
      <c r="BP2756" s="133"/>
      <c r="BQ2756" s="133"/>
      <c r="BR2756" s="133"/>
    </row>
    <row r="2757" spans="18:70" x14ac:dyDescent="0.25">
      <c r="R2757" s="24"/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/>
      <c r="AC2757" s="24"/>
      <c r="AD2757" s="24"/>
      <c r="AE2757" s="24"/>
      <c r="AF2757" s="24"/>
      <c r="AG2757" s="24"/>
      <c r="AH2757" s="24"/>
      <c r="AI2757" s="24"/>
      <c r="AJ2757" s="24"/>
      <c r="AK2757" s="24"/>
      <c r="AL2757" s="24"/>
      <c r="AM2757" s="24"/>
      <c r="AN2757" s="24"/>
      <c r="AP2757" s="21"/>
      <c r="AQ2757" s="21"/>
      <c r="AR2757" s="21"/>
      <c r="AS2757" s="21"/>
      <c r="AT2757" s="21"/>
      <c r="AU2757" s="21"/>
      <c r="AV2757" s="24"/>
      <c r="AW2757" s="24"/>
      <c r="AX2757" s="24"/>
      <c r="AY2757" s="24"/>
      <c r="BA2757" s="21"/>
      <c r="BB2757" s="21"/>
      <c r="BC2757" s="21"/>
      <c r="BD2757" s="21"/>
      <c r="BE2757" s="24"/>
      <c r="BF2757" s="24"/>
      <c r="BG2757" s="21"/>
      <c r="BH2757" s="21"/>
      <c r="BI2757" s="130"/>
      <c r="BJ2757" s="131"/>
      <c r="BK2757" s="21"/>
      <c r="BL2757" s="132"/>
      <c r="BM2757" s="132"/>
      <c r="BN2757" s="132"/>
      <c r="BO2757" s="132"/>
      <c r="BP2757" s="133"/>
      <c r="BQ2757" s="133"/>
      <c r="BR2757" s="133"/>
    </row>
    <row r="2758" spans="18:70" x14ac:dyDescent="0.25">
      <c r="R2758" s="24"/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/>
      <c r="AC2758" s="24"/>
      <c r="AD2758" s="24"/>
      <c r="AE2758" s="24"/>
      <c r="AF2758" s="24"/>
      <c r="AG2758" s="24"/>
      <c r="AH2758" s="24"/>
      <c r="AI2758" s="24"/>
      <c r="AJ2758" s="24"/>
      <c r="AK2758" s="24"/>
      <c r="AL2758" s="24"/>
      <c r="AM2758" s="24"/>
      <c r="AN2758" s="24"/>
      <c r="AP2758" s="21"/>
      <c r="AQ2758" s="21"/>
      <c r="AR2758" s="21"/>
      <c r="AS2758" s="21"/>
      <c r="AT2758" s="21"/>
      <c r="AU2758" s="21"/>
      <c r="AV2758" s="24"/>
      <c r="AW2758" s="24"/>
      <c r="AX2758" s="24"/>
      <c r="AY2758" s="24"/>
      <c r="BA2758" s="21"/>
      <c r="BB2758" s="21"/>
      <c r="BC2758" s="21"/>
      <c r="BD2758" s="21"/>
      <c r="BE2758" s="24"/>
      <c r="BF2758" s="24"/>
      <c r="BG2758" s="21"/>
      <c r="BH2758" s="21"/>
      <c r="BI2758" s="130"/>
      <c r="BJ2758" s="131"/>
      <c r="BK2758" s="21"/>
      <c r="BL2758" s="132"/>
      <c r="BM2758" s="132"/>
      <c r="BN2758" s="132"/>
      <c r="BO2758" s="132"/>
      <c r="BP2758" s="133"/>
      <c r="BQ2758" s="133"/>
      <c r="BR2758" s="133"/>
    </row>
    <row r="2759" spans="18:70" x14ac:dyDescent="0.25">
      <c r="R2759" s="24"/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/>
      <c r="AC2759" s="24"/>
      <c r="AD2759" s="24"/>
      <c r="AE2759" s="24"/>
      <c r="AF2759" s="24"/>
      <c r="AG2759" s="24"/>
      <c r="AH2759" s="24"/>
      <c r="AI2759" s="24"/>
      <c r="AJ2759" s="24"/>
      <c r="AK2759" s="24"/>
      <c r="AL2759" s="24"/>
      <c r="AM2759" s="24"/>
      <c r="AN2759" s="24"/>
      <c r="AP2759" s="21"/>
      <c r="AQ2759" s="21"/>
      <c r="AR2759" s="21"/>
      <c r="AS2759" s="21"/>
      <c r="AT2759" s="21"/>
      <c r="AU2759" s="21"/>
      <c r="AV2759" s="24"/>
      <c r="AW2759" s="24"/>
      <c r="AX2759" s="24"/>
      <c r="AY2759" s="24"/>
      <c r="BA2759" s="21"/>
      <c r="BB2759" s="21"/>
      <c r="BC2759" s="21"/>
      <c r="BD2759" s="21"/>
      <c r="BE2759" s="24"/>
      <c r="BF2759" s="24"/>
      <c r="BG2759" s="21"/>
      <c r="BH2759" s="21"/>
      <c r="BI2759" s="130"/>
      <c r="BJ2759" s="131"/>
      <c r="BK2759" s="21"/>
      <c r="BL2759" s="132"/>
      <c r="BM2759" s="132"/>
      <c r="BN2759" s="132"/>
      <c r="BO2759" s="132"/>
      <c r="BP2759" s="133"/>
      <c r="BQ2759" s="133"/>
      <c r="BR2759" s="133"/>
    </row>
    <row r="2760" spans="18:70" x14ac:dyDescent="0.25">
      <c r="R2760" s="24"/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/>
      <c r="AC2760" s="24"/>
      <c r="AD2760" s="24"/>
      <c r="AE2760" s="24"/>
      <c r="AF2760" s="24"/>
      <c r="AG2760" s="24"/>
      <c r="AH2760" s="24"/>
      <c r="AI2760" s="24"/>
      <c r="AJ2760" s="24"/>
      <c r="AK2760" s="24"/>
      <c r="AL2760" s="24"/>
      <c r="AM2760" s="24"/>
      <c r="AN2760" s="24"/>
      <c r="AP2760" s="21"/>
      <c r="AQ2760" s="21"/>
      <c r="AR2760" s="21"/>
      <c r="AS2760" s="21"/>
      <c r="AT2760" s="21"/>
      <c r="AU2760" s="21"/>
      <c r="AV2760" s="24"/>
      <c r="AW2760" s="24"/>
      <c r="AX2760" s="24"/>
      <c r="AY2760" s="24"/>
      <c r="BA2760" s="21"/>
      <c r="BB2760" s="21"/>
      <c r="BC2760" s="21"/>
      <c r="BD2760" s="21"/>
      <c r="BE2760" s="24"/>
      <c r="BF2760" s="24"/>
      <c r="BG2760" s="21"/>
      <c r="BH2760" s="21"/>
      <c r="BI2760" s="130"/>
      <c r="BJ2760" s="131"/>
      <c r="BK2760" s="21"/>
      <c r="BL2760" s="132"/>
      <c r="BM2760" s="132"/>
      <c r="BN2760" s="132"/>
      <c r="BO2760" s="132"/>
      <c r="BP2760" s="133"/>
      <c r="BQ2760" s="133"/>
      <c r="BR2760" s="133"/>
    </row>
    <row r="2761" spans="18:70" x14ac:dyDescent="0.25">
      <c r="R2761" s="24"/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/>
      <c r="AC2761" s="24"/>
      <c r="AD2761" s="24"/>
      <c r="AE2761" s="24"/>
      <c r="AF2761" s="24"/>
      <c r="AG2761" s="24"/>
      <c r="AH2761" s="24"/>
      <c r="AI2761" s="24"/>
      <c r="AJ2761" s="24"/>
      <c r="AK2761" s="24"/>
      <c r="AL2761" s="24"/>
      <c r="AM2761" s="24"/>
      <c r="AN2761" s="24"/>
      <c r="AP2761" s="21"/>
      <c r="AQ2761" s="21"/>
      <c r="AR2761" s="21"/>
      <c r="AS2761" s="21"/>
      <c r="AT2761" s="21"/>
      <c r="AU2761" s="21"/>
      <c r="AV2761" s="24"/>
      <c r="AW2761" s="24"/>
      <c r="AX2761" s="24"/>
      <c r="AY2761" s="24"/>
      <c r="BA2761" s="21"/>
      <c r="BB2761" s="21"/>
      <c r="BC2761" s="21"/>
      <c r="BD2761" s="21"/>
      <c r="BE2761" s="24"/>
      <c r="BF2761" s="24"/>
      <c r="BG2761" s="21"/>
      <c r="BH2761" s="21"/>
      <c r="BI2761" s="130"/>
      <c r="BJ2761" s="131"/>
      <c r="BK2761" s="21"/>
      <c r="BL2761" s="132"/>
      <c r="BM2761" s="132"/>
      <c r="BN2761" s="132"/>
      <c r="BO2761" s="132"/>
      <c r="BP2761" s="133"/>
      <c r="BQ2761" s="133"/>
      <c r="BR2761" s="133"/>
    </row>
    <row r="2762" spans="18:70" x14ac:dyDescent="0.25">
      <c r="R2762" s="24"/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/>
      <c r="AC2762" s="24"/>
      <c r="AD2762" s="24"/>
      <c r="AE2762" s="24"/>
      <c r="AF2762" s="24"/>
      <c r="AG2762" s="24"/>
      <c r="AH2762" s="24"/>
      <c r="AI2762" s="24"/>
      <c r="AJ2762" s="24"/>
      <c r="AK2762" s="24"/>
      <c r="AL2762" s="24"/>
      <c r="AM2762" s="24"/>
      <c r="AN2762" s="24"/>
      <c r="AP2762" s="21"/>
      <c r="AQ2762" s="21"/>
      <c r="AR2762" s="21"/>
      <c r="AS2762" s="21"/>
      <c r="AT2762" s="21"/>
      <c r="AU2762" s="21"/>
      <c r="AV2762" s="24"/>
      <c r="AW2762" s="24"/>
      <c r="AX2762" s="24"/>
      <c r="AY2762" s="24"/>
      <c r="BA2762" s="21"/>
      <c r="BB2762" s="21"/>
      <c r="BC2762" s="21"/>
      <c r="BD2762" s="21"/>
      <c r="BE2762" s="24"/>
      <c r="BF2762" s="24"/>
      <c r="BG2762" s="21"/>
      <c r="BH2762" s="21"/>
      <c r="BI2762" s="130"/>
      <c r="BJ2762" s="131"/>
      <c r="BK2762" s="21"/>
      <c r="BL2762" s="132"/>
      <c r="BM2762" s="132"/>
      <c r="BN2762" s="132"/>
      <c r="BO2762" s="132"/>
      <c r="BP2762" s="133"/>
      <c r="BQ2762" s="133"/>
      <c r="BR2762" s="133"/>
    </row>
    <row r="2763" spans="18:70" x14ac:dyDescent="0.25">
      <c r="R2763" s="24"/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/>
      <c r="AC2763" s="24"/>
      <c r="AD2763" s="24"/>
      <c r="AE2763" s="24"/>
      <c r="AF2763" s="24"/>
      <c r="AG2763" s="24"/>
      <c r="AH2763" s="24"/>
      <c r="AI2763" s="24"/>
      <c r="AJ2763" s="24"/>
      <c r="AK2763" s="24"/>
      <c r="AL2763" s="24"/>
      <c r="AM2763" s="24"/>
      <c r="AN2763" s="24"/>
      <c r="AP2763" s="21"/>
      <c r="AQ2763" s="21"/>
      <c r="AR2763" s="21"/>
      <c r="AS2763" s="21"/>
      <c r="AT2763" s="21"/>
      <c r="AU2763" s="21"/>
      <c r="AV2763" s="24"/>
      <c r="AW2763" s="24"/>
      <c r="AX2763" s="24"/>
      <c r="AY2763" s="24"/>
      <c r="BA2763" s="21"/>
      <c r="BB2763" s="21"/>
      <c r="BC2763" s="21"/>
      <c r="BD2763" s="21"/>
      <c r="BE2763" s="24"/>
      <c r="BF2763" s="24"/>
      <c r="BG2763" s="21"/>
      <c r="BH2763" s="21"/>
      <c r="BI2763" s="130"/>
      <c r="BJ2763" s="131"/>
      <c r="BK2763" s="21"/>
      <c r="BL2763" s="132"/>
      <c r="BM2763" s="132"/>
      <c r="BN2763" s="132"/>
      <c r="BO2763" s="132"/>
      <c r="BP2763" s="133"/>
      <c r="BQ2763" s="133"/>
      <c r="BR2763" s="133"/>
    </row>
    <row r="2764" spans="18:70" x14ac:dyDescent="0.25">
      <c r="R2764" s="24"/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/>
      <c r="AC2764" s="24"/>
      <c r="AD2764" s="24"/>
      <c r="AE2764" s="24"/>
      <c r="AF2764" s="24"/>
      <c r="AG2764" s="24"/>
      <c r="AH2764" s="24"/>
      <c r="AI2764" s="24"/>
      <c r="AJ2764" s="24"/>
      <c r="AK2764" s="24"/>
      <c r="AL2764" s="24"/>
      <c r="AM2764" s="24"/>
      <c r="AN2764" s="24"/>
      <c r="AP2764" s="21"/>
      <c r="AQ2764" s="21"/>
      <c r="AR2764" s="21"/>
      <c r="AS2764" s="21"/>
      <c r="AT2764" s="21"/>
      <c r="AU2764" s="21"/>
      <c r="AV2764" s="24"/>
      <c r="AW2764" s="24"/>
      <c r="AX2764" s="24"/>
      <c r="AY2764" s="24"/>
      <c r="BA2764" s="21"/>
      <c r="BB2764" s="21"/>
      <c r="BC2764" s="21"/>
      <c r="BD2764" s="21"/>
      <c r="BE2764" s="24"/>
      <c r="BF2764" s="24"/>
      <c r="BG2764" s="21"/>
      <c r="BH2764" s="21"/>
      <c r="BI2764" s="130"/>
      <c r="BJ2764" s="131"/>
      <c r="BK2764" s="21"/>
      <c r="BL2764" s="132"/>
      <c r="BM2764" s="132"/>
      <c r="BN2764" s="132"/>
      <c r="BO2764" s="132"/>
      <c r="BP2764" s="133"/>
      <c r="BQ2764" s="133"/>
      <c r="BR2764" s="133"/>
    </row>
    <row r="2765" spans="18:70" x14ac:dyDescent="0.25">
      <c r="R2765" s="24"/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/>
      <c r="AC2765" s="24"/>
      <c r="AD2765" s="24"/>
      <c r="AE2765" s="24"/>
      <c r="AF2765" s="24"/>
      <c r="AG2765" s="24"/>
      <c r="AH2765" s="24"/>
      <c r="AI2765" s="24"/>
      <c r="AJ2765" s="24"/>
      <c r="AK2765" s="24"/>
      <c r="AL2765" s="24"/>
      <c r="AM2765" s="24"/>
      <c r="AN2765" s="24"/>
      <c r="AP2765" s="21"/>
      <c r="AQ2765" s="21"/>
      <c r="AR2765" s="21"/>
      <c r="AS2765" s="21"/>
      <c r="AT2765" s="21"/>
      <c r="AU2765" s="21"/>
      <c r="AV2765" s="24"/>
      <c r="AW2765" s="24"/>
      <c r="AX2765" s="24"/>
      <c r="AY2765" s="24"/>
      <c r="BA2765" s="21"/>
      <c r="BB2765" s="21"/>
      <c r="BC2765" s="21"/>
      <c r="BD2765" s="21"/>
      <c r="BE2765" s="24"/>
      <c r="BF2765" s="24"/>
      <c r="BG2765" s="21"/>
      <c r="BH2765" s="21"/>
      <c r="BI2765" s="130"/>
      <c r="BJ2765" s="131"/>
      <c r="BK2765" s="21"/>
      <c r="BL2765" s="132"/>
      <c r="BM2765" s="132"/>
      <c r="BN2765" s="132"/>
      <c r="BO2765" s="132"/>
      <c r="BP2765" s="133"/>
      <c r="BQ2765" s="133"/>
      <c r="BR2765" s="133"/>
    </row>
    <row r="2766" spans="18:70" x14ac:dyDescent="0.25">
      <c r="R2766" s="24"/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/>
      <c r="AC2766" s="24"/>
      <c r="AD2766" s="24"/>
      <c r="AE2766" s="24"/>
      <c r="AF2766" s="24"/>
      <c r="AG2766" s="24"/>
      <c r="AH2766" s="24"/>
      <c r="AI2766" s="24"/>
      <c r="AJ2766" s="24"/>
      <c r="AK2766" s="24"/>
      <c r="AL2766" s="24"/>
      <c r="AM2766" s="24"/>
      <c r="AN2766" s="24"/>
      <c r="AP2766" s="21"/>
      <c r="AQ2766" s="21"/>
      <c r="AR2766" s="21"/>
      <c r="AS2766" s="21"/>
      <c r="AT2766" s="21"/>
      <c r="AU2766" s="21"/>
      <c r="AV2766" s="24"/>
      <c r="AW2766" s="24"/>
      <c r="AX2766" s="24"/>
      <c r="AY2766" s="24"/>
      <c r="BA2766" s="21"/>
      <c r="BB2766" s="21"/>
      <c r="BC2766" s="21"/>
      <c r="BD2766" s="21"/>
      <c r="BE2766" s="24"/>
      <c r="BF2766" s="24"/>
      <c r="BG2766" s="21"/>
      <c r="BH2766" s="21"/>
      <c r="BI2766" s="130"/>
      <c r="BJ2766" s="131"/>
      <c r="BK2766" s="21"/>
      <c r="BL2766" s="132"/>
      <c r="BM2766" s="132"/>
      <c r="BN2766" s="132"/>
      <c r="BO2766" s="132"/>
      <c r="BP2766" s="133"/>
      <c r="BQ2766" s="133"/>
      <c r="BR2766" s="133"/>
    </row>
    <row r="2767" spans="18:70" x14ac:dyDescent="0.25">
      <c r="R2767" s="24"/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/>
      <c r="AC2767" s="24"/>
      <c r="AD2767" s="24"/>
      <c r="AE2767" s="24"/>
      <c r="AF2767" s="24"/>
      <c r="AG2767" s="24"/>
      <c r="AH2767" s="24"/>
      <c r="AI2767" s="24"/>
      <c r="AJ2767" s="24"/>
      <c r="AK2767" s="24"/>
      <c r="AL2767" s="24"/>
      <c r="AM2767" s="24"/>
      <c r="AN2767" s="24"/>
      <c r="AP2767" s="21"/>
      <c r="AQ2767" s="21"/>
      <c r="AR2767" s="21"/>
      <c r="AS2767" s="21"/>
      <c r="AT2767" s="21"/>
      <c r="AU2767" s="21"/>
      <c r="AV2767" s="24"/>
      <c r="AW2767" s="24"/>
      <c r="AX2767" s="24"/>
      <c r="AY2767" s="24"/>
      <c r="BA2767" s="21"/>
      <c r="BB2767" s="21"/>
      <c r="BC2767" s="21"/>
      <c r="BD2767" s="21"/>
      <c r="BE2767" s="24"/>
      <c r="BF2767" s="24"/>
      <c r="BG2767" s="21"/>
      <c r="BH2767" s="21"/>
      <c r="BI2767" s="130"/>
      <c r="BJ2767" s="131"/>
      <c r="BK2767" s="21"/>
      <c r="BL2767" s="132"/>
      <c r="BM2767" s="132"/>
      <c r="BN2767" s="132"/>
      <c r="BO2767" s="132"/>
      <c r="BP2767" s="133"/>
      <c r="BQ2767" s="133"/>
      <c r="BR2767" s="133"/>
    </row>
    <row r="2768" spans="18:70" x14ac:dyDescent="0.25">
      <c r="R2768" s="24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  <c r="AF2768" s="24"/>
      <c r="AG2768" s="24"/>
      <c r="AH2768" s="24"/>
      <c r="AI2768" s="24"/>
      <c r="AJ2768" s="24"/>
      <c r="AK2768" s="24"/>
      <c r="AL2768" s="24"/>
      <c r="AM2768" s="24"/>
      <c r="AN2768" s="24"/>
      <c r="AP2768" s="21"/>
      <c r="AQ2768" s="21"/>
      <c r="AR2768" s="21"/>
      <c r="AS2768" s="21"/>
      <c r="AT2768" s="21"/>
      <c r="AU2768" s="21"/>
      <c r="AV2768" s="24"/>
      <c r="AW2768" s="24"/>
      <c r="AX2768" s="24"/>
      <c r="AY2768" s="24"/>
      <c r="BA2768" s="21"/>
      <c r="BB2768" s="21"/>
      <c r="BC2768" s="21"/>
      <c r="BD2768" s="21"/>
      <c r="BE2768" s="24"/>
      <c r="BF2768" s="24"/>
      <c r="BG2768" s="21"/>
      <c r="BH2768" s="21"/>
      <c r="BI2768" s="130"/>
      <c r="BJ2768" s="131"/>
      <c r="BK2768" s="21"/>
      <c r="BL2768" s="132"/>
      <c r="BM2768" s="132"/>
      <c r="BN2768" s="132"/>
      <c r="BO2768" s="132"/>
      <c r="BP2768" s="133"/>
      <c r="BQ2768" s="133"/>
      <c r="BR2768" s="133"/>
    </row>
    <row r="2769" spans="18:70" x14ac:dyDescent="0.25">
      <c r="R2769" s="24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  <c r="AF2769" s="24"/>
      <c r="AG2769" s="24"/>
      <c r="AH2769" s="24"/>
      <c r="AI2769" s="24"/>
      <c r="AJ2769" s="24"/>
      <c r="AK2769" s="24"/>
      <c r="AL2769" s="24"/>
      <c r="AM2769" s="24"/>
      <c r="AN2769" s="24"/>
      <c r="AP2769" s="21"/>
      <c r="AQ2769" s="21"/>
      <c r="AR2769" s="21"/>
      <c r="AS2769" s="21"/>
      <c r="AT2769" s="21"/>
      <c r="AU2769" s="21"/>
      <c r="AV2769" s="24"/>
      <c r="AW2769" s="24"/>
      <c r="AX2769" s="24"/>
      <c r="AY2769" s="24"/>
      <c r="BA2769" s="21"/>
      <c r="BB2769" s="21"/>
      <c r="BC2769" s="21"/>
      <c r="BD2769" s="21"/>
      <c r="BE2769" s="24"/>
      <c r="BF2769" s="24"/>
      <c r="BG2769" s="21"/>
      <c r="BH2769" s="21"/>
      <c r="BI2769" s="130"/>
      <c r="BJ2769" s="131"/>
      <c r="BK2769" s="21"/>
      <c r="BL2769" s="132"/>
      <c r="BM2769" s="132"/>
      <c r="BN2769" s="132"/>
      <c r="BO2769" s="132"/>
      <c r="BP2769" s="133"/>
      <c r="BQ2769" s="133"/>
      <c r="BR2769" s="133"/>
    </row>
    <row r="2770" spans="18:70" x14ac:dyDescent="0.25">
      <c r="R2770" s="24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  <c r="AF2770" s="24"/>
      <c r="AG2770" s="24"/>
      <c r="AH2770" s="24"/>
      <c r="AI2770" s="24"/>
      <c r="AJ2770" s="24"/>
      <c r="AK2770" s="24"/>
      <c r="AL2770" s="24"/>
      <c r="AM2770" s="24"/>
      <c r="AN2770" s="24"/>
      <c r="AP2770" s="21"/>
      <c r="AQ2770" s="21"/>
      <c r="AR2770" s="21"/>
      <c r="AS2770" s="21"/>
      <c r="AT2770" s="21"/>
      <c r="AU2770" s="21"/>
      <c r="AV2770" s="24"/>
      <c r="AW2770" s="24"/>
      <c r="AX2770" s="24"/>
      <c r="AY2770" s="24"/>
      <c r="BA2770" s="21"/>
      <c r="BB2770" s="21"/>
      <c r="BC2770" s="21"/>
      <c r="BD2770" s="21"/>
      <c r="BE2770" s="24"/>
      <c r="BF2770" s="24"/>
      <c r="BG2770" s="21"/>
      <c r="BH2770" s="21"/>
      <c r="BI2770" s="130"/>
      <c r="BJ2770" s="131"/>
      <c r="BK2770" s="21"/>
      <c r="BL2770" s="132"/>
      <c r="BM2770" s="132"/>
      <c r="BN2770" s="132"/>
      <c r="BO2770" s="132"/>
      <c r="BP2770" s="133"/>
      <c r="BQ2770" s="133"/>
      <c r="BR2770" s="133"/>
    </row>
    <row r="2771" spans="18:70" x14ac:dyDescent="0.25">
      <c r="R2771" s="24"/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/>
      <c r="AC2771" s="24"/>
      <c r="AD2771" s="24"/>
      <c r="AE2771" s="24"/>
      <c r="AF2771" s="24"/>
      <c r="AG2771" s="24"/>
      <c r="AH2771" s="24"/>
      <c r="AI2771" s="24"/>
      <c r="AJ2771" s="24"/>
      <c r="AK2771" s="24"/>
      <c r="AL2771" s="24"/>
      <c r="AM2771" s="24"/>
      <c r="AN2771" s="24"/>
      <c r="AP2771" s="21"/>
      <c r="AQ2771" s="21"/>
      <c r="AR2771" s="21"/>
      <c r="AS2771" s="21"/>
      <c r="AT2771" s="21"/>
      <c r="AU2771" s="21"/>
      <c r="AV2771" s="24"/>
      <c r="AW2771" s="24"/>
      <c r="AX2771" s="24"/>
      <c r="AY2771" s="24"/>
      <c r="BA2771" s="21"/>
      <c r="BB2771" s="21"/>
      <c r="BC2771" s="21"/>
      <c r="BD2771" s="21"/>
      <c r="BE2771" s="24"/>
      <c r="BF2771" s="24"/>
      <c r="BG2771" s="21"/>
      <c r="BH2771" s="21"/>
      <c r="BI2771" s="130"/>
      <c r="BJ2771" s="131"/>
      <c r="BK2771" s="21"/>
      <c r="BL2771" s="132"/>
      <c r="BM2771" s="132"/>
      <c r="BN2771" s="132"/>
      <c r="BO2771" s="132"/>
      <c r="BP2771" s="133"/>
      <c r="BQ2771" s="133"/>
      <c r="BR2771" s="133"/>
    </row>
    <row r="2772" spans="18:70" x14ac:dyDescent="0.25">
      <c r="R2772" s="24"/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/>
      <c r="AC2772" s="24"/>
      <c r="AD2772" s="24"/>
      <c r="AE2772" s="24"/>
      <c r="AF2772" s="24"/>
      <c r="AG2772" s="24"/>
      <c r="AH2772" s="24"/>
      <c r="AI2772" s="24"/>
      <c r="AJ2772" s="24"/>
      <c r="AK2772" s="24"/>
      <c r="AL2772" s="24"/>
      <c r="AM2772" s="24"/>
      <c r="AN2772" s="24"/>
      <c r="AP2772" s="21"/>
      <c r="AQ2772" s="21"/>
      <c r="AR2772" s="21"/>
      <c r="AS2772" s="21"/>
      <c r="AT2772" s="21"/>
      <c r="AU2772" s="21"/>
      <c r="AV2772" s="24"/>
      <c r="AW2772" s="24"/>
      <c r="AX2772" s="24"/>
      <c r="AY2772" s="24"/>
      <c r="BA2772" s="21"/>
      <c r="BB2772" s="21"/>
      <c r="BC2772" s="21"/>
      <c r="BD2772" s="21"/>
      <c r="BE2772" s="24"/>
      <c r="BF2772" s="24"/>
      <c r="BG2772" s="21"/>
      <c r="BH2772" s="21"/>
      <c r="BI2772" s="130"/>
      <c r="BJ2772" s="131"/>
      <c r="BK2772" s="21"/>
      <c r="BL2772" s="132"/>
      <c r="BM2772" s="132"/>
      <c r="BN2772" s="132"/>
      <c r="BO2772" s="132"/>
      <c r="BP2772" s="133"/>
      <c r="BQ2772" s="133"/>
      <c r="BR2772" s="133"/>
    </row>
    <row r="2773" spans="18:70" x14ac:dyDescent="0.25">
      <c r="R2773" s="24"/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/>
      <c r="AC2773" s="24"/>
      <c r="AD2773" s="24"/>
      <c r="AE2773" s="24"/>
      <c r="AF2773" s="24"/>
      <c r="AG2773" s="24"/>
      <c r="AH2773" s="24"/>
      <c r="AI2773" s="24"/>
      <c r="AJ2773" s="24"/>
      <c r="AK2773" s="24"/>
      <c r="AL2773" s="24"/>
      <c r="AM2773" s="24"/>
      <c r="AN2773" s="24"/>
      <c r="AP2773" s="21"/>
      <c r="AQ2773" s="21"/>
      <c r="AR2773" s="21"/>
      <c r="AS2773" s="21"/>
      <c r="AT2773" s="21"/>
      <c r="AU2773" s="21"/>
      <c r="AV2773" s="24"/>
      <c r="AW2773" s="24"/>
      <c r="AX2773" s="24"/>
      <c r="AY2773" s="24"/>
      <c r="BA2773" s="21"/>
      <c r="BB2773" s="21"/>
      <c r="BC2773" s="21"/>
      <c r="BD2773" s="21"/>
      <c r="BE2773" s="24"/>
      <c r="BF2773" s="24"/>
      <c r="BG2773" s="21"/>
      <c r="BH2773" s="21"/>
      <c r="BI2773" s="130"/>
      <c r="BJ2773" s="131"/>
      <c r="BK2773" s="21"/>
      <c r="BL2773" s="132"/>
      <c r="BM2773" s="132"/>
      <c r="BN2773" s="132"/>
      <c r="BO2773" s="132"/>
      <c r="BP2773" s="133"/>
      <c r="BQ2773" s="133"/>
      <c r="BR2773" s="133"/>
    </row>
    <row r="2774" spans="18:70" x14ac:dyDescent="0.25">
      <c r="R2774" s="24"/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/>
      <c r="AC2774" s="24"/>
      <c r="AD2774" s="24"/>
      <c r="AE2774" s="24"/>
      <c r="AF2774" s="24"/>
      <c r="AG2774" s="24"/>
      <c r="AH2774" s="24"/>
      <c r="AI2774" s="24"/>
      <c r="AJ2774" s="24"/>
      <c r="AK2774" s="24"/>
      <c r="AL2774" s="24"/>
      <c r="AM2774" s="24"/>
      <c r="AN2774" s="24"/>
      <c r="AP2774" s="21"/>
      <c r="AQ2774" s="21"/>
      <c r="AR2774" s="21"/>
      <c r="AS2774" s="21"/>
      <c r="AT2774" s="21"/>
      <c r="AU2774" s="21"/>
      <c r="AV2774" s="24"/>
      <c r="AW2774" s="24"/>
      <c r="AX2774" s="24"/>
      <c r="AY2774" s="24"/>
      <c r="BA2774" s="21"/>
      <c r="BB2774" s="21"/>
      <c r="BC2774" s="21"/>
      <c r="BD2774" s="21"/>
      <c r="BE2774" s="24"/>
      <c r="BF2774" s="24"/>
      <c r="BG2774" s="21"/>
      <c r="BH2774" s="21"/>
      <c r="BI2774" s="130"/>
      <c r="BJ2774" s="131"/>
      <c r="BK2774" s="21"/>
      <c r="BL2774" s="132"/>
      <c r="BM2774" s="132"/>
      <c r="BN2774" s="132"/>
      <c r="BO2774" s="132"/>
      <c r="BP2774" s="133"/>
      <c r="BQ2774" s="133"/>
      <c r="BR2774" s="133"/>
    </row>
    <row r="2775" spans="18:70" x14ac:dyDescent="0.25">
      <c r="R2775" s="24"/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/>
      <c r="AC2775" s="24"/>
      <c r="AD2775" s="24"/>
      <c r="AE2775" s="24"/>
      <c r="AF2775" s="24"/>
      <c r="AG2775" s="24"/>
      <c r="AH2775" s="24"/>
      <c r="AI2775" s="24"/>
      <c r="AJ2775" s="24"/>
      <c r="AK2775" s="24"/>
      <c r="AL2775" s="24"/>
      <c r="AM2775" s="24"/>
      <c r="AN2775" s="24"/>
      <c r="AP2775" s="21"/>
      <c r="AQ2775" s="21"/>
      <c r="AR2775" s="21"/>
      <c r="AS2775" s="21"/>
      <c r="AT2775" s="21"/>
      <c r="AU2775" s="21"/>
      <c r="AV2775" s="24"/>
      <c r="AW2775" s="24"/>
      <c r="AX2775" s="24"/>
      <c r="AY2775" s="24"/>
      <c r="BA2775" s="21"/>
      <c r="BB2775" s="21"/>
      <c r="BC2775" s="21"/>
      <c r="BD2775" s="21"/>
      <c r="BE2775" s="24"/>
      <c r="BF2775" s="24"/>
      <c r="BG2775" s="21"/>
      <c r="BH2775" s="21"/>
      <c r="BI2775" s="130"/>
      <c r="BJ2775" s="131"/>
      <c r="BK2775" s="21"/>
      <c r="BL2775" s="132"/>
      <c r="BM2775" s="132"/>
      <c r="BN2775" s="132"/>
      <c r="BO2775" s="132"/>
      <c r="BP2775" s="133"/>
      <c r="BQ2775" s="133"/>
      <c r="BR2775" s="133"/>
    </row>
    <row r="2776" spans="18:70" x14ac:dyDescent="0.25">
      <c r="R2776" s="24"/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/>
      <c r="AC2776" s="24"/>
      <c r="AD2776" s="24"/>
      <c r="AE2776" s="24"/>
      <c r="AF2776" s="24"/>
      <c r="AG2776" s="24"/>
      <c r="AH2776" s="24"/>
      <c r="AI2776" s="24"/>
      <c r="AJ2776" s="24"/>
      <c r="AK2776" s="24"/>
      <c r="AL2776" s="24"/>
      <c r="AM2776" s="24"/>
      <c r="AN2776" s="24"/>
      <c r="AP2776" s="21"/>
      <c r="AQ2776" s="21"/>
      <c r="AR2776" s="21"/>
      <c r="AS2776" s="21"/>
      <c r="AT2776" s="21"/>
      <c r="AU2776" s="21"/>
      <c r="AV2776" s="24"/>
      <c r="AW2776" s="24"/>
      <c r="AX2776" s="24"/>
      <c r="AY2776" s="24"/>
      <c r="BA2776" s="21"/>
      <c r="BB2776" s="21"/>
      <c r="BC2776" s="21"/>
      <c r="BD2776" s="21"/>
      <c r="BE2776" s="24"/>
      <c r="BF2776" s="24"/>
      <c r="BG2776" s="21"/>
      <c r="BH2776" s="21"/>
      <c r="BI2776" s="130"/>
      <c r="BJ2776" s="131"/>
      <c r="BK2776" s="21"/>
      <c r="BL2776" s="132"/>
      <c r="BM2776" s="132"/>
      <c r="BN2776" s="132"/>
      <c r="BO2776" s="132"/>
      <c r="BP2776" s="133"/>
      <c r="BQ2776" s="133"/>
      <c r="BR2776" s="133"/>
    </row>
    <row r="2777" spans="18:70" x14ac:dyDescent="0.25">
      <c r="R2777" s="24"/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/>
      <c r="AC2777" s="24"/>
      <c r="AD2777" s="24"/>
      <c r="AE2777" s="24"/>
      <c r="AF2777" s="24"/>
      <c r="AG2777" s="24"/>
      <c r="AH2777" s="24"/>
      <c r="AI2777" s="24"/>
      <c r="AJ2777" s="24"/>
      <c r="AK2777" s="24"/>
      <c r="AL2777" s="24"/>
      <c r="AM2777" s="24"/>
      <c r="AN2777" s="24"/>
      <c r="AP2777" s="21"/>
      <c r="AQ2777" s="21"/>
      <c r="AR2777" s="21"/>
      <c r="AS2777" s="21"/>
      <c r="AT2777" s="21"/>
      <c r="AU2777" s="21"/>
      <c r="AV2777" s="24"/>
      <c r="AW2777" s="24"/>
      <c r="AX2777" s="24"/>
      <c r="AY2777" s="24"/>
      <c r="BA2777" s="21"/>
      <c r="BB2777" s="21"/>
      <c r="BC2777" s="21"/>
      <c r="BD2777" s="21"/>
      <c r="BE2777" s="24"/>
      <c r="BF2777" s="24"/>
      <c r="BG2777" s="21"/>
      <c r="BH2777" s="21"/>
      <c r="BI2777" s="130"/>
      <c r="BJ2777" s="131"/>
      <c r="BK2777" s="21"/>
      <c r="BL2777" s="132"/>
      <c r="BM2777" s="132"/>
      <c r="BN2777" s="132"/>
      <c r="BO2777" s="132"/>
      <c r="BP2777" s="133"/>
      <c r="BQ2777" s="133"/>
      <c r="BR2777" s="133"/>
    </row>
    <row r="2778" spans="18:70" x14ac:dyDescent="0.25">
      <c r="R2778" s="24"/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/>
      <c r="AC2778" s="24"/>
      <c r="AD2778" s="24"/>
      <c r="AE2778" s="24"/>
      <c r="AF2778" s="24"/>
      <c r="AG2778" s="24"/>
      <c r="AH2778" s="24"/>
      <c r="AI2778" s="24"/>
      <c r="AJ2778" s="24"/>
      <c r="AK2778" s="24"/>
      <c r="AL2778" s="24"/>
      <c r="AM2778" s="24"/>
      <c r="AN2778" s="24"/>
      <c r="AP2778" s="21"/>
      <c r="AQ2778" s="21"/>
      <c r="AR2778" s="21"/>
      <c r="AS2778" s="21"/>
      <c r="AT2778" s="21"/>
      <c r="AU2778" s="21"/>
      <c r="AV2778" s="24"/>
      <c r="AW2778" s="24"/>
      <c r="AX2778" s="24"/>
      <c r="AY2778" s="24"/>
      <c r="BA2778" s="21"/>
      <c r="BB2778" s="21"/>
      <c r="BC2778" s="21"/>
      <c r="BD2778" s="21"/>
      <c r="BE2778" s="24"/>
      <c r="BF2778" s="24"/>
      <c r="BG2778" s="21"/>
      <c r="BH2778" s="21"/>
      <c r="BI2778" s="130"/>
      <c r="BJ2778" s="131"/>
      <c r="BK2778" s="21"/>
      <c r="BL2778" s="132"/>
      <c r="BM2778" s="132"/>
      <c r="BN2778" s="132"/>
      <c r="BO2778" s="132"/>
      <c r="BP2778" s="133"/>
      <c r="BQ2778" s="133"/>
      <c r="BR2778" s="133"/>
    </row>
    <row r="2779" spans="18:70" x14ac:dyDescent="0.25">
      <c r="R2779" s="24"/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/>
      <c r="AC2779" s="24"/>
      <c r="AD2779" s="24"/>
      <c r="AE2779" s="24"/>
      <c r="AF2779" s="24"/>
      <c r="AG2779" s="24"/>
      <c r="AH2779" s="24"/>
      <c r="AI2779" s="24"/>
      <c r="AJ2779" s="24"/>
      <c r="AK2779" s="24"/>
      <c r="AL2779" s="24"/>
      <c r="AM2779" s="24"/>
      <c r="AN2779" s="24"/>
      <c r="AP2779" s="21"/>
      <c r="AQ2779" s="21"/>
      <c r="AR2779" s="21"/>
      <c r="AS2779" s="21"/>
      <c r="AT2779" s="21"/>
      <c r="AU2779" s="21"/>
      <c r="AV2779" s="24"/>
      <c r="AW2779" s="24"/>
      <c r="AX2779" s="24"/>
      <c r="AY2779" s="24"/>
      <c r="BA2779" s="21"/>
      <c r="BB2779" s="21"/>
      <c r="BC2779" s="21"/>
      <c r="BD2779" s="21"/>
      <c r="BE2779" s="24"/>
      <c r="BF2779" s="24"/>
      <c r="BG2779" s="21"/>
      <c r="BH2779" s="21"/>
      <c r="BI2779" s="130"/>
      <c r="BJ2779" s="131"/>
      <c r="BK2779" s="21"/>
      <c r="BL2779" s="132"/>
      <c r="BM2779" s="132"/>
      <c r="BN2779" s="132"/>
      <c r="BO2779" s="132"/>
      <c r="BP2779" s="133"/>
      <c r="BQ2779" s="133"/>
      <c r="BR2779" s="133"/>
    </row>
    <row r="2780" spans="18:70" x14ac:dyDescent="0.25">
      <c r="R2780" s="24"/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/>
      <c r="AC2780" s="24"/>
      <c r="AD2780" s="24"/>
      <c r="AE2780" s="24"/>
      <c r="AF2780" s="24"/>
      <c r="AG2780" s="24"/>
      <c r="AH2780" s="24"/>
      <c r="AI2780" s="24"/>
      <c r="AJ2780" s="24"/>
      <c r="AK2780" s="24"/>
      <c r="AL2780" s="24"/>
      <c r="AM2780" s="24"/>
      <c r="AN2780" s="24"/>
      <c r="AP2780" s="21"/>
      <c r="AQ2780" s="21"/>
      <c r="AR2780" s="21"/>
      <c r="AS2780" s="21"/>
      <c r="AT2780" s="21"/>
      <c r="AU2780" s="21"/>
      <c r="AV2780" s="24"/>
      <c r="AW2780" s="24"/>
      <c r="AX2780" s="24"/>
      <c r="AY2780" s="24"/>
      <c r="BA2780" s="21"/>
      <c r="BB2780" s="21"/>
      <c r="BC2780" s="21"/>
      <c r="BD2780" s="21"/>
      <c r="BE2780" s="24"/>
      <c r="BF2780" s="24"/>
      <c r="BG2780" s="21"/>
      <c r="BH2780" s="21"/>
      <c r="BI2780" s="130"/>
      <c r="BJ2780" s="131"/>
      <c r="BK2780" s="21"/>
      <c r="BL2780" s="132"/>
      <c r="BM2780" s="132"/>
      <c r="BN2780" s="132"/>
      <c r="BO2780" s="132"/>
      <c r="BP2780" s="133"/>
      <c r="BQ2780" s="133"/>
      <c r="BR2780" s="133"/>
    </row>
    <row r="2781" spans="18:70" x14ac:dyDescent="0.25">
      <c r="R2781" s="24"/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/>
      <c r="AC2781" s="24"/>
      <c r="AD2781" s="24"/>
      <c r="AE2781" s="24"/>
      <c r="AF2781" s="24"/>
      <c r="AG2781" s="24"/>
      <c r="AH2781" s="24"/>
      <c r="AI2781" s="24"/>
      <c r="AJ2781" s="24"/>
      <c r="AK2781" s="24"/>
      <c r="AL2781" s="24"/>
      <c r="AM2781" s="24"/>
      <c r="AN2781" s="24"/>
      <c r="AP2781" s="21"/>
      <c r="AQ2781" s="21"/>
      <c r="AR2781" s="21"/>
      <c r="AS2781" s="21"/>
      <c r="AT2781" s="21"/>
      <c r="AU2781" s="21"/>
      <c r="AV2781" s="24"/>
      <c r="AW2781" s="24"/>
      <c r="AX2781" s="24"/>
      <c r="AY2781" s="24"/>
      <c r="BA2781" s="21"/>
      <c r="BB2781" s="21"/>
      <c r="BC2781" s="21"/>
      <c r="BD2781" s="21"/>
      <c r="BE2781" s="24"/>
      <c r="BF2781" s="24"/>
      <c r="BG2781" s="21"/>
      <c r="BH2781" s="21"/>
      <c r="BI2781" s="130"/>
      <c r="BJ2781" s="131"/>
      <c r="BK2781" s="21"/>
      <c r="BL2781" s="132"/>
      <c r="BM2781" s="132"/>
      <c r="BN2781" s="132"/>
      <c r="BO2781" s="132"/>
      <c r="BP2781" s="133"/>
      <c r="BQ2781" s="133"/>
      <c r="BR2781" s="133"/>
    </row>
    <row r="2782" spans="18:70" x14ac:dyDescent="0.25">
      <c r="R2782" s="24"/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/>
      <c r="AC2782" s="24"/>
      <c r="AD2782" s="24"/>
      <c r="AE2782" s="24"/>
      <c r="AF2782" s="24"/>
      <c r="AG2782" s="24"/>
      <c r="AH2782" s="24"/>
      <c r="AI2782" s="24"/>
      <c r="AJ2782" s="24"/>
      <c r="AK2782" s="24"/>
      <c r="AL2782" s="24"/>
      <c r="AM2782" s="24"/>
      <c r="AN2782" s="24"/>
      <c r="AP2782" s="21"/>
      <c r="AQ2782" s="21"/>
      <c r="AR2782" s="21"/>
      <c r="AS2782" s="21"/>
      <c r="AT2782" s="21"/>
      <c r="AU2782" s="21"/>
      <c r="AV2782" s="24"/>
      <c r="AW2782" s="24"/>
      <c r="AX2782" s="24"/>
      <c r="AY2782" s="24"/>
      <c r="BA2782" s="21"/>
      <c r="BB2782" s="21"/>
      <c r="BC2782" s="21"/>
      <c r="BD2782" s="21"/>
      <c r="BE2782" s="24"/>
      <c r="BF2782" s="24"/>
      <c r="BG2782" s="21"/>
      <c r="BH2782" s="21"/>
      <c r="BI2782" s="130"/>
      <c r="BJ2782" s="131"/>
      <c r="BK2782" s="21"/>
      <c r="BL2782" s="132"/>
      <c r="BM2782" s="132"/>
      <c r="BN2782" s="132"/>
      <c r="BO2782" s="132"/>
      <c r="BP2782" s="133"/>
      <c r="BQ2782" s="133"/>
      <c r="BR2782" s="133"/>
    </row>
    <row r="2783" spans="18:70" x14ac:dyDescent="0.25">
      <c r="R2783" s="24"/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/>
      <c r="AC2783" s="24"/>
      <c r="AD2783" s="24"/>
      <c r="AE2783" s="24"/>
      <c r="AF2783" s="24"/>
      <c r="AG2783" s="24"/>
      <c r="AH2783" s="24"/>
      <c r="AI2783" s="24"/>
      <c r="AJ2783" s="24"/>
      <c r="AK2783" s="24"/>
      <c r="AL2783" s="24"/>
      <c r="AM2783" s="24"/>
      <c r="AN2783" s="24"/>
      <c r="AP2783" s="21"/>
      <c r="AQ2783" s="21"/>
      <c r="AR2783" s="21"/>
      <c r="AS2783" s="21"/>
      <c r="AT2783" s="21"/>
      <c r="AU2783" s="21"/>
      <c r="AV2783" s="24"/>
      <c r="AW2783" s="24"/>
      <c r="AX2783" s="24"/>
      <c r="AY2783" s="24"/>
      <c r="BA2783" s="21"/>
      <c r="BB2783" s="21"/>
      <c r="BC2783" s="21"/>
      <c r="BD2783" s="21"/>
      <c r="BE2783" s="24"/>
      <c r="BF2783" s="24"/>
      <c r="BG2783" s="21"/>
      <c r="BH2783" s="21"/>
      <c r="BI2783" s="130"/>
      <c r="BJ2783" s="131"/>
      <c r="BK2783" s="21"/>
      <c r="BL2783" s="132"/>
      <c r="BM2783" s="132"/>
      <c r="BN2783" s="132"/>
      <c r="BO2783" s="132"/>
      <c r="BP2783" s="133"/>
      <c r="BQ2783" s="133"/>
      <c r="BR2783" s="133"/>
    </row>
    <row r="2784" spans="18:70" x14ac:dyDescent="0.25">
      <c r="R2784" s="24"/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/>
      <c r="AC2784" s="24"/>
      <c r="AD2784" s="24"/>
      <c r="AE2784" s="24"/>
      <c r="AF2784" s="24"/>
      <c r="AG2784" s="24"/>
      <c r="AH2784" s="24"/>
      <c r="AI2784" s="24"/>
      <c r="AJ2784" s="24"/>
      <c r="AK2784" s="24"/>
      <c r="AL2784" s="24"/>
      <c r="AM2784" s="24"/>
      <c r="AN2784" s="24"/>
      <c r="AP2784" s="21"/>
      <c r="AQ2784" s="21"/>
      <c r="AR2784" s="21"/>
      <c r="AS2784" s="21"/>
      <c r="AT2784" s="21"/>
      <c r="AU2784" s="21"/>
      <c r="AV2784" s="24"/>
      <c r="AW2784" s="24"/>
      <c r="AX2784" s="24"/>
      <c r="AY2784" s="24"/>
      <c r="BA2784" s="21"/>
      <c r="BB2784" s="21"/>
      <c r="BC2784" s="21"/>
      <c r="BD2784" s="21"/>
      <c r="BE2784" s="24"/>
      <c r="BF2784" s="24"/>
      <c r="BG2784" s="21"/>
      <c r="BH2784" s="21"/>
      <c r="BI2784" s="130"/>
      <c r="BJ2784" s="131"/>
      <c r="BK2784" s="21"/>
      <c r="BL2784" s="132"/>
      <c r="BM2784" s="132"/>
      <c r="BN2784" s="132"/>
      <c r="BO2784" s="132"/>
      <c r="BP2784" s="133"/>
      <c r="BQ2784" s="133"/>
      <c r="BR2784" s="133"/>
    </row>
    <row r="2785" spans="18:70" x14ac:dyDescent="0.25">
      <c r="R2785" s="24"/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/>
      <c r="AC2785" s="24"/>
      <c r="AD2785" s="24"/>
      <c r="AE2785" s="24"/>
      <c r="AF2785" s="24"/>
      <c r="AG2785" s="24"/>
      <c r="AH2785" s="24"/>
      <c r="AI2785" s="24"/>
      <c r="AJ2785" s="24"/>
      <c r="AK2785" s="24"/>
      <c r="AL2785" s="24"/>
      <c r="AM2785" s="24"/>
      <c r="AN2785" s="24"/>
      <c r="AP2785" s="21"/>
      <c r="AQ2785" s="21"/>
      <c r="AR2785" s="21"/>
      <c r="AS2785" s="21"/>
      <c r="AT2785" s="21"/>
      <c r="AU2785" s="21"/>
      <c r="AV2785" s="24"/>
      <c r="AW2785" s="24"/>
      <c r="AX2785" s="24"/>
      <c r="AY2785" s="24"/>
      <c r="BA2785" s="21"/>
      <c r="BB2785" s="21"/>
      <c r="BC2785" s="21"/>
      <c r="BD2785" s="21"/>
      <c r="BE2785" s="24"/>
      <c r="BF2785" s="24"/>
      <c r="BG2785" s="21"/>
      <c r="BH2785" s="21"/>
      <c r="BI2785" s="130"/>
      <c r="BJ2785" s="131"/>
      <c r="BK2785" s="21"/>
      <c r="BL2785" s="132"/>
      <c r="BM2785" s="132"/>
      <c r="BN2785" s="132"/>
      <c r="BO2785" s="132"/>
      <c r="BP2785" s="133"/>
      <c r="BQ2785" s="133"/>
      <c r="BR2785" s="133"/>
    </row>
    <row r="2786" spans="18:70" x14ac:dyDescent="0.25">
      <c r="R2786" s="24"/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/>
      <c r="AC2786" s="24"/>
      <c r="AD2786" s="24"/>
      <c r="AE2786" s="24"/>
      <c r="AF2786" s="24"/>
      <c r="AG2786" s="24"/>
      <c r="AH2786" s="24"/>
      <c r="AI2786" s="24"/>
      <c r="AJ2786" s="24"/>
      <c r="AK2786" s="24"/>
      <c r="AL2786" s="24"/>
      <c r="AM2786" s="24"/>
      <c r="AN2786" s="24"/>
      <c r="AP2786" s="21"/>
      <c r="AQ2786" s="21"/>
      <c r="AR2786" s="21"/>
      <c r="AS2786" s="21"/>
      <c r="AT2786" s="21"/>
      <c r="AU2786" s="21"/>
      <c r="AV2786" s="24"/>
      <c r="AW2786" s="24"/>
      <c r="AX2786" s="24"/>
      <c r="AY2786" s="24"/>
      <c r="BA2786" s="21"/>
      <c r="BB2786" s="21"/>
      <c r="BC2786" s="21"/>
      <c r="BD2786" s="21"/>
      <c r="BE2786" s="24"/>
      <c r="BF2786" s="24"/>
      <c r="BG2786" s="21"/>
      <c r="BH2786" s="21"/>
      <c r="BI2786" s="130"/>
      <c r="BJ2786" s="131"/>
      <c r="BK2786" s="21"/>
      <c r="BL2786" s="132"/>
      <c r="BM2786" s="132"/>
      <c r="BN2786" s="132"/>
      <c r="BO2786" s="132"/>
      <c r="BP2786" s="133"/>
      <c r="BQ2786" s="133"/>
      <c r="BR2786" s="133"/>
    </row>
    <row r="2787" spans="18:70" x14ac:dyDescent="0.25">
      <c r="R2787" s="24"/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/>
      <c r="AC2787" s="24"/>
      <c r="AD2787" s="24"/>
      <c r="AE2787" s="24"/>
      <c r="AF2787" s="24"/>
      <c r="AG2787" s="24"/>
      <c r="AH2787" s="24"/>
      <c r="AI2787" s="24"/>
      <c r="AJ2787" s="24"/>
      <c r="AK2787" s="24"/>
      <c r="AL2787" s="24"/>
      <c r="AM2787" s="24"/>
      <c r="AN2787" s="24"/>
      <c r="AP2787" s="21"/>
      <c r="AQ2787" s="21"/>
      <c r="AR2787" s="21"/>
      <c r="AS2787" s="21"/>
      <c r="AT2787" s="21"/>
      <c r="AU2787" s="21"/>
      <c r="AV2787" s="24"/>
      <c r="AW2787" s="24"/>
      <c r="AX2787" s="24"/>
      <c r="AY2787" s="24"/>
      <c r="BA2787" s="21"/>
      <c r="BB2787" s="21"/>
      <c r="BC2787" s="21"/>
      <c r="BD2787" s="21"/>
      <c r="BE2787" s="24"/>
      <c r="BF2787" s="24"/>
      <c r="BG2787" s="21"/>
      <c r="BH2787" s="21"/>
      <c r="BI2787" s="130"/>
      <c r="BJ2787" s="131"/>
      <c r="BK2787" s="21"/>
      <c r="BL2787" s="132"/>
      <c r="BM2787" s="132"/>
      <c r="BN2787" s="132"/>
      <c r="BO2787" s="132"/>
      <c r="BP2787" s="133"/>
      <c r="BQ2787" s="133"/>
      <c r="BR2787" s="133"/>
    </row>
    <row r="2788" spans="18:70" x14ac:dyDescent="0.25">
      <c r="R2788" s="24"/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/>
      <c r="AC2788" s="24"/>
      <c r="AD2788" s="24"/>
      <c r="AE2788" s="24"/>
      <c r="AF2788" s="24"/>
      <c r="AG2788" s="24"/>
      <c r="AH2788" s="24"/>
      <c r="AI2788" s="24"/>
      <c r="AJ2788" s="24"/>
      <c r="AK2788" s="24"/>
      <c r="AL2788" s="24"/>
      <c r="AM2788" s="24"/>
      <c r="AN2788" s="24"/>
      <c r="AP2788" s="21"/>
      <c r="AQ2788" s="21"/>
      <c r="AR2788" s="21"/>
      <c r="AS2788" s="21"/>
      <c r="AT2788" s="21"/>
      <c r="AU2788" s="21"/>
      <c r="AV2788" s="24"/>
      <c r="AW2788" s="24"/>
      <c r="AX2788" s="24"/>
      <c r="AY2788" s="24"/>
      <c r="BA2788" s="21"/>
      <c r="BB2788" s="21"/>
      <c r="BC2788" s="21"/>
      <c r="BD2788" s="21"/>
      <c r="BE2788" s="24"/>
      <c r="BF2788" s="24"/>
      <c r="BG2788" s="21"/>
      <c r="BH2788" s="21"/>
      <c r="BI2788" s="130"/>
      <c r="BJ2788" s="131"/>
      <c r="BK2788" s="21"/>
      <c r="BL2788" s="132"/>
      <c r="BM2788" s="132"/>
      <c r="BN2788" s="132"/>
      <c r="BO2788" s="132"/>
      <c r="BP2788" s="133"/>
      <c r="BQ2788" s="133"/>
      <c r="BR2788" s="133"/>
    </row>
    <row r="2789" spans="18:70" x14ac:dyDescent="0.25">
      <c r="R2789" s="24"/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/>
      <c r="AC2789" s="24"/>
      <c r="AD2789" s="24"/>
      <c r="AE2789" s="24"/>
      <c r="AF2789" s="24"/>
      <c r="AG2789" s="24"/>
      <c r="AH2789" s="24"/>
      <c r="AI2789" s="24"/>
      <c r="AJ2789" s="24"/>
      <c r="AK2789" s="24"/>
      <c r="AL2789" s="24"/>
      <c r="AM2789" s="24"/>
      <c r="AN2789" s="24"/>
      <c r="AP2789" s="21"/>
      <c r="AQ2789" s="21"/>
      <c r="AR2789" s="21"/>
      <c r="AS2789" s="21"/>
      <c r="AT2789" s="21"/>
      <c r="AU2789" s="21"/>
      <c r="AV2789" s="24"/>
      <c r="AW2789" s="24"/>
      <c r="AX2789" s="24"/>
      <c r="AY2789" s="24"/>
      <c r="BA2789" s="21"/>
      <c r="BB2789" s="21"/>
      <c r="BC2789" s="21"/>
      <c r="BD2789" s="21"/>
      <c r="BE2789" s="24"/>
      <c r="BF2789" s="24"/>
      <c r="BG2789" s="21"/>
      <c r="BH2789" s="21"/>
      <c r="BI2789" s="130"/>
      <c r="BJ2789" s="131"/>
      <c r="BK2789" s="21"/>
      <c r="BL2789" s="132"/>
      <c r="BM2789" s="132"/>
      <c r="BN2789" s="132"/>
      <c r="BO2789" s="132"/>
      <c r="BP2789" s="133"/>
      <c r="BQ2789" s="133"/>
      <c r="BR2789" s="133"/>
    </row>
    <row r="2790" spans="18:70" x14ac:dyDescent="0.25">
      <c r="R2790" s="24"/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/>
      <c r="AC2790" s="24"/>
      <c r="AD2790" s="24"/>
      <c r="AE2790" s="24"/>
      <c r="AF2790" s="24"/>
      <c r="AG2790" s="24"/>
      <c r="AH2790" s="24"/>
      <c r="AI2790" s="24"/>
      <c r="AJ2790" s="24"/>
      <c r="AK2790" s="24"/>
      <c r="AL2790" s="24"/>
      <c r="AM2790" s="24"/>
      <c r="AN2790" s="24"/>
      <c r="AP2790" s="21"/>
      <c r="AQ2790" s="21"/>
      <c r="AR2790" s="21"/>
      <c r="AS2790" s="21"/>
      <c r="AT2790" s="21"/>
      <c r="AU2790" s="21"/>
      <c r="AV2790" s="24"/>
      <c r="AW2790" s="24"/>
      <c r="AX2790" s="24"/>
      <c r="AY2790" s="24"/>
      <c r="BA2790" s="21"/>
      <c r="BB2790" s="21"/>
      <c r="BC2790" s="21"/>
      <c r="BD2790" s="21"/>
      <c r="BE2790" s="24"/>
      <c r="BF2790" s="24"/>
      <c r="BG2790" s="21"/>
      <c r="BH2790" s="21"/>
      <c r="BI2790" s="130"/>
      <c r="BJ2790" s="131"/>
      <c r="BK2790" s="21"/>
      <c r="BL2790" s="132"/>
      <c r="BM2790" s="132"/>
      <c r="BN2790" s="132"/>
      <c r="BO2790" s="132"/>
      <c r="BP2790" s="133"/>
      <c r="BQ2790" s="133"/>
      <c r="BR2790" s="133"/>
    </row>
    <row r="2791" spans="18:70" x14ac:dyDescent="0.25">
      <c r="R2791" s="24"/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/>
      <c r="AC2791" s="24"/>
      <c r="AD2791" s="24"/>
      <c r="AE2791" s="24"/>
      <c r="AF2791" s="24"/>
      <c r="AG2791" s="24"/>
      <c r="AH2791" s="24"/>
      <c r="AI2791" s="24"/>
      <c r="AJ2791" s="24"/>
      <c r="AK2791" s="24"/>
      <c r="AL2791" s="24"/>
      <c r="AM2791" s="24"/>
      <c r="AN2791" s="24"/>
      <c r="AP2791" s="21"/>
      <c r="AQ2791" s="21"/>
      <c r="AR2791" s="21"/>
      <c r="AS2791" s="21"/>
      <c r="AT2791" s="21"/>
      <c r="AU2791" s="21"/>
      <c r="AV2791" s="24"/>
      <c r="AW2791" s="24"/>
      <c r="AX2791" s="24"/>
      <c r="AY2791" s="24"/>
      <c r="BA2791" s="21"/>
      <c r="BB2791" s="21"/>
      <c r="BC2791" s="21"/>
      <c r="BD2791" s="21"/>
      <c r="BE2791" s="24"/>
      <c r="BF2791" s="24"/>
      <c r="BG2791" s="21"/>
      <c r="BH2791" s="21"/>
      <c r="BI2791" s="130"/>
      <c r="BJ2791" s="131"/>
      <c r="BK2791" s="21"/>
      <c r="BL2791" s="132"/>
      <c r="BM2791" s="132"/>
      <c r="BN2791" s="132"/>
      <c r="BO2791" s="132"/>
      <c r="BP2791" s="133"/>
      <c r="BQ2791" s="133"/>
      <c r="BR2791" s="133"/>
    </row>
    <row r="2792" spans="18:70" x14ac:dyDescent="0.25">
      <c r="R2792" s="24"/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/>
      <c r="AC2792" s="24"/>
      <c r="AD2792" s="24"/>
      <c r="AE2792" s="24"/>
      <c r="AF2792" s="24"/>
      <c r="AG2792" s="24"/>
      <c r="AH2792" s="24"/>
      <c r="AI2792" s="24"/>
      <c r="AJ2792" s="24"/>
      <c r="AK2792" s="24"/>
      <c r="AL2792" s="24"/>
      <c r="AM2792" s="24"/>
      <c r="AN2792" s="24"/>
      <c r="AP2792" s="21"/>
      <c r="AQ2792" s="21"/>
      <c r="AR2792" s="21"/>
      <c r="AS2792" s="21"/>
      <c r="AT2792" s="21"/>
      <c r="AU2792" s="21"/>
      <c r="AV2792" s="24"/>
      <c r="AW2792" s="24"/>
      <c r="AX2792" s="24"/>
      <c r="AY2792" s="24"/>
      <c r="BA2792" s="21"/>
      <c r="BB2792" s="21"/>
      <c r="BC2792" s="21"/>
      <c r="BD2792" s="21"/>
      <c r="BE2792" s="24"/>
      <c r="BF2792" s="24"/>
      <c r="BG2792" s="21"/>
      <c r="BH2792" s="21"/>
      <c r="BI2792" s="130"/>
      <c r="BJ2792" s="131"/>
      <c r="BK2792" s="21"/>
      <c r="BL2792" s="132"/>
      <c r="BM2792" s="132"/>
      <c r="BN2792" s="132"/>
      <c r="BO2792" s="132"/>
      <c r="BP2792" s="133"/>
      <c r="BQ2792" s="133"/>
      <c r="BR2792" s="133"/>
    </row>
    <row r="2793" spans="18:70" x14ac:dyDescent="0.25">
      <c r="R2793" s="24"/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/>
      <c r="AC2793" s="24"/>
      <c r="AD2793" s="24"/>
      <c r="AE2793" s="24"/>
      <c r="AF2793" s="24"/>
      <c r="AG2793" s="24"/>
      <c r="AH2793" s="24"/>
      <c r="AI2793" s="24"/>
      <c r="AJ2793" s="24"/>
      <c r="AK2793" s="24"/>
      <c r="AL2793" s="24"/>
      <c r="AM2793" s="24"/>
      <c r="AN2793" s="24"/>
      <c r="AP2793" s="21"/>
      <c r="AQ2793" s="21"/>
      <c r="AR2793" s="21"/>
      <c r="AS2793" s="21"/>
      <c r="AT2793" s="21"/>
      <c r="AU2793" s="21"/>
      <c r="AV2793" s="24"/>
      <c r="AW2793" s="24"/>
      <c r="AX2793" s="24"/>
      <c r="AY2793" s="24"/>
      <c r="BA2793" s="21"/>
      <c r="BB2793" s="21"/>
      <c r="BC2793" s="21"/>
      <c r="BD2793" s="21"/>
      <c r="BE2793" s="24"/>
      <c r="BF2793" s="24"/>
      <c r="BG2793" s="21"/>
      <c r="BH2793" s="21"/>
      <c r="BI2793" s="130"/>
      <c r="BJ2793" s="131"/>
      <c r="BK2793" s="21"/>
      <c r="BL2793" s="132"/>
      <c r="BM2793" s="132"/>
      <c r="BN2793" s="132"/>
      <c r="BO2793" s="132"/>
      <c r="BP2793" s="133"/>
      <c r="BQ2793" s="133"/>
      <c r="BR2793" s="133"/>
    </row>
    <row r="2794" spans="18:70" x14ac:dyDescent="0.25">
      <c r="R2794" s="24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C2794" s="24"/>
      <c r="AD2794" s="24"/>
      <c r="AE2794" s="24"/>
      <c r="AF2794" s="24"/>
      <c r="AG2794" s="24"/>
      <c r="AH2794" s="24"/>
      <c r="AI2794" s="24"/>
      <c r="AJ2794" s="24"/>
      <c r="AK2794" s="24"/>
      <c r="AL2794" s="24"/>
      <c r="AM2794" s="24"/>
      <c r="AN2794" s="24"/>
      <c r="AP2794" s="21"/>
      <c r="AQ2794" s="21"/>
      <c r="AR2794" s="21"/>
      <c r="AS2794" s="21"/>
      <c r="AT2794" s="21"/>
      <c r="AU2794" s="21"/>
      <c r="AV2794" s="24"/>
      <c r="AW2794" s="24"/>
      <c r="AX2794" s="24"/>
      <c r="AY2794" s="24"/>
      <c r="BA2794" s="21"/>
      <c r="BB2794" s="21"/>
      <c r="BC2794" s="21"/>
      <c r="BD2794" s="21"/>
      <c r="BE2794" s="24"/>
      <c r="BF2794" s="24"/>
      <c r="BG2794" s="21"/>
      <c r="BH2794" s="21"/>
      <c r="BI2794" s="130"/>
      <c r="BJ2794" s="131"/>
      <c r="BK2794" s="21"/>
      <c r="BL2794" s="132"/>
      <c r="BM2794" s="132"/>
      <c r="BN2794" s="132"/>
      <c r="BO2794" s="132"/>
      <c r="BP2794" s="133"/>
      <c r="BQ2794" s="133"/>
      <c r="BR2794" s="133"/>
    </row>
    <row r="2795" spans="18:70" x14ac:dyDescent="0.25">
      <c r="R2795" s="24"/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/>
      <c r="AC2795" s="24"/>
      <c r="AD2795" s="24"/>
      <c r="AE2795" s="24"/>
      <c r="AF2795" s="24"/>
      <c r="AG2795" s="24"/>
      <c r="AH2795" s="24"/>
      <c r="AI2795" s="24"/>
      <c r="AJ2795" s="24"/>
      <c r="AK2795" s="24"/>
      <c r="AL2795" s="24"/>
      <c r="AM2795" s="24"/>
      <c r="AN2795" s="24"/>
      <c r="AP2795" s="21"/>
      <c r="AQ2795" s="21"/>
      <c r="AR2795" s="21"/>
      <c r="AS2795" s="21"/>
      <c r="AT2795" s="21"/>
      <c r="AU2795" s="21"/>
      <c r="AV2795" s="24"/>
      <c r="AW2795" s="24"/>
      <c r="AX2795" s="24"/>
      <c r="AY2795" s="24"/>
      <c r="BA2795" s="21"/>
      <c r="BB2795" s="21"/>
      <c r="BC2795" s="21"/>
      <c r="BD2795" s="21"/>
      <c r="BE2795" s="24"/>
      <c r="BF2795" s="24"/>
      <c r="BG2795" s="21"/>
      <c r="BH2795" s="21"/>
      <c r="BI2795" s="130"/>
      <c r="BJ2795" s="131"/>
      <c r="BK2795" s="21"/>
      <c r="BL2795" s="132"/>
      <c r="BM2795" s="132"/>
      <c r="BN2795" s="132"/>
      <c r="BO2795" s="132"/>
      <c r="BP2795" s="133"/>
      <c r="BQ2795" s="133"/>
      <c r="BR2795" s="133"/>
    </row>
    <row r="2796" spans="18:70" x14ac:dyDescent="0.25">
      <c r="R2796" s="24"/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/>
      <c r="AC2796" s="24"/>
      <c r="AD2796" s="24"/>
      <c r="AE2796" s="24"/>
      <c r="AF2796" s="24"/>
      <c r="AG2796" s="24"/>
      <c r="AH2796" s="24"/>
      <c r="AI2796" s="24"/>
      <c r="AJ2796" s="24"/>
      <c r="AK2796" s="24"/>
      <c r="AL2796" s="24"/>
      <c r="AM2796" s="24"/>
      <c r="AN2796" s="24"/>
      <c r="AP2796" s="21"/>
      <c r="AQ2796" s="21"/>
      <c r="AR2796" s="21"/>
      <c r="AS2796" s="21"/>
      <c r="AT2796" s="21"/>
      <c r="AU2796" s="21"/>
      <c r="AV2796" s="24"/>
      <c r="AW2796" s="24"/>
      <c r="AX2796" s="24"/>
      <c r="AY2796" s="24"/>
      <c r="BA2796" s="21"/>
      <c r="BB2796" s="21"/>
      <c r="BC2796" s="21"/>
      <c r="BD2796" s="21"/>
      <c r="BE2796" s="24"/>
      <c r="BF2796" s="24"/>
      <c r="BG2796" s="21"/>
      <c r="BH2796" s="21"/>
      <c r="BI2796" s="130"/>
      <c r="BJ2796" s="131"/>
      <c r="BK2796" s="21"/>
      <c r="BL2796" s="132"/>
      <c r="BM2796" s="132"/>
      <c r="BN2796" s="132"/>
      <c r="BO2796" s="132"/>
      <c r="BP2796" s="133"/>
      <c r="BQ2796" s="133"/>
      <c r="BR2796" s="133"/>
    </row>
    <row r="2797" spans="18:70" x14ac:dyDescent="0.25">
      <c r="R2797" s="24"/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/>
      <c r="AC2797" s="24"/>
      <c r="AD2797" s="24"/>
      <c r="AE2797" s="24"/>
      <c r="AF2797" s="24"/>
      <c r="AG2797" s="24"/>
      <c r="AH2797" s="24"/>
      <c r="AI2797" s="24"/>
      <c r="AJ2797" s="24"/>
      <c r="AK2797" s="24"/>
      <c r="AL2797" s="24"/>
      <c r="AM2797" s="24"/>
      <c r="AN2797" s="24"/>
      <c r="AP2797" s="21"/>
      <c r="AQ2797" s="21"/>
      <c r="AR2797" s="21"/>
      <c r="AS2797" s="21"/>
      <c r="AT2797" s="21"/>
      <c r="AU2797" s="21"/>
      <c r="AV2797" s="24"/>
      <c r="AW2797" s="24"/>
      <c r="AX2797" s="24"/>
      <c r="AY2797" s="24"/>
      <c r="BA2797" s="21"/>
      <c r="BB2797" s="21"/>
      <c r="BC2797" s="21"/>
      <c r="BD2797" s="21"/>
      <c r="BE2797" s="24"/>
      <c r="BF2797" s="24"/>
      <c r="BG2797" s="21"/>
      <c r="BH2797" s="21"/>
      <c r="BI2797" s="130"/>
      <c r="BJ2797" s="131"/>
      <c r="BK2797" s="21"/>
      <c r="BL2797" s="132"/>
      <c r="BM2797" s="132"/>
      <c r="BN2797" s="132"/>
      <c r="BO2797" s="132"/>
      <c r="BP2797" s="133"/>
      <c r="BQ2797" s="133"/>
      <c r="BR2797" s="133"/>
    </row>
    <row r="2798" spans="18:70" x14ac:dyDescent="0.25">
      <c r="R2798" s="24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  <c r="AF2798" s="24"/>
      <c r="AG2798" s="24"/>
      <c r="AH2798" s="24"/>
      <c r="AI2798" s="24"/>
      <c r="AJ2798" s="24"/>
      <c r="AK2798" s="24"/>
      <c r="AL2798" s="24"/>
      <c r="AM2798" s="24"/>
      <c r="AN2798" s="24"/>
      <c r="AP2798" s="21"/>
      <c r="AQ2798" s="21"/>
      <c r="AR2798" s="21"/>
      <c r="AS2798" s="21"/>
      <c r="AT2798" s="21"/>
      <c r="AU2798" s="21"/>
      <c r="AV2798" s="24"/>
      <c r="AW2798" s="24"/>
      <c r="AX2798" s="24"/>
      <c r="AY2798" s="24"/>
      <c r="BA2798" s="21"/>
      <c r="BB2798" s="21"/>
      <c r="BC2798" s="21"/>
      <c r="BD2798" s="21"/>
      <c r="BE2798" s="24"/>
      <c r="BF2798" s="24"/>
      <c r="BG2798" s="21"/>
      <c r="BH2798" s="21"/>
      <c r="BI2798" s="130"/>
      <c r="BJ2798" s="131"/>
      <c r="BK2798" s="21"/>
      <c r="BL2798" s="132"/>
      <c r="BM2798" s="132"/>
      <c r="BN2798" s="132"/>
      <c r="BO2798" s="132"/>
      <c r="BP2798" s="133"/>
      <c r="BQ2798" s="133"/>
      <c r="BR2798" s="133"/>
    </row>
    <row r="2799" spans="18:70" x14ac:dyDescent="0.25">
      <c r="R2799" s="24"/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/>
      <c r="AC2799" s="24"/>
      <c r="AD2799" s="24"/>
      <c r="AE2799" s="24"/>
      <c r="AF2799" s="24"/>
      <c r="AG2799" s="24"/>
      <c r="AH2799" s="24"/>
      <c r="AI2799" s="24"/>
      <c r="AJ2799" s="24"/>
      <c r="AK2799" s="24"/>
      <c r="AL2799" s="24"/>
      <c r="AM2799" s="24"/>
      <c r="AN2799" s="24"/>
      <c r="AP2799" s="21"/>
      <c r="AQ2799" s="21"/>
      <c r="AR2799" s="21"/>
      <c r="AS2799" s="21"/>
      <c r="AT2799" s="21"/>
      <c r="AU2799" s="21"/>
      <c r="AV2799" s="24"/>
      <c r="AW2799" s="24"/>
      <c r="AX2799" s="24"/>
      <c r="AY2799" s="24"/>
      <c r="BA2799" s="21"/>
      <c r="BB2799" s="21"/>
      <c r="BC2799" s="21"/>
      <c r="BD2799" s="21"/>
      <c r="BE2799" s="24"/>
      <c r="BF2799" s="24"/>
      <c r="BG2799" s="21"/>
      <c r="BH2799" s="21"/>
      <c r="BI2799" s="130"/>
      <c r="BJ2799" s="131"/>
      <c r="BK2799" s="21"/>
      <c r="BL2799" s="132"/>
      <c r="BM2799" s="132"/>
      <c r="BN2799" s="132"/>
      <c r="BO2799" s="132"/>
      <c r="BP2799" s="133"/>
      <c r="BQ2799" s="133"/>
      <c r="BR2799" s="133"/>
    </row>
    <row r="2800" spans="18:70" x14ac:dyDescent="0.25">
      <c r="R2800" s="24"/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/>
      <c r="AC2800" s="24"/>
      <c r="AD2800" s="24"/>
      <c r="AE2800" s="24"/>
      <c r="AF2800" s="24"/>
      <c r="AG2800" s="24"/>
      <c r="AH2800" s="24"/>
      <c r="AI2800" s="24"/>
      <c r="AJ2800" s="24"/>
      <c r="AK2800" s="24"/>
      <c r="AL2800" s="24"/>
      <c r="AM2800" s="24"/>
      <c r="AN2800" s="24"/>
      <c r="AP2800" s="21"/>
      <c r="AQ2800" s="21"/>
      <c r="AR2800" s="21"/>
      <c r="AS2800" s="21"/>
      <c r="AT2800" s="21"/>
      <c r="AU2800" s="21"/>
      <c r="AV2800" s="24"/>
      <c r="AW2800" s="24"/>
      <c r="AX2800" s="24"/>
      <c r="AY2800" s="24"/>
      <c r="BA2800" s="21"/>
      <c r="BB2800" s="21"/>
      <c r="BC2800" s="21"/>
      <c r="BD2800" s="21"/>
      <c r="BE2800" s="24"/>
      <c r="BF2800" s="24"/>
      <c r="BG2800" s="21"/>
      <c r="BH2800" s="21"/>
      <c r="BI2800" s="130"/>
      <c r="BJ2800" s="131"/>
      <c r="BK2800" s="21"/>
      <c r="BL2800" s="132"/>
      <c r="BM2800" s="132"/>
      <c r="BN2800" s="132"/>
      <c r="BO2800" s="132"/>
      <c r="BP2800" s="133"/>
      <c r="BQ2800" s="133"/>
      <c r="BR2800" s="133"/>
    </row>
    <row r="2801" spans="18:70" x14ac:dyDescent="0.25">
      <c r="R2801" s="24"/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/>
      <c r="AC2801" s="24"/>
      <c r="AD2801" s="24"/>
      <c r="AE2801" s="24"/>
      <c r="AF2801" s="24"/>
      <c r="AG2801" s="24"/>
      <c r="AH2801" s="24"/>
      <c r="AI2801" s="24"/>
      <c r="AJ2801" s="24"/>
      <c r="AK2801" s="24"/>
      <c r="AL2801" s="24"/>
      <c r="AM2801" s="24"/>
      <c r="AN2801" s="24"/>
      <c r="AP2801" s="21"/>
      <c r="AQ2801" s="21"/>
      <c r="AR2801" s="21"/>
      <c r="AS2801" s="21"/>
      <c r="AT2801" s="21"/>
      <c r="AU2801" s="21"/>
      <c r="AV2801" s="24"/>
      <c r="AW2801" s="24"/>
      <c r="AX2801" s="24"/>
      <c r="AY2801" s="24"/>
      <c r="BA2801" s="21"/>
      <c r="BB2801" s="21"/>
      <c r="BC2801" s="21"/>
      <c r="BD2801" s="21"/>
      <c r="BE2801" s="24"/>
      <c r="BF2801" s="24"/>
      <c r="BG2801" s="21"/>
      <c r="BH2801" s="21"/>
      <c r="BI2801" s="130"/>
      <c r="BJ2801" s="131"/>
      <c r="BK2801" s="21"/>
      <c r="BL2801" s="132"/>
      <c r="BM2801" s="132"/>
      <c r="BN2801" s="132"/>
      <c r="BO2801" s="132"/>
      <c r="BP2801" s="133"/>
      <c r="BQ2801" s="133"/>
      <c r="BR2801" s="133"/>
    </row>
    <row r="2802" spans="18:70" x14ac:dyDescent="0.25">
      <c r="R2802" s="24"/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/>
      <c r="AC2802" s="24"/>
      <c r="AD2802" s="24"/>
      <c r="AE2802" s="24"/>
      <c r="AF2802" s="24"/>
      <c r="AG2802" s="24"/>
      <c r="AH2802" s="24"/>
      <c r="AI2802" s="24"/>
      <c r="AJ2802" s="24"/>
      <c r="AK2802" s="24"/>
      <c r="AL2802" s="24"/>
      <c r="AM2802" s="24"/>
      <c r="AN2802" s="24"/>
      <c r="AP2802" s="21"/>
      <c r="AQ2802" s="21"/>
      <c r="AR2802" s="21"/>
      <c r="AS2802" s="21"/>
      <c r="AT2802" s="21"/>
      <c r="AU2802" s="21"/>
      <c r="AV2802" s="24"/>
      <c r="AW2802" s="24"/>
      <c r="AX2802" s="24"/>
      <c r="AY2802" s="24"/>
      <c r="BA2802" s="21"/>
      <c r="BB2802" s="21"/>
      <c r="BC2802" s="21"/>
      <c r="BD2802" s="21"/>
      <c r="BE2802" s="24"/>
      <c r="BF2802" s="24"/>
      <c r="BG2802" s="21"/>
      <c r="BH2802" s="21"/>
      <c r="BI2802" s="130"/>
      <c r="BJ2802" s="131"/>
      <c r="BK2802" s="21"/>
      <c r="BL2802" s="132"/>
      <c r="BM2802" s="132"/>
      <c r="BN2802" s="132"/>
      <c r="BO2802" s="132"/>
      <c r="BP2802" s="133"/>
      <c r="BQ2802" s="133"/>
      <c r="BR2802" s="133"/>
    </row>
    <row r="2803" spans="18:70" x14ac:dyDescent="0.25">
      <c r="R2803" s="24"/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/>
      <c r="AC2803" s="24"/>
      <c r="AD2803" s="24"/>
      <c r="AE2803" s="24"/>
      <c r="AF2803" s="24"/>
      <c r="AG2803" s="24"/>
      <c r="AH2803" s="24"/>
      <c r="AI2803" s="24"/>
      <c r="AJ2803" s="24"/>
      <c r="AK2803" s="24"/>
      <c r="AL2803" s="24"/>
      <c r="AM2803" s="24"/>
      <c r="AN2803" s="24"/>
      <c r="AP2803" s="21"/>
      <c r="AQ2803" s="21"/>
      <c r="AR2803" s="21"/>
      <c r="AS2803" s="21"/>
      <c r="AT2803" s="21"/>
      <c r="AU2803" s="21"/>
      <c r="AV2803" s="24"/>
      <c r="AW2803" s="24"/>
      <c r="AX2803" s="24"/>
      <c r="AY2803" s="24"/>
      <c r="BA2803" s="21"/>
      <c r="BB2803" s="21"/>
      <c r="BC2803" s="21"/>
      <c r="BD2803" s="21"/>
      <c r="BE2803" s="24"/>
      <c r="BF2803" s="24"/>
      <c r="BG2803" s="21"/>
      <c r="BH2803" s="21"/>
      <c r="BI2803" s="130"/>
      <c r="BJ2803" s="131"/>
      <c r="BK2803" s="21"/>
      <c r="BL2803" s="132"/>
      <c r="BM2803" s="132"/>
      <c r="BN2803" s="132"/>
      <c r="BO2803" s="132"/>
      <c r="BP2803" s="133"/>
      <c r="BQ2803" s="133"/>
      <c r="BR2803" s="133"/>
    </row>
    <row r="2804" spans="18:70" x14ac:dyDescent="0.25">
      <c r="R2804" s="24"/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/>
      <c r="AC2804" s="24"/>
      <c r="AD2804" s="24"/>
      <c r="AE2804" s="24"/>
      <c r="AF2804" s="24"/>
      <c r="AG2804" s="24"/>
      <c r="AH2804" s="24"/>
      <c r="AI2804" s="24"/>
      <c r="AJ2804" s="24"/>
      <c r="AK2804" s="24"/>
      <c r="AL2804" s="24"/>
      <c r="AM2804" s="24"/>
      <c r="AN2804" s="24"/>
      <c r="AP2804" s="21"/>
      <c r="AQ2804" s="21"/>
      <c r="AR2804" s="21"/>
      <c r="AS2804" s="21"/>
      <c r="AT2804" s="21"/>
      <c r="AU2804" s="21"/>
      <c r="AV2804" s="24"/>
      <c r="AW2804" s="24"/>
      <c r="AX2804" s="24"/>
      <c r="AY2804" s="24"/>
      <c r="BA2804" s="21"/>
      <c r="BB2804" s="21"/>
      <c r="BC2804" s="21"/>
      <c r="BD2804" s="21"/>
      <c r="BE2804" s="24"/>
      <c r="BF2804" s="24"/>
      <c r="BG2804" s="21"/>
      <c r="BH2804" s="21"/>
      <c r="BI2804" s="130"/>
      <c r="BJ2804" s="131"/>
      <c r="BK2804" s="21"/>
      <c r="BL2804" s="132"/>
      <c r="BM2804" s="132"/>
      <c r="BN2804" s="132"/>
      <c r="BO2804" s="132"/>
      <c r="BP2804" s="133"/>
      <c r="BQ2804" s="133"/>
      <c r="BR2804" s="133"/>
    </row>
    <row r="2805" spans="18:70" x14ac:dyDescent="0.25">
      <c r="R2805" s="24"/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/>
      <c r="AC2805" s="24"/>
      <c r="AD2805" s="24"/>
      <c r="AE2805" s="24"/>
      <c r="AF2805" s="24"/>
      <c r="AG2805" s="24"/>
      <c r="AH2805" s="24"/>
      <c r="AI2805" s="24"/>
      <c r="AJ2805" s="24"/>
      <c r="AK2805" s="24"/>
      <c r="AL2805" s="24"/>
      <c r="AM2805" s="24"/>
      <c r="AN2805" s="24"/>
      <c r="AP2805" s="21"/>
      <c r="AQ2805" s="21"/>
      <c r="AR2805" s="21"/>
      <c r="AS2805" s="21"/>
      <c r="AT2805" s="21"/>
      <c r="AU2805" s="21"/>
      <c r="AV2805" s="24"/>
      <c r="AW2805" s="24"/>
      <c r="AX2805" s="24"/>
      <c r="AY2805" s="24"/>
      <c r="BA2805" s="21"/>
      <c r="BB2805" s="21"/>
      <c r="BC2805" s="21"/>
      <c r="BD2805" s="21"/>
      <c r="BE2805" s="24"/>
      <c r="BF2805" s="24"/>
      <c r="BG2805" s="21"/>
      <c r="BH2805" s="21"/>
      <c r="BI2805" s="130"/>
      <c r="BJ2805" s="131"/>
      <c r="BK2805" s="21"/>
      <c r="BL2805" s="132"/>
      <c r="BM2805" s="132"/>
      <c r="BN2805" s="132"/>
      <c r="BO2805" s="132"/>
      <c r="BP2805" s="133"/>
      <c r="BQ2805" s="133"/>
      <c r="BR2805" s="133"/>
    </row>
    <row r="2806" spans="18:70" x14ac:dyDescent="0.25">
      <c r="R2806" s="24"/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/>
      <c r="AC2806" s="24"/>
      <c r="AD2806" s="24"/>
      <c r="AE2806" s="24"/>
      <c r="AF2806" s="24"/>
      <c r="AG2806" s="24"/>
      <c r="AH2806" s="24"/>
      <c r="AI2806" s="24"/>
      <c r="AJ2806" s="24"/>
      <c r="AK2806" s="24"/>
      <c r="AL2806" s="24"/>
      <c r="AM2806" s="24"/>
      <c r="AN2806" s="24"/>
      <c r="AP2806" s="21"/>
      <c r="AQ2806" s="21"/>
      <c r="AR2806" s="21"/>
      <c r="AS2806" s="21"/>
      <c r="AT2806" s="21"/>
      <c r="AU2806" s="21"/>
      <c r="AV2806" s="24"/>
      <c r="AW2806" s="24"/>
      <c r="AX2806" s="24"/>
      <c r="AY2806" s="24"/>
      <c r="BA2806" s="21"/>
      <c r="BB2806" s="21"/>
      <c r="BC2806" s="21"/>
      <c r="BD2806" s="21"/>
      <c r="BE2806" s="24"/>
      <c r="BF2806" s="24"/>
      <c r="BG2806" s="21"/>
      <c r="BH2806" s="21"/>
      <c r="BI2806" s="130"/>
      <c r="BJ2806" s="131"/>
      <c r="BK2806" s="21"/>
      <c r="BL2806" s="132"/>
      <c r="BM2806" s="132"/>
      <c r="BN2806" s="132"/>
      <c r="BO2806" s="132"/>
      <c r="BP2806" s="133"/>
      <c r="BQ2806" s="133"/>
      <c r="BR2806" s="133"/>
    </row>
    <row r="2807" spans="18:70" x14ac:dyDescent="0.25">
      <c r="R2807" s="24"/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/>
      <c r="AC2807" s="24"/>
      <c r="AD2807" s="24"/>
      <c r="AE2807" s="24"/>
      <c r="AF2807" s="24"/>
      <c r="AG2807" s="24"/>
      <c r="AH2807" s="24"/>
      <c r="AI2807" s="24"/>
      <c r="AJ2807" s="24"/>
      <c r="AK2807" s="24"/>
      <c r="AL2807" s="24"/>
      <c r="AM2807" s="24"/>
      <c r="AN2807" s="24"/>
      <c r="AP2807" s="21"/>
      <c r="AQ2807" s="21"/>
      <c r="AR2807" s="21"/>
      <c r="AS2807" s="21"/>
      <c r="AT2807" s="21"/>
      <c r="AU2807" s="21"/>
      <c r="AV2807" s="24"/>
      <c r="AW2807" s="24"/>
      <c r="AX2807" s="24"/>
      <c r="AY2807" s="24"/>
      <c r="BA2807" s="21"/>
      <c r="BB2807" s="21"/>
      <c r="BC2807" s="21"/>
      <c r="BD2807" s="21"/>
      <c r="BE2807" s="24"/>
      <c r="BF2807" s="24"/>
      <c r="BG2807" s="21"/>
      <c r="BH2807" s="21"/>
      <c r="BI2807" s="130"/>
      <c r="BJ2807" s="131"/>
      <c r="BK2807" s="21"/>
      <c r="BL2807" s="132"/>
      <c r="BM2807" s="132"/>
      <c r="BN2807" s="132"/>
      <c r="BO2807" s="132"/>
      <c r="BP2807" s="133"/>
      <c r="BQ2807" s="133"/>
      <c r="BR2807" s="133"/>
    </row>
    <row r="2808" spans="18:70" x14ac:dyDescent="0.25">
      <c r="R2808" s="24"/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/>
      <c r="AC2808" s="24"/>
      <c r="AD2808" s="24"/>
      <c r="AE2808" s="24"/>
      <c r="AF2808" s="24"/>
      <c r="AG2808" s="24"/>
      <c r="AH2808" s="24"/>
      <c r="AI2808" s="24"/>
      <c r="AJ2808" s="24"/>
      <c r="AK2808" s="24"/>
      <c r="AL2808" s="24"/>
      <c r="AM2808" s="24"/>
      <c r="AN2808" s="24"/>
      <c r="AP2808" s="21"/>
      <c r="AQ2808" s="21"/>
      <c r="AR2808" s="21"/>
      <c r="AS2808" s="21"/>
      <c r="AT2808" s="21"/>
      <c r="AU2808" s="21"/>
      <c r="AV2808" s="24"/>
      <c r="AW2808" s="24"/>
      <c r="AX2808" s="24"/>
      <c r="AY2808" s="24"/>
      <c r="BA2808" s="21"/>
      <c r="BB2808" s="21"/>
      <c r="BC2808" s="21"/>
      <c r="BD2808" s="21"/>
      <c r="BE2808" s="24"/>
      <c r="BF2808" s="24"/>
      <c r="BG2808" s="21"/>
      <c r="BH2808" s="21"/>
      <c r="BI2808" s="130"/>
      <c r="BJ2808" s="131"/>
      <c r="BK2808" s="21"/>
      <c r="BL2808" s="132"/>
      <c r="BM2808" s="132"/>
      <c r="BN2808" s="132"/>
      <c r="BO2808" s="132"/>
      <c r="BP2808" s="133"/>
      <c r="BQ2808" s="133"/>
      <c r="BR2808" s="133"/>
    </row>
    <row r="2809" spans="18:70" x14ac:dyDescent="0.25">
      <c r="R2809" s="24"/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/>
      <c r="AC2809" s="24"/>
      <c r="AD2809" s="24"/>
      <c r="AE2809" s="24"/>
      <c r="AF2809" s="24"/>
      <c r="AG2809" s="24"/>
      <c r="AH2809" s="24"/>
      <c r="AI2809" s="24"/>
      <c r="AJ2809" s="24"/>
      <c r="AK2809" s="24"/>
      <c r="AL2809" s="24"/>
      <c r="AM2809" s="24"/>
      <c r="AN2809" s="24"/>
      <c r="AP2809" s="21"/>
      <c r="AQ2809" s="21"/>
      <c r="AR2809" s="21"/>
      <c r="AS2809" s="21"/>
      <c r="AT2809" s="21"/>
      <c r="AU2809" s="21"/>
      <c r="AV2809" s="24"/>
      <c r="AW2809" s="24"/>
      <c r="AX2809" s="24"/>
      <c r="AY2809" s="24"/>
      <c r="BA2809" s="21"/>
      <c r="BB2809" s="21"/>
      <c r="BC2809" s="21"/>
      <c r="BD2809" s="21"/>
      <c r="BE2809" s="24"/>
      <c r="BF2809" s="24"/>
      <c r="BG2809" s="21"/>
      <c r="BH2809" s="21"/>
      <c r="BI2809" s="130"/>
      <c r="BJ2809" s="131"/>
      <c r="BK2809" s="21"/>
      <c r="BL2809" s="132"/>
      <c r="BM2809" s="132"/>
      <c r="BN2809" s="132"/>
      <c r="BO2809" s="132"/>
      <c r="BP2809" s="133"/>
      <c r="BQ2809" s="133"/>
      <c r="BR2809" s="133"/>
    </row>
    <row r="2810" spans="18:70" x14ac:dyDescent="0.25">
      <c r="R2810" s="24"/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/>
      <c r="AC2810" s="24"/>
      <c r="AD2810" s="24"/>
      <c r="AE2810" s="24"/>
      <c r="AF2810" s="24"/>
      <c r="AG2810" s="24"/>
      <c r="AH2810" s="24"/>
      <c r="AI2810" s="24"/>
      <c r="AJ2810" s="24"/>
      <c r="AK2810" s="24"/>
      <c r="AL2810" s="24"/>
      <c r="AM2810" s="24"/>
      <c r="AN2810" s="24"/>
      <c r="AP2810" s="21"/>
      <c r="AQ2810" s="21"/>
      <c r="AR2810" s="21"/>
      <c r="AS2810" s="21"/>
      <c r="AT2810" s="21"/>
      <c r="AU2810" s="21"/>
      <c r="AV2810" s="24"/>
      <c r="AW2810" s="24"/>
      <c r="AX2810" s="24"/>
      <c r="AY2810" s="24"/>
      <c r="BA2810" s="21"/>
      <c r="BB2810" s="21"/>
      <c r="BC2810" s="21"/>
      <c r="BD2810" s="21"/>
      <c r="BE2810" s="24"/>
      <c r="BF2810" s="24"/>
      <c r="BG2810" s="21"/>
      <c r="BH2810" s="21"/>
      <c r="BI2810" s="130"/>
      <c r="BJ2810" s="131"/>
      <c r="BK2810" s="21"/>
      <c r="BL2810" s="132"/>
      <c r="BM2810" s="132"/>
      <c r="BN2810" s="132"/>
      <c r="BO2810" s="132"/>
      <c r="BP2810" s="133"/>
      <c r="BQ2810" s="133"/>
      <c r="BR2810" s="133"/>
    </row>
    <row r="2811" spans="18:70" x14ac:dyDescent="0.25">
      <c r="R2811" s="24"/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/>
      <c r="AC2811" s="24"/>
      <c r="AD2811" s="24"/>
      <c r="AE2811" s="24"/>
      <c r="AF2811" s="24"/>
      <c r="AG2811" s="24"/>
      <c r="AH2811" s="24"/>
      <c r="AI2811" s="24"/>
      <c r="AJ2811" s="24"/>
      <c r="AK2811" s="24"/>
      <c r="AL2811" s="24"/>
      <c r="AM2811" s="24"/>
      <c r="AN2811" s="24"/>
      <c r="AP2811" s="21"/>
      <c r="AQ2811" s="21"/>
      <c r="AR2811" s="21"/>
      <c r="AS2811" s="21"/>
      <c r="AT2811" s="21"/>
      <c r="AU2811" s="21"/>
      <c r="AV2811" s="24"/>
      <c r="AW2811" s="24"/>
      <c r="AX2811" s="24"/>
      <c r="AY2811" s="24"/>
      <c r="BA2811" s="21"/>
      <c r="BB2811" s="21"/>
      <c r="BC2811" s="21"/>
      <c r="BD2811" s="21"/>
      <c r="BE2811" s="24"/>
      <c r="BF2811" s="24"/>
      <c r="BG2811" s="21"/>
      <c r="BH2811" s="21"/>
      <c r="BI2811" s="130"/>
      <c r="BJ2811" s="131"/>
      <c r="BK2811" s="21"/>
      <c r="BL2811" s="132"/>
      <c r="BM2811" s="132"/>
      <c r="BN2811" s="132"/>
      <c r="BO2811" s="132"/>
      <c r="BP2811" s="133"/>
      <c r="BQ2811" s="133"/>
      <c r="BR2811" s="133"/>
    </row>
    <row r="2812" spans="18:70" x14ac:dyDescent="0.25">
      <c r="R2812" s="24"/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/>
      <c r="AC2812" s="24"/>
      <c r="AD2812" s="24"/>
      <c r="AE2812" s="24"/>
      <c r="AF2812" s="24"/>
      <c r="AG2812" s="24"/>
      <c r="AH2812" s="24"/>
      <c r="AI2812" s="24"/>
      <c r="AJ2812" s="24"/>
      <c r="AK2812" s="24"/>
      <c r="AL2812" s="24"/>
      <c r="AM2812" s="24"/>
      <c r="AN2812" s="24"/>
      <c r="AP2812" s="21"/>
      <c r="AQ2812" s="21"/>
      <c r="AR2812" s="21"/>
      <c r="AS2812" s="21"/>
      <c r="AT2812" s="21"/>
      <c r="AU2812" s="21"/>
      <c r="AV2812" s="24"/>
      <c r="AW2812" s="24"/>
      <c r="AX2812" s="24"/>
      <c r="AY2812" s="24"/>
      <c r="BA2812" s="21"/>
      <c r="BB2812" s="21"/>
      <c r="BC2812" s="21"/>
      <c r="BD2812" s="21"/>
      <c r="BE2812" s="24"/>
      <c r="BF2812" s="24"/>
      <c r="BG2812" s="21"/>
      <c r="BH2812" s="21"/>
      <c r="BI2812" s="130"/>
      <c r="BJ2812" s="131"/>
      <c r="BK2812" s="21"/>
      <c r="BL2812" s="132"/>
      <c r="BM2812" s="132"/>
      <c r="BN2812" s="132"/>
      <c r="BO2812" s="132"/>
      <c r="BP2812" s="133"/>
      <c r="BQ2812" s="133"/>
      <c r="BR2812" s="133"/>
    </row>
    <row r="2813" spans="18:70" x14ac:dyDescent="0.25">
      <c r="R2813" s="24"/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/>
      <c r="AC2813" s="24"/>
      <c r="AD2813" s="24"/>
      <c r="AE2813" s="24"/>
      <c r="AF2813" s="24"/>
      <c r="AG2813" s="24"/>
      <c r="AH2813" s="24"/>
      <c r="AI2813" s="24"/>
      <c r="AJ2813" s="24"/>
      <c r="AK2813" s="24"/>
      <c r="AL2813" s="24"/>
      <c r="AM2813" s="24"/>
      <c r="AN2813" s="24"/>
      <c r="AP2813" s="21"/>
      <c r="AQ2813" s="21"/>
      <c r="AR2813" s="21"/>
      <c r="AS2813" s="21"/>
      <c r="AT2813" s="21"/>
      <c r="AU2813" s="21"/>
      <c r="AV2813" s="24"/>
      <c r="AW2813" s="24"/>
      <c r="AX2813" s="24"/>
      <c r="AY2813" s="24"/>
      <c r="BA2813" s="21"/>
      <c r="BB2813" s="21"/>
      <c r="BC2813" s="21"/>
      <c r="BD2813" s="21"/>
      <c r="BE2813" s="24"/>
      <c r="BF2813" s="24"/>
      <c r="BG2813" s="21"/>
      <c r="BH2813" s="21"/>
      <c r="BI2813" s="130"/>
      <c r="BJ2813" s="131"/>
      <c r="BK2813" s="21"/>
      <c r="BL2813" s="132"/>
      <c r="BM2813" s="132"/>
      <c r="BN2813" s="132"/>
      <c r="BO2813" s="132"/>
      <c r="BP2813" s="133"/>
      <c r="BQ2813" s="133"/>
      <c r="BR2813" s="133"/>
    </row>
    <row r="2814" spans="18:70" x14ac:dyDescent="0.25">
      <c r="R2814" s="24"/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/>
      <c r="AC2814" s="24"/>
      <c r="AD2814" s="24"/>
      <c r="AE2814" s="24"/>
      <c r="AF2814" s="24"/>
      <c r="AG2814" s="24"/>
      <c r="AH2814" s="24"/>
      <c r="AI2814" s="24"/>
      <c r="AJ2814" s="24"/>
      <c r="AK2814" s="24"/>
      <c r="AL2814" s="24"/>
      <c r="AM2814" s="24"/>
      <c r="AN2814" s="24"/>
      <c r="AP2814" s="21"/>
      <c r="AQ2814" s="21"/>
      <c r="AR2814" s="21"/>
      <c r="AS2814" s="21"/>
      <c r="AT2814" s="21"/>
      <c r="AU2814" s="21"/>
      <c r="AV2814" s="24"/>
      <c r="AW2814" s="24"/>
      <c r="AX2814" s="24"/>
      <c r="AY2814" s="24"/>
      <c r="BA2814" s="21"/>
      <c r="BB2814" s="21"/>
      <c r="BC2814" s="21"/>
      <c r="BD2814" s="21"/>
      <c r="BE2814" s="24"/>
      <c r="BF2814" s="24"/>
      <c r="BG2814" s="21"/>
      <c r="BH2814" s="21"/>
      <c r="BI2814" s="130"/>
      <c r="BJ2814" s="131"/>
      <c r="BK2814" s="21"/>
      <c r="BL2814" s="132"/>
      <c r="BM2814" s="132"/>
      <c r="BN2814" s="132"/>
      <c r="BO2814" s="132"/>
      <c r="BP2814" s="133"/>
      <c r="BQ2814" s="133"/>
      <c r="BR2814" s="133"/>
    </row>
    <row r="2815" spans="18:70" x14ac:dyDescent="0.25">
      <c r="R2815" s="24"/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/>
      <c r="AC2815" s="24"/>
      <c r="AD2815" s="24"/>
      <c r="AE2815" s="24"/>
      <c r="AF2815" s="24"/>
      <c r="AG2815" s="24"/>
      <c r="AH2815" s="24"/>
      <c r="AI2815" s="24"/>
      <c r="AJ2815" s="24"/>
      <c r="AK2815" s="24"/>
      <c r="AL2815" s="24"/>
      <c r="AM2815" s="24"/>
      <c r="AN2815" s="24"/>
      <c r="AP2815" s="21"/>
      <c r="AQ2815" s="21"/>
      <c r="AR2815" s="21"/>
      <c r="AS2815" s="21"/>
      <c r="AT2815" s="21"/>
      <c r="AU2815" s="21"/>
      <c r="AV2815" s="24"/>
      <c r="AW2815" s="24"/>
      <c r="AX2815" s="24"/>
      <c r="AY2815" s="24"/>
      <c r="BA2815" s="21"/>
      <c r="BB2815" s="21"/>
      <c r="BC2815" s="21"/>
      <c r="BD2815" s="21"/>
      <c r="BE2815" s="24"/>
      <c r="BF2815" s="24"/>
      <c r="BG2815" s="21"/>
      <c r="BH2815" s="21"/>
      <c r="BI2815" s="130"/>
      <c r="BJ2815" s="131"/>
      <c r="BK2815" s="21"/>
      <c r="BL2815" s="132"/>
      <c r="BM2815" s="132"/>
      <c r="BN2815" s="132"/>
      <c r="BO2815" s="132"/>
      <c r="BP2815" s="133"/>
      <c r="BQ2815" s="133"/>
      <c r="BR2815" s="133"/>
    </row>
    <row r="2816" spans="18:70" x14ac:dyDescent="0.25">
      <c r="R2816" s="24"/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/>
      <c r="AC2816" s="24"/>
      <c r="AD2816" s="24"/>
      <c r="AE2816" s="24"/>
      <c r="AF2816" s="24"/>
      <c r="AG2816" s="24"/>
      <c r="AH2816" s="24"/>
      <c r="AI2816" s="24"/>
      <c r="AJ2816" s="24"/>
      <c r="AK2816" s="24"/>
      <c r="AL2816" s="24"/>
      <c r="AM2816" s="24"/>
      <c r="AN2816" s="24"/>
      <c r="AP2816" s="21"/>
      <c r="AQ2816" s="21"/>
      <c r="AR2816" s="21"/>
      <c r="AS2816" s="21"/>
      <c r="AT2816" s="21"/>
      <c r="AU2816" s="21"/>
      <c r="AV2816" s="24"/>
      <c r="AW2816" s="24"/>
      <c r="AX2816" s="24"/>
      <c r="AY2816" s="24"/>
      <c r="BA2816" s="21"/>
      <c r="BB2816" s="21"/>
      <c r="BC2816" s="21"/>
      <c r="BD2816" s="21"/>
      <c r="BE2816" s="24"/>
      <c r="BF2816" s="24"/>
      <c r="BG2816" s="21"/>
      <c r="BH2816" s="21"/>
      <c r="BI2816" s="130"/>
      <c r="BJ2816" s="131"/>
      <c r="BK2816" s="21"/>
      <c r="BL2816" s="132"/>
      <c r="BM2816" s="132"/>
      <c r="BN2816" s="132"/>
      <c r="BO2816" s="132"/>
      <c r="BP2816" s="133"/>
      <c r="BQ2816" s="133"/>
      <c r="BR2816" s="133"/>
    </row>
    <row r="2817" spans="18:70" x14ac:dyDescent="0.25">
      <c r="R2817" s="24"/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/>
      <c r="AC2817" s="24"/>
      <c r="AD2817" s="24"/>
      <c r="AE2817" s="24"/>
      <c r="AF2817" s="24"/>
      <c r="AG2817" s="24"/>
      <c r="AH2817" s="24"/>
      <c r="AI2817" s="24"/>
      <c r="AJ2817" s="24"/>
      <c r="AK2817" s="24"/>
      <c r="AL2817" s="24"/>
      <c r="AM2817" s="24"/>
      <c r="AN2817" s="24"/>
      <c r="AP2817" s="21"/>
      <c r="AQ2817" s="21"/>
      <c r="AR2817" s="21"/>
      <c r="AS2817" s="21"/>
      <c r="AT2817" s="21"/>
      <c r="AU2817" s="21"/>
      <c r="AV2817" s="24"/>
      <c r="AW2817" s="24"/>
      <c r="AX2817" s="24"/>
      <c r="AY2817" s="24"/>
      <c r="BA2817" s="21"/>
      <c r="BB2817" s="21"/>
      <c r="BC2817" s="21"/>
      <c r="BD2817" s="21"/>
      <c r="BE2817" s="24"/>
      <c r="BF2817" s="24"/>
      <c r="BG2817" s="21"/>
      <c r="BH2817" s="21"/>
      <c r="BI2817" s="130"/>
      <c r="BJ2817" s="131"/>
      <c r="BK2817" s="21"/>
      <c r="BL2817" s="132"/>
      <c r="BM2817" s="132"/>
      <c r="BN2817" s="132"/>
      <c r="BO2817" s="132"/>
      <c r="BP2817" s="133"/>
      <c r="BQ2817" s="133"/>
      <c r="BR2817" s="133"/>
    </row>
    <row r="2818" spans="18:70" x14ac:dyDescent="0.25">
      <c r="R2818" s="24"/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/>
      <c r="AC2818" s="24"/>
      <c r="AD2818" s="24"/>
      <c r="AE2818" s="24"/>
      <c r="AF2818" s="24"/>
      <c r="AG2818" s="24"/>
      <c r="AH2818" s="24"/>
      <c r="AI2818" s="24"/>
      <c r="AJ2818" s="24"/>
      <c r="AK2818" s="24"/>
      <c r="AL2818" s="24"/>
      <c r="AM2818" s="24"/>
      <c r="AN2818" s="24"/>
      <c r="AP2818" s="21"/>
      <c r="AQ2818" s="21"/>
      <c r="AR2818" s="21"/>
      <c r="AS2818" s="21"/>
      <c r="AT2818" s="21"/>
      <c r="AU2818" s="21"/>
      <c r="AV2818" s="24"/>
      <c r="AW2818" s="24"/>
      <c r="AX2818" s="24"/>
      <c r="AY2818" s="24"/>
      <c r="BA2818" s="21"/>
      <c r="BB2818" s="21"/>
      <c r="BC2818" s="21"/>
      <c r="BD2818" s="21"/>
      <c r="BE2818" s="24"/>
      <c r="BF2818" s="24"/>
      <c r="BG2818" s="21"/>
      <c r="BH2818" s="21"/>
      <c r="BI2818" s="130"/>
      <c r="BJ2818" s="131"/>
      <c r="BK2818" s="21"/>
      <c r="BL2818" s="132"/>
      <c r="BM2818" s="132"/>
      <c r="BN2818" s="132"/>
      <c r="BO2818" s="132"/>
      <c r="BP2818" s="133"/>
      <c r="BQ2818" s="133"/>
      <c r="BR2818" s="133"/>
    </row>
    <row r="2819" spans="18:70" x14ac:dyDescent="0.25">
      <c r="R2819" s="24"/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/>
      <c r="AC2819" s="24"/>
      <c r="AD2819" s="24"/>
      <c r="AE2819" s="24"/>
      <c r="AF2819" s="24"/>
      <c r="AG2819" s="24"/>
      <c r="AH2819" s="24"/>
      <c r="AI2819" s="24"/>
      <c r="AJ2819" s="24"/>
      <c r="AK2819" s="24"/>
      <c r="AL2819" s="24"/>
      <c r="AM2819" s="24"/>
      <c r="AN2819" s="24"/>
      <c r="AP2819" s="21"/>
      <c r="AQ2819" s="21"/>
      <c r="AR2819" s="21"/>
      <c r="AS2819" s="21"/>
      <c r="AT2819" s="21"/>
      <c r="AU2819" s="21"/>
      <c r="AV2819" s="24"/>
      <c r="AW2819" s="24"/>
      <c r="AX2819" s="24"/>
      <c r="AY2819" s="24"/>
      <c r="BA2819" s="21"/>
      <c r="BB2819" s="21"/>
      <c r="BC2819" s="21"/>
      <c r="BD2819" s="21"/>
      <c r="BE2819" s="24"/>
      <c r="BF2819" s="24"/>
      <c r="BG2819" s="21"/>
      <c r="BH2819" s="21"/>
      <c r="BI2819" s="130"/>
      <c r="BJ2819" s="131"/>
      <c r="BK2819" s="21"/>
      <c r="BL2819" s="132"/>
      <c r="BM2819" s="132"/>
      <c r="BN2819" s="132"/>
      <c r="BO2819" s="132"/>
      <c r="BP2819" s="133"/>
      <c r="BQ2819" s="133"/>
      <c r="BR2819" s="133"/>
    </row>
    <row r="2820" spans="18:70" x14ac:dyDescent="0.25">
      <c r="R2820" s="24"/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/>
      <c r="AC2820" s="24"/>
      <c r="AD2820" s="24"/>
      <c r="AE2820" s="24"/>
      <c r="AF2820" s="24"/>
      <c r="AG2820" s="24"/>
      <c r="AH2820" s="24"/>
      <c r="AI2820" s="24"/>
      <c r="AJ2820" s="24"/>
      <c r="AK2820" s="24"/>
      <c r="AL2820" s="24"/>
      <c r="AM2820" s="24"/>
      <c r="AN2820" s="24"/>
      <c r="AP2820" s="21"/>
      <c r="AQ2820" s="21"/>
      <c r="AR2820" s="21"/>
      <c r="AS2820" s="21"/>
      <c r="AT2820" s="21"/>
      <c r="AU2820" s="21"/>
      <c r="AV2820" s="24"/>
      <c r="AW2820" s="24"/>
      <c r="AX2820" s="24"/>
      <c r="AY2820" s="24"/>
      <c r="BA2820" s="21"/>
      <c r="BB2820" s="21"/>
      <c r="BC2820" s="21"/>
      <c r="BD2820" s="21"/>
      <c r="BE2820" s="24"/>
      <c r="BF2820" s="24"/>
      <c r="BG2820" s="21"/>
      <c r="BH2820" s="21"/>
      <c r="BI2820" s="130"/>
      <c r="BJ2820" s="131"/>
      <c r="BK2820" s="21"/>
      <c r="BL2820" s="132"/>
      <c r="BM2820" s="132"/>
      <c r="BN2820" s="132"/>
      <c r="BO2820" s="132"/>
      <c r="BP2820" s="133"/>
      <c r="BQ2820" s="133"/>
      <c r="BR2820" s="133"/>
    </row>
    <row r="2821" spans="18:70" x14ac:dyDescent="0.25">
      <c r="R2821" s="24"/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/>
      <c r="AC2821" s="24"/>
      <c r="AD2821" s="24"/>
      <c r="AE2821" s="24"/>
      <c r="AF2821" s="24"/>
      <c r="AG2821" s="24"/>
      <c r="AH2821" s="24"/>
      <c r="AI2821" s="24"/>
      <c r="AJ2821" s="24"/>
      <c r="AK2821" s="24"/>
      <c r="AL2821" s="24"/>
      <c r="AM2821" s="24"/>
      <c r="AN2821" s="24"/>
      <c r="AP2821" s="21"/>
      <c r="AQ2821" s="21"/>
      <c r="AR2821" s="21"/>
      <c r="AS2821" s="21"/>
      <c r="AT2821" s="21"/>
      <c r="AU2821" s="21"/>
      <c r="AV2821" s="24"/>
      <c r="AW2821" s="24"/>
      <c r="AX2821" s="24"/>
      <c r="AY2821" s="24"/>
      <c r="BA2821" s="21"/>
      <c r="BB2821" s="21"/>
      <c r="BC2821" s="21"/>
      <c r="BD2821" s="21"/>
      <c r="BE2821" s="24"/>
      <c r="BF2821" s="24"/>
      <c r="BG2821" s="21"/>
      <c r="BH2821" s="21"/>
      <c r="BI2821" s="130"/>
      <c r="BJ2821" s="131"/>
      <c r="BK2821" s="21"/>
      <c r="BL2821" s="132"/>
      <c r="BM2821" s="132"/>
      <c r="BN2821" s="132"/>
      <c r="BO2821" s="132"/>
      <c r="BP2821" s="133"/>
      <c r="BQ2821" s="133"/>
      <c r="BR2821" s="133"/>
    </row>
    <row r="2822" spans="18:70" x14ac:dyDescent="0.25">
      <c r="R2822" s="24"/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/>
      <c r="AC2822" s="24"/>
      <c r="AD2822" s="24"/>
      <c r="AE2822" s="24"/>
      <c r="AF2822" s="24"/>
      <c r="AG2822" s="24"/>
      <c r="AH2822" s="24"/>
      <c r="AI2822" s="24"/>
      <c r="AJ2822" s="24"/>
      <c r="AK2822" s="24"/>
      <c r="AL2822" s="24"/>
      <c r="AM2822" s="24"/>
      <c r="AN2822" s="24"/>
      <c r="AP2822" s="21"/>
      <c r="AQ2822" s="21"/>
      <c r="AR2822" s="21"/>
      <c r="AS2822" s="21"/>
      <c r="AT2822" s="21"/>
      <c r="AU2822" s="21"/>
      <c r="AV2822" s="24"/>
      <c r="AW2822" s="24"/>
      <c r="AX2822" s="24"/>
      <c r="AY2822" s="24"/>
      <c r="BA2822" s="21"/>
      <c r="BB2822" s="21"/>
      <c r="BC2822" s="21"/>
      <c r="BD2822" s="21"/>
      <c r="BE2822" s="24"/>
      <c r="BF2822" s="24"/>
      <c r="BG2822" s="21"/>
      <c r="BH2822" s="21"/>
      <c r="BI2822" s="130"/>
      <c r="BJ2822" s="131"/>
      <c r="BK2822" s="21"/>
      <c r="BL2822" s="132"/>
      <c r="BM2822" s="132"/>
      <c r="BN2822" s="132"/>
      <c r="BO2822" s="132"/>
      <c r="BP2822" s="133"/>
      <c r="BQ2822" s="133"/>
      <c r="BR2822" s="133"/>
    </row>
    <row r="2823" spans="18:70" x14ac:dyDescent="0.25">
      <c r="R2823" s="24"/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/>
      <c r="AC2823" s="24"/>
      <c r="AD2823" s="24"/>
      <c r="AE2823" s="24"/>
      <c r="AF2823" s="24"/>
      <c r="AG2823" s="24"/>
      <c r="AH2823" s="24"/>
      <c r="AI2823" s="24"/>
      <c r="AJ2823" s="24"/>
      <c r="AK2823" s="24"/>
      <c r="AL2823" s="24"/>
      <c r="AM2823" s="24"/>
      <c r="AN2823" s="24"/>
      <c r="AP2823" s="21"/>
      <c r="AQ2823" s="21"/>
      <c r="AR2823" s="21"/>
      <c r="AS2823" s="21"/>
      <c r="AT2823" s="21"/>
      <c r="AU2823" s="21"/>
      <c r="AV2823" s="24"/>
      <c r="AW2823" s="24"/>
      <c r="AX2823" s="24"/>
      <c r="AY2823" s="24"/>
      <c r="BA2823" s="21"/>
      <c r="BB2823" s="21"/>
      <c r="BC2823" s="21"/>
      <c r="BD2823" s="21"/>
      <c r="BE2823" s="24"/>
      <c r="BF2823" s="24"/>
      <c r="BG2823" s="21"/>
      <c r="BH2823" s="21"/>
      <c r="BI2823" s="130"/>
      <c r="BJ2823" s="131"/>
      <c r="BK2823" s="21"/>
      <c r="BL2823" s="132"/>
      <c r="BM2823" s="132"/>
      <c r="BN2823" s="132"/>
      <c r="BO2823" s="132"/>
      <c r="BP2823" s="133"/>
      <c r="BQ2823" s="133"/>
      <c r="BR2823" s="133"/>
    </row>
    <row r="2824" spans="18:70" x14ac:dyDescent="0.25">
      <c r="R2824" s="24"/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/>
      <c r="AC2824" s="24"/>
      <c r="AD2824" s="24"/>
      <c r="AE2824" s="24"/>
      <c r="AF2824" s="24"/>
      <c r="AG2824" s="24"/>
      <c r="AH2824" s="24"/>
      <c r="AI2824" s="24"/>
      <c r="AJ2824" s="24"/>
      <c r="AK2824" s="24"/>
      <c r="AL2824" s="24"/>
      <c r="AM2824" s="24"/>
      <c r="AN2824" s="24"/>
      <c r="AP2824" s="21"/>
      <c r="AQ2824" s="21"/>
      <c r="AR2824" s="21"/>
      <c r="AS2824" s="21"/>
      <c r="AT2824" s="21"/>
      <c r="AU2824" s="21"/>
      <c r="AV2824" s="24"/>
      <c r="AW2824" s="24"/>
      <c r="AX2824" s="24"/>
      <c r="AY2824" s="24"/>
      <c r="BA2824" s="21"/>
      <c r="BB2824" s="21"/>
      <c r="BC2824" s="21"/>
      <c r="BD2824" s="21"/>
      <c r="BE2824" s="24"/>
      <c r="BF2824" s="24"/>
      <c r="BG2824" s="21"/>
      <c r="BH2824" s="21"/>
      <c r="BI2824" s="130"/>
      <c r="BJ2824" s="131"/>
      <c r="BK2824" s="21"/>
      <c r="BL2824" s="132"/>
      <c r="BM2824" s="132"/>
      <c r="BN2824" s="132"/>
      <c r="BO2824" s="132"/>
      <c r="BP2824" s="133"/>
      <c r="BQ2824" s="133"/>
      <c r="BR2824" s="133"/>
    </row>
    <row r="2825" spans="18:70" x14ac:dyDescent="0.25">
      <c r="R2825" s="24"/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/>
      <c r="AC2825" s="24"/>
      <c r="AD2825" s="24"/>
      <c r="AE2825" s="24"/>
      <c r="AF2825" s="24"/>
      <c r="AG2825" s="24"/>
      <c r="AH2825" s="24"/>
      <c r="AI2825" s="24"/>
      <c r="AJ2825" s="24"/>
      <c r="AK2825" s="24"/>
      <c r="AL2825" s="24"/>
      <c r="AM2825" s="24"/>
      <c r="AN2825" s="24"/>
      <c r="AP2825" s="21"/>
      <c r="AQ2825" s="21"/>
      <c r="AR2825" s="21"/>
      <c r="AS2825" s="21"/>
      <c r="AT2825" s="21"/>
      <c r="AU2825" s="21"/>
      <c r="AV2825" s="24"/>
      <c r="AW2825" s="24"/>
      <c r="AX2825" s="24"/>
      <c r="AY2825" s="24"/>
      <c r="BA2825" s="21"/>
      <c r="BB2825" s="21"/>
      <c r="BC2825" s="21"/>
      <c r="BD2825" s="21"/>
      <c r="BE2825" s="24"/>
      <c r="BF2825" s="24"/>
      <c r="BG2825" s="21"/>
      <c r="BH2825" s="21"/>
      <c r="BI2825" s="130"/>
      <c r="BJ2825" s="131"/>
      <c r="BK2825" s="21"/>
      <c r="BL2825" s="132"/>
      <c r="BM2825" s="132"/>
      <c r="BN2825" s="132"/>
      <c r="BO2825" s="132"/>
      <c r="BP2825" s="133"/>
      <c r="BQ2825" s="133"/>
      <c r="BR2825" s="133"/>
    </row>
    <row r="2826" spans="18:70" x14ac:dyDescent="0.25">
      <c r="R2826" s="24"/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/>
      <c r="AC2826" s="24"/>
      <c r="AD2826" s="24"/>
      <c r="AE2826" s="24"/>
      <c r="AF2826" s="24"/>
      <c r="AG2826" s="24"/>
      <c r="AH2826" s="24"/>
      <c r="AI2826" s="24"/>
      <c r="AJ2826" s="24"/>
      <c r="AK2826" s="24"/>
      <c r="AL2826" s="24"/>
      <c r="AM2826" s="24"/>
      <c r="AN2826" s="24"/>
      <c r="AP2826" s="21"/>
      <c r="AQ2826" s="21"/>
      <c r="AR2826" s="21"/>
      <c r="AS2826" s="21"/>
      <c r="AT2826" s="21"/>
      <c r="AU2826" s="21"/>
      <c r="AV2826" s="24"/>
      <c r="AW2826" s="24"/>
      <c r="AX2826" s="24"/>
      <c r="AY2826" s="24"/>
      <c r="BA2826" s="21"/>
      <c r="BB2826" s="21"/>
      <c r="BC2826" s="21"/>
      <c r="BD2826" s="21"/>
      <c r="BE2826" s="24"/>
      <c r="BF2826" s="24"/>
      <c r="BG2826" s="21"/>
      <c r="BH2826" s="21"/>
      <c r="BI2826" s="130"/>
      <c r="BJ2826" s="131"/>
      <c r="BK2826" s="21"/>
      <c r="BL2826" s="132"/>
      <c r="BM2826" s="132"/>
      <c r="BN2826" s="132"/>
      <c r="BO2826" s="132"/>
      <c r="BP2826" s="133"/>
      <c r="BQ2826" s="133"/>
      <c r="BR2826" s="133"/>
    </row>
    <row r="2827" spans="18:70" x14ac:dyDescent="0.25">
      <c r="R2827" s="24"/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/>
      <c r="AC2827" s="24"/>
      <c r="AD2827" s="24"/>
      <c r="AE2827" s="24"/>
      <c r="AF2827" s="24"/>
      <c r="AG2827" s="24"/>
      <c r="AH2827" s="24"/>
      <c r="AI2827" s="24"/>
      <c r="AJ2827" s="24"/>
      <c r="AK2827" s="24"/>
      <c r="AL2827" s="24"/>
      <c r="AM2827" s="24"/>
      <c r="AN2827" s="24"/>
      <c r="AP2827" s="21"/>
      <c r="AQ2827" s="21"/>
      <c r="AR2827" s="21"/>
      <c r="AS2827" s="21"/>
      <c r="AT2827" s="21"/>
      <c r="AU2827" s="21"/>
      <c r="AV2827" s="24"/>
      <c r="AW2827" s="24"/>
      <c r="AX2827" s="24"/>
      <c r="AY2827" s="24"/>
      <c r="BA2827" s="21"/>
      <c r="BB2827" s="21"/>
      <c r="BC2827" s="21"/>
      <c r="BD2827" s="21"/>
      <c r="BE2827" s="24"/>
      <c r="BF2827" s="24"/>
      <c r="BG2827" s="21"/>
      <c r="BH2827" s="21"/>
      <c r="BI2827" s="130"/>
      <c r="BJ2827" s="131"/>
      <c r="BK2827" s="21"/>
      <c r="BL2827" s="132"/>
      <c r="BM2827" s="132"/>
      <c r="BN2827" s="132"/>
      <c r="BO2827" s="132"/>
      <c r="BP2827" s="133"/>
      <c r="BQ2827" s="133"/>
      <c r="BR2827" s="133"/>
    </row>
    <row r="2828" spans="18:70" x14ac:dyDescent="0.25">
      <c r="R2828" s="24"/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/>
      <c r="AC2828" s="24"/>
      <c r="AD2828" s="24"/>
      <c r="AE2828" s="24"/>
      <c r="AF2828" s="24"/>
      <c r="AG2828" s="24"/>
      <c r="AH2828" s="24"/>
      <c r="AI2828" s="24"/>
      <c r="AJ2828" s="24"/>
      <c r="AK2828" s="24"/>
      <c r="AL2828" s="24"/>
      <c r="AM2828" s="24"/>
      <c r="AN2828" s="24"/>
      <c r="AP2828" s="21"/>
      <c r="AQ2828" s="21"/>
      <c r="AR2828" s="21"/>
      <c r="AS2828" s="21"/>
      <c r="AT2828" s="21"/>
      <c r="AU2828" s="21"/>
      <c r="AV2828" s="24"/>
      <c r="AW2828" s="24"/>
      <c r="AX2828" s="24"/>
      <c r="AY2828" s="24"/>
      <c r="BA2828" s="21"/>
      <c r="BB2828" s="21"/>
      <c r="BC2828" s="21"/>
      <c r="BD2828" s="21"/>
      <c r="BE2828" s="24"/>
      <c r="BF2828" s="24"/>
      <c r="BG2828" s="21"/>
      <c r="BH2828" s="21"/>
      <c r="BI2828" s="130"/>
      <c r="BJ2828" s="131"/>
      <c r="BK2828" s="21"/>
      <c r="BL2828" s="132"/>
      <c r="BM2828" s="132"/>
      <c r="BN2828" s="132"/>
      <c r="BO2828" s="132"/>
      <c r="BP2828" s="133"/>
      <c r="BQ2828" s="133"/>
      <c r="BR2828" s="133"/>
    </row>
    <row r="2829" spans="18:70" x14ac:dyDescent="0.25">
      <c r="R2829" s="24"/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/>
      <c r="AC2829" s="24"/>
      <c r="AD2829" s="24"/>
      <c r="AE2829" s="24"/>
      <c r="AF2829" s="24"/>
      <c r="AG2829" s="24"/>
      <c r="AH2829" s="24"/>
      <c r="AI2829" s="24"/>
      <c r="AJ2829" s="24"/>
      <c r="AK2829" s="24"/>
      <c r="AL2829" s="24"/>
      <c r="AM2829" s="24"/>
      <c r="AN2829" s="24"/>
      <c r="AP2829" s="21"/>
      <c r="AQ2829" s="21"/>
      <c r="AR2829" s="21"/>
      <c r="AS2829" s="21"/>
      <c r="AT2829" s="21"/>
      <c r="AU2829" s="21"/>
      <c r="AV2829" s="24"/>
      <c r="AW2829" s="24"/>
      <c r="AX2829" s="24"/>
      <c r="AY2829" s="24"/>
      <c r="BA2829" s="21"/>
      <c r="BB2829" s="21"/>
      <c r="BC2829" s="21"/>
      <c r="BD2829" s="21"/>
      <c r="BE2829" s="24"/>
      <c r="BF2829" s="24"/>
      <c r="BG2829" s="21"/>
      <c r="BH2829" s="21"/>
      <c r="BI2829" s="130"/>
      <c r="BJ2829" s="131"/>
      <c r="BK2829" s="21"/>
      <c r="BL2829" s="132"/>
      <c r="BM2829" s="132"/>
      <c r="BN2829" s="132"/>
      <c r="BO2829" s="132"/>
      <c r="BP2829" s="133"/>
      <c r="BQ2829" s="133"/>
      <c r="BR2829" s="133"/>
    </row>
    <row r="2830" spans="18:70" x14ac:dyDescent="0.25">
      <c r="R2830" s="24"/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/>
      <c r="AC2830" s="24"/>
      <c r="AD2830" s="24"/>
      <c r="AE2830" s="24"/>
      <c r="AF2830" s="24"/>
      <c r="AG2830" s="24"/>
      <c r="AH2830" s="24"/>
      <c r="AI2830" s="24"/>
      <c r="AJ2830" s="24"/>
      <c r="AK2830" s="24"/>
      <c r="AL2830" s="24"/>
      <c r="AM2830" s="24"/>
      <c r="AN2830" s="24"/>
      <c r="AP2830" s="21"/>
      <c r="AQ2830" s="21"/>
      <c r="AR2830" s="21"/>
      <c r="AS2830" s="21"/>
      <c r="AT2830" s="21"/>
      <c r="AU2830" s="21"/>
      <c r="AV2830" s="24"/>
      <c r="AW2830" s="24"/>
      <c r="AX2830" s="24"/>
      <c r="AY2830" s="24"/>
      <c r="BA2830" s="21"/>
      <c r="BB2830" s="21"/>
      <c r="BC2830" s="21"/>
      <c r="BD2830" s="21"/>
      <c r="BE2830" s="24"/>
      <c r="BF2830" s="24"/>
      <c r="BG2830" s="21"/>
      <c r="BH2830" s="21"/>
      <c r="BI2830" s="130"/>
      <c r="BJ2830" s="131"/>
      <c r="BK2830" s="21"/>
      <c r="BL2830" s="132"/>
      <c r="BM2830" s="132"/>
      <c r="BN2830" s="132"/>
      <c r="BO2830" s="132"/>
      <c r="BP2830" s="133"/>
      <c r="BQ2830" s="133"/>
      <c r="BR2830" s="133"/>
    </row>
    <row r="2831" spans="18:70" x14ac:dyDescent="0.25">
      <c r="R2831" s="24"/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/>
      <c r="AC2831" s="24"/>
      <c r="AD2831" s="24"/>
      <c r="AE2831" s="24"/>
      <c r="AF2831" s="24"/>
      <c r="AG2831" s="24"/>
      <c r="AH2831" s="24"/>
      <c r="AI2831" s="24"/>
      <c r="AJ2831" s="24"/>
      <c r="AK2831" s="24"/>
      <c r="AL2831" s="24"/>
      <c r="AM2831" s="24"/>
      <c r="AN2831" s="24"/>
      <c r="AP2831" s="21"/>
      <c r="AQ2831" s="21"/>
      <c r="AR2831" s="21"/>
      <c r="AS2831" s="21"/>
      <c r="AT2831" s="21"/>
      <c r="AU2831" s="21"/>
      <c r="AV2831" s="24"/>
      <c r="AW2831" s="24"/>
      <c r="AX2831" s="24"/>
      <c r="AY2831" s="24"/>
      <c r="BA2831" s="21"/>
      <c r="BB2831" s="21"/>
      <c r="BC2831" s="21"/>
      <c r="BD2831" s="21"/>
      <c r="BE2831" s="24"/>
      <c r="BF2831" s="24"/>
      <c r="BG2831" s="21"/>
      <c r="BH2831" s="21"/>
      <c r="BI2831" s="130"/>
      <c r="BJ2831" s="131"/>
      <c r="BK2831" s="21"/>
      <c r="BL2831" s="132"/>
      <c r="BM2831" s="132"/>
      <c r="BN2831" s="132"/>
      <c r="BO2831" s="132"/>
      <c r="BP2831" s="133"/>
      <c r="BQ2831" s="133"/>
      <c r="BR2831" s="133"/>
    </row>
    <row r="2832" spans="18:70" x14ac:dyDescent="0.25">
      <c r="R2832" s="24"/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/>
      <c r="AC2832" s="24"/>
      <c r="AD2832" s="24"/>
      <c r="AE2832" s="24"/>
      <c r="AF2832" s="24"/>
      <c r="AG2832" s="24"/>
      <c r="AH2832" s="24"/>
      <c r="AI2832" s="24"/>
      <c r="AJ2832" s="24"/>
      <c r="AK2832" s="24"/>
      <c r="AL2832" s="24"/>
      <c r="AM2832" s="24"/>
      <c r="AN2832" s="24"/>
      <c r="AP2832" s="21"/>
      <c r="AQ2832" s="21"/>
      <c r="AR2832" s="21"/>
      <c r="AS2832" s="21"/>
      <c r="AT2832" s="21"/>
      <c r="AU2832" s="21"/>
      <c r="AV2832" s="24"/>
      <c r="AW2832" s="24"/>
      <c r="AX2832" s="24"/>
      <c r="AY2832" s="24"/>
      <c r="BA2832" s="21"/>
      <c r="BB2832" s="21"/>
      <c r="BC2832" s="21"/>
      <c r="BD2832" s="21"/>
      <c r="BE2832" s="24"/>
      <c r="BF2832" s="24"/>
      <c r="BG2832" s="21"/>
      <c r="BH2832" s="21"/>
      <c r="BI2832" s="130"/>
      <c r="BJ2832" s="131"/>
      <c r="BK2832" s="21"/>
      <c r="BL2832" s="132"/>
      <c r="BM2832" s="132"/>
      <c r="BN2832" s="132"/>
      <c r="BO2832" s="132"/>
      <c r="BP2832" s="133"/>
      <c r="BQ2832" s="133"/>
      <c r="BR2832" s="133"/>
    </row>
    <row r="2833" spans="18:70" x14ac:dyDescent="0.25">
      <c r="R2833" s="24"/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/>
      <c r="AC2833" s="24"/>
      <c r="AD2833" s="24"/>
      <c r="AE2833" s="24"/>
      <c r="AF2833" s="24"/>
      <c r="AG2833" s="24"/>
      <c r="AH2833" s="24"/>
      <c r="AI2833" s="24"/>
      <c r="AJ2833" s="24"/>
      <c r="AK2833" s="24"/>
      <c r="AL2833" s="24"/>
      <c r="AM2833" s="24"/>
      <c r="AN2833" s="24"/>
      <c r="AP2833" s="21"/>
      <c r="AQ2833" s="21"/>
      <c r="AR2833" s="21"/>
      <c r="AS2833" s="21"/>
      <c r="AT2833" s="21"/>
      <c r="AU2833" s="21"/>
      <c r="AV2833" s="24"/>
      <c r="AW2833" s="24"/>
      <c r="AX2833" s="24"/>
      <c r="AY2833" s="24"/>
      <c r="BA2833" s="21"/>
      <c r="BB2833" s="21"/>
      <c r="BC2833" s="21"/>
      <c r="BD2833" s="21"/>
      <c r="BE2833" s="24"/>
      <c r="BF2833" s="24"/>
      <c r="BG2833" s="21"/>
      <c r="BH2833" s="21"/>
      <c r="BI2833" s="130"/>
      <c r="BJ2833" s="131"/>
      <c r="BK2833" s="21"/>
      <c r="BL2833" s="132"/>
      <c r="BM2833" s="132"/>
      <c r="BN2833" s="132"/>
      <c r="BO2833" s="132"/>
      <c r="BP2833" s="133"/>
      <c r="BQ2833" s="133"/>
      <c r="BR2833" s="133"/>
    </row>
    <row r="2834" spans="18:70" x14ac:dyDescent="0.25">
      <c r="R2834" s="24"/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/>
      <c r="AC2834" s="24"/>
      <c r="AD2834" s="24"/>
      <c r="AE2834" s="24"/>
      <c r="AF2834" s="24"/>
      <c r="AG2834" s="24"/>
      <c r="AH2834" s="24"/>
      <c r="AI2834" s="24"/>
      <c r="AJ2834" s="24"/>
      <c r="AK2834" s="24"/>
      <c r="AL2834" s="24"/>
      <c r="AM2834" s="24"/>
      <c r="AN2834" s="24"/>
      <c r="AP2834" s="21"/>
      <c r="AQ2834" s="21"/>
      <c r="AR2834" s="21"/>
      <c r="AS2834" s="21"/>
      <c r="AT2834" s="21"/>
      <c r="AU2834" s="21"/>
      <c r="AV2834" s="24"/>
      <c r="AW2834" s="24"/>
      <c r="AX2834" s="24"/>
      <c r="AY2834" s="24"/>
      <c r="BA2834" s="21"/>
      <c r="BB2834" s="21"/>
      <c r="BC2834" s="21"/>
      <c r="BD2834" s="21"/>
      <c r="BE2834" s="24"/>
      <c r="BF2834" s="24"/>
      <c r="BG2834" s="21"/>
      <c r="BH2834" s="21"/>
      <c r="BI2834" s="130"/>
      <c r="BJ2834" s="131"/>
      <c r="BK2834" s="21"/>
      <c r="BL2834" s="132"/>
      <c r="BM2834" s="132"/>
      <c r="BN2834" s="132"/>
      <c r="BO2834" s="132"/>
      <c r="BP2834" s="133"/>
      <c r="BQ2834" s="133"/>
      <c r="BR2834" s="133"/>
    </row>
    <row r="2835" spans="18:70" x14ac:dyDescent="0.25">
      <c r="R2835" s="24"/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/>
      <c r="AC2835" s="24"/>
      <c r="AD2835" s="24"/>
      <c r="AE2835" s="24"/>
      <c r="AF2835" s="24"/>
      <c r="AG2835" s="24"/>
      <c r="AH2835" s="24"/>
      <c r="AI2835" s="24"/>
      <c r="AJ2835" s="24"/>
      <c r="AK2835" s="24"/>
      <c r="AL2835" s="24"/>
      <c r="AM2835" s="24"/>
      <c r="AN2835" s="24"/>
      <c r="AP2835" s="21"/>
      <c r="AQ2835" s="21"/>
      <c r="AR2835" s="21"/>
      <c r="AS2835" s="21"/>
      <c r="AT2835" s="21"/>
      <c r="AU2835" s="21"/>
      <c r="AV2835" s="24"/>
      <c r="AW2835" s="24"/>
      <c r="AX2835" s="24"/>
      <c r="AY2835" s="24"/>
      <c r="BA2835" s="21"/>
      <c r="BB2835" s="21"/>
      <c r="BC2835" s="21"/>
      <c r="BD2835" s="21"/>
      <c r="BE2835" s="24"/>
      <c r="BF2835" s="24"/>
      <c r="BG2835" s="21"/>
      <c r="BH2835" s="21"/>
      <c r="BI2835" s="130"/>
      <c r="BJ2835" s="131"/>
      <c r="BK2835" s="21"/>
      <c r="BL2835" s="132"/>
      <c r="BM2835" s="132"/>
      <c r="BN2835" s="132"/>
      <c r="BO2835" s="132"/>
      <c r="BP2835" s="133"/>
      <c r="BQ2835" s="133"/>
      <c r="BR2835" s="133"/>
    </row>
    <row r="2836" spans="18:70" x14ac:dyDescent="0.25">
      <c r="R2836" s="24"/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/>
      <c r="AC2836" s="24"/>
      <c r="AD2836" s="24"/>
      <c r="AE2836" s="24"/>
      <c r="AF2836" s="24"/>
      <c r="AG2836" s="24"/>
      <c r="AH2836" s="24"/>
      <c r="AI2836" s="24"/>
      <c r="AJ2836" s="24"/>
      <c r="AK2836" s="24"/>
      <c r="AL2836" s="24"/>
      <c r="AM2836" s="24"/>
      <c r="AN2836" s="24"/>
      <c r="AP2836" s="21"/>
      <c r="AQ2836" s="21"/>
      <c r="AR2836" s="21"/>
      <c r="AS2836" s="21"/>
      <c r="AT2836" s="21"/>
      <c r="AU2836" s="21"/>
      <c r="AV2836" s="24"/>
      <c r="AW2836" s="24"/>
      <c r="AX2836" s="24"/>
      <c r="AY2836" s="24"/>
      <c r="BA2836" s="21"/>
      <c r="BB2836" s="21"/>
      <c r="BC2836" s="21"/>
      <c r="BD2836" s="21"/>
      <c r="BE2836" s="24"/>
      <c r="BF2836" s="24"/>
      <c r="BG2836" s="21"/>
      <c r="BH2836" s="21"/>
      <c r="BI2836" s="130"/>
      <c r="BJ2836" s="131"/>
      <c r="BK2836" s="21"/>
      <c r="BL2836" s="132"/>
      <c r="BM2836" s="132"/>
      <c r="BN2836" s="132"/>
      <c r="BO2836" s="132"/>
      <c r="BP2836" s="133"/>
      <c r="BQ2836" s="133"/>
      <c r="BR2836" s="133"/>
    </row>
    <row r="2837" spans="18:70" x14ac:dyDescent="0.25">
      <c r="R2837" s="24"/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/>
      <c r="AC2837" s="24"/>
      <c r="AD2837" s="24"/>
      <c r="AE2837" s="24"/>
      <c r="AF2837" s="24"/>
      <c r="AG2837" s="24"/>
      <c r="AH2837" s="24"/>
      <c r="AI2837" s="24"/>
      <c r="AJ2837" s="24"/>
      <c r="AK2837" s="24"/>
      <c r="AL2837" s="24"/>
      <c r="AM2837" s="24"/>
      <c r="AN2837" s="24"/>
      <c r="AP2837" s="21"/>
      <c r="AQ2837" s="21"/>
      <c r="AR2837" s="21"/>
      <c r="AS2837" s="21"/>
      <c r="AT2837" s="21"/>
      <c r="AU2837" s="21"/>
      <c r="AV2837" s="24"/>
      <c r="AW2837" s="24"/>
      <c r="AX2837" s="24"/>
      <c r="AY2837" s="24"/>
      <c r="BA2837" s="21"/>
      <c r="BB2837" s="21"/>
      <c r="BC2837" s="21"/>
      <c r="BD2837" s="21"/>
      <c r="BE2837" s="24"/>
      <c r="BF2837" s="24"/>
      <c r="BG2837" s="21"/>
      <c r="BH2837" s="21"/>
      <c r="BI2837" s="130"/>
      <c r="BJ2837" s="131"/>
      <c r="BK2837" s="21"/>
      <c r="BL2837" s="132"/>
      <c r="BM2837" s="132"/>
      <c r="BN2837" s="132"/>
      <c r="BO2837" s="132"/>
      <c r="BP2837" s="133"/>
      <c r="BQ2837" s="133"/>
      <c r="BR2837" s="133"/>
    </row>
    <row r="2838" spans="18:70" x14ac:dyDescent="0.25">
      <c r="R2838" s="24"/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/>
      <c r="AC2838" s="24"/>
      <c r="AD2838" s="24"/>
      <c r="AE2838" s="24"/>
      <c r="AF2838" s="24"/>
      <c r="AG2838" s="24"/>
      <c r="AH2838" s="24"/>
      <c r="AI2838" s="24"/>
      <c r="AJ2838" s="24"/>
      <c r="AK2838" s="24"/>
      <c r="AL2838" s="24"/>
      <c r="AM2838" s="24"/>
      <c r="AN2838" s="24"/>
      <c r="AP2838" s="21"/>
      <c r="AQ2838" s="21"/>
      <c r="AR2838" s="21"/>
      <c r="AS2838" s="21"/>
      <c r="AT2838" s="21"/>
      <c r="AU2838" s="21"/>
      <c r="AV2838" s="24"/>
      <c r="AW2838" s="24"/>
      <c r="AX2838" s="24"/>
      <c r="AY2838" s="24"/>
      <c r="BA2838" s="21"/>
      <c r="BB2838" s="21"/>
      <c r="BC2838" s="21"/>
      <c r="BD2838" s="21"/>
      <c r="BE2838" s="24"/>
      <c r="BF2838" s="24"/>
      <c r="BG2838" s="21"/>
      <c r="BH2838" s="21"/>
      <c r="BI2838" s="130"/>
      <c r="BJ2838" s="131"/>
      <c r="BK2838" s="21"/>
      <c r="BL2838" s="132"/>
      <c r="BM2838" s="132"/>
      <c r="BN2838" s="132"/>
      <c r="BO2838" s="132"/>
      <c r="BP2838" s="133"/>
      <c r="BQ2838" s="133"/>
      <c r="BR2838" s="133"/>
    </row>
    <row r="2839" spans="18:70" x14ac:dyDescent="0.25">
      <c r="R2839" s="24"/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/>
      <c r="AC2839" s="24"/>
      <c r="AD2839" s="24"/>
      <c r="AE2839" s="24"/>
      <c r="AF2839" s="24"/>
      <c r="AG2839" s="24"/>
      <c r="AH2839" s="24"/>
      <c r="AI2839" s="24"/>
      <c r="AJ2839" s="24"/>
      <c r="AK2839" s="24"/>
      <c r="AL2839" s="24"/>
      <c r="AM2839" s="24"/>
      <c r="AN2839" s="24"/>
      <c r="AP2839" s="21"/>
      <c r="AQ2839" s="21"/>
      <c r="AR2839" s="21"/>
      <c r="AS2839" s="21"/>
      <c r="AT2839" s="21"/>
      <c r="AU2839" s="21"/>
      <c r="AV2839" s="24"/>
      <c r="AW2839" s="24"/>
      <c r="AX2839" s="24"/>
      <c r="AY2839" s="24"/>
      <c r="BA2839" s="21"/>
      <c r="BB2839" s="21"/>
      <c r="BC2839" s="21"/>
      <c r="BD2839" s="21"/>
      <c r="BE2839" s="24"/>
      <c r="BF2839" s="24"/>
      <c r="BG2839" s="21"/>
      <c r="BH2839" s="21"/>
      <c r="BI2839" s="130"/>
      <c r="BJ2839" s="131"/>
      <c r="BK2839" s="21"/>
      <c r="BL2839" s="132"/>
      <c r="BM2839" s="132"/>
      <c r="BN2839" s="132"/>
      <c r="BO2839" s="132"/>
      <c r="BP2839" s="133"/>
      <c r="BQ2839" s="133"/>
      <c r="BR2839" s="133"/>
    </row>
    <row r="2840" spans="18:70" x14ac:dyDescent="0.25">
      <c r="R2840" s="24"/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/>
      <c r="AC2840" s="24"/>
      <c r="AD2840" s="24"/>
      <c r="AE2840" s="24"/>
      <c r="AF2840" s="24"/>
      <c r="AG2840" s="24"/>
      <c r="AH2840" s="24"/>
      <c r="AI2840" s="24"/>
      <c r="AJ2840" s="24"/>
      <c r="AK2840" s="24"/>
      <c r="AL2840" s="24"/>
      <c r="AM2840" s="24"/>
      <c r="AN2840" s="24"/>
      <c r="AP2840" s="21"/>
      <c r="AQ2840" s="21"/>
      <c r="AR2840" s="21"/>
      <c r="AS2840" s="21"/>
      <c r="AT2840" s="21"/>
      <c r="AU2840" s="21"/>
      <c r="AV2840" s="24"/>
      <c r="AW2840" s="24"/>
      <c r="AX2840" s="24"/>
      <c r="AY2840" s="24"/>
      <c r="BA2840" s="21"/>
      <c r="BB2840" s="21"/>
      <c r="BC2840" s="21"/>
      <c r="BD2840" s="21"/>
      <c r="BE2840" s="24"/>
      <c r="BF2840" s="24"/>
      <c r="BG2840" s="21"/>
      <c r="BH2840" s="21"/>
      <c r="BI2840" s="130"/>
      <c r="BJ2840" s="131"/>
      <c r="BK2840" s="21"/>
      <c r="BL2840" s="132"/>
      <c r="BM2840" s="132"/>
      <c r="BN2840" s="132"/>
      <c r="BO2840" s="132"/>
      <c r="BP2840" s="133"/>
      <c r="BQ2840" s="133"/>
      <c r="BR2840" s="133"/>
    </row>
    <row r="2841" spans="18:70" x14ac:dyDescent="0.25">
      <c r="R2841" s="24"/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/>
      <c r="AC2841" s="24"/>
      <c r="AD2841" s="24"/>
      <c r="AE2841" s="24"/>
      <c r="AF2841" s="24"/>
      <c r="AG2841" s="24"/>
      <c r="AH2841" s="24"/>
      <c r="AI2841" s="24"/>
      <c r="AJ2841" s="24"/>
      <c r="AK2841" s="24"/>
      <c r="AL2841" s="24"/>
      <c r="AM2841" s="24"/>
      <c r="AN2841" s="24"/>
      <c r="AP2841" s="21"/>
      <c r="AQ2841" s="21"/>
      <c r="AR2841" s="21"/>
      <c r="AS2841" s="21"/>
      <c r="AT2841" s="21"/>
      <c r="AU2841" s="21"/>
      <c r="AV2841" s="24"/>
      <c r="AW2841" s="24"/>
      <c r="AX2841" s="24"/>
      <c r="AY2841" s="24"/>
      <c r="BA2841" s="21"/>
      <c r="BB2841" s="21"/>
      <c r="BC2841" s="21"/>
      <c r="BD2841" s="21"/>
      <c r="BE2841" s="24"/>
      <c r="BF2841" s="24"/>
      <c r="BG2841" s="21"/>
      <c r="BH2841" s="21"/>
      <c r="BI2841" s="130"/>
      <c r="BJ2841" s="131"/>
      <c r="BK2841" s="21"/>
      <c r="BL2841" s="132"/>
      <c r="BM2841" s="132"/>
      <c r="BN2841" s="132"/>
      <c r="BO2841" s="132"/>
      <c r="BP2841" s="133"/>
      <c r="BQ2841" s="133"/>
      <c r="BR2841" s="133"/>
    </row>
    <row r="2842" spans="18:70" x14ac:dyDescent="0.25">
      <c r="R2842" s="24"/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/>
      <c r="AC2842" s="24"/>
      <c r="AD2842" s="24"/>
      <c r="AE2842" s="24"/>
      <c r="AF2842" s="24"/>
      <c r="AG2842" s="24"/>
      <c r="AH2842" s="24"/>
      <c r="AI2842" s="24"/>
      <c r="AJ2842" s="24"/>
      <c r="AK2842" s="24"/>
      <c r="AL2842" s="24"/>
      <c r="AM2842" s="24"/>
      <c r="AN2842" s="24"/>
      <c r="AP2842" s="21"/>
      <c r="AQ2842" s="21"/>
      <c r="AR2842" s="21"/>
      <c r="AS2842" s="21"/>
      <c r="AT2842" s="21"/>
      <c r="AU2842" s="21"/>
      <c r="AV2842" s="24"/>
      <c r="AW2842" s="24"/>
      <c r="AX2842" s="24"/>
      <c r="AY2842" s="24"/>
      <c r="BA2842" s="21"/>
      <c r="BB2842" s="21"/>
      <c r="BC2842" s="21"/>
      <c r="BD2842" s="21"/>
      <c r="BE2842" s="24"/>
      <c r="BF2842" s="24"/>
      <c r="BG2842" s="21"/>
      <c r="BH2842" s="21"/>
      <c r="BI2842" s="130"/>
      <c r="BJ2842" s="131"/>
      <c r="BK2842" s="21"/>
      <c r="BL2842" s="132"/>
      <c r="BM2842" s="132"/>
      <c r="BN2842" s="132"/>
      <c r="BO2842" s="132"/>
      <c r="BP2842" s="133"/>
      <c r="BQ2842" s="133"/>
      <c r="BR2842" s="133"/>
    </row>
    <row r="2843" spans="18:70" x14ac:dyDescent="0.25">
      <c r="R2843" s="24"/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/>
      <c r="AC2843" s="24"/>
      <c r="AD2843" s="24"/>
      <c r="AE2843" s="24"/>
      <c r="AF2843" s="24"/>
      <c r="AG2843" s="24"/>
      <c r="AH2843" s="24"/>
      <c r="AI2843" s="24"/>
      <c r="AJ2843" s="24"/>
      <c r="AK2843" s="24"/>
      <c r="AL2843" s="24"/>
      <c r="AM2843" s="24"/>
      <c r="AN2843" s="24"/>
      <c r="AP2843" s="21"/>
      <c r="AQ2843" s="21"/>
      <c r="AR2843" s="21"/>
      <c r="AS2843" s="21"/>
      <c r="AT2843" s="21"/>
      <c r="AU2843" s="21"/>
      <c r="AV2843" s="24"/>
      <c r="AW2843" s="24"/>
      <c r="AX2843" s="24"/>
      <c r="AY2843" s="24"/>
      <c r="BA2843" s="21"/>
      <c r="BB2843" s="21"/>
      <c r="BC2843" s="21"/>
      <c r="BD2843" s="21"/>
      <c r="BE2843" s="24"/>
      <c r="BF2843" s="24"/>
      <c r="BG2843" s="21"/>
      <c r="BH2843" s="21"/>
      <c r="BI2843" s="130"/>
      <c r="BJ2843" s="131"/>
      <c r="BK2843" s="21"/>
      <c r="BL2843" s="132"/>
      <c r="BM2843" s="132"/>
      <c r="BN2843" s="132"/>
      <c r="BO2843" s="132"/>
      <c r="BP2843" s="133"/>
      <c r="BQ2843" s="133"/>
      <c r="BR2843" s="133"/>
    </row>
    <row r="2844" spans="18:70" x14ac:dyDescent="0.25">
      <c r="R2844" s="24"/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/>
      <c r="AC2844" s="24"/>
      <c r="AD2844" s="24"/>
      <c r="AE2844" s="24"/>
      <c r="AF2844" s="24"/>
      <c r="AG2844" s="24"/>
      <c r="AH2844" s="24"/>
      <c r="AI2844" s="24"/>
      <c r="AJ2844" s="24"/>
      <c r="AK2844" s="24"/>
      <c r="AL2844" s="24"/>
      <c r="AM2844" s="24"/>
      <c r="AN2844" s="24"/>
      <c r="AP2844" s="21"/>
      <c r="AQ2844" s="21"/>
      <c r="AR2844" s="21"/>
      <c r="AS2844" s="21"/>
      <c r="AT2844" s="21"/>
      <c r="AU2844" s="21"/>
      <c r="AV2844" s="24"/>
      <c r="AW2844" s="24"/>
      <c r="AX2844" s="24"/>
      <c r="AY2844" s="24"/>
      <c r="BA2844" s="21"/>
      <c r="BB2844" s="21"/>
      <c r="BC2844" s="21"/>
      <c r="BD2844" s="21"/>
      <c r="BE2844" s="24"/>
      <c r="BF2844" s="24"/>
      <c r="BG2844" s="21"/>
      <c r="BH2844" s="21"/>
      <c r="BI2844" s="130"/>
      <c r="BJ2844" s="131"/>
      <c r="BK2844" s="21"/>
      <c r="BL2844" s="132"/>
      <c r="BM2844" s="132"/>
      <c r="BN2844" s="132"/>
      <c r="BO2844" s="132"/>
      <c r="BP2844" s="133"/>
      <c r="BQ2844" s="133"/>
      <c r="BR2844" s="133"/>
    </row>
    <row r="2845" spans="18:70" x14ac:dyDescent="0.25">
      <c r="R2845" s="24"/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/>
      <c r="AC2845" s="24"/>
      <c r="AD2845" s="24"/>
      <c r="AE2845" s="24"/>
      <c r="AF2845" s="24"/>
      <c r="AG2845" s="24"/>
      <c r="AH2845" s="24"/>
      <c r="AI2845" s="24"/>
      <c r="AJ2845" s="24"/>
      <c r="AK2845" s="24"/>
      <c r="AL2845" s="24"/>
      <c r="AM2845" s="24"/>
      <c r="AN2845" s="24"/>
      <c r="AP2845" s="21"/>
      <c r="AQ2845" s="21"/>
      <c r="AR2845" s="21"/>
      <c r="AS2845" s="21"/>
      <c r="AT2845" s="21"/>
      <c r="AU2845" s="21"/>
      <c r="AV2845" s="24"/>
      <c r="AW2845" s="24"/>
      <c r="AX2845" s="24"/>
      <c r="AY2845" s="24"/>
      <c r="BA2845" s="21"/>
      <c r="BB2845" s="21"/>
      <c r="BC2845" s="21"/>
      <c r="BD2845" s="21"/>
      <c r="BE2845" s="24"/>
      <c r="BF2845" s="24"/>
      <c r="BG2845" s="21"/>
      <c r="BH2845" s="21"/>
      <c r="BI2845" s="130"/>
      <c r="BJ2845" s="131"/>
      <c r="BK2845" s="21"/>
      <c r="BL2845" s="132"/>
      <c r="BM2845" s="132"/>
      <c r="BN2845" s="132"/>
      <c r="BO2845" s="132"/>
      <c r="BP2845" s="133"/>
      <c r="BQ2845" s="133"/>
      <c r="BR2845" s="133"/>
    </row>
    <row r="2846" spans="18:70" x14ac:dyDescent="0.25">
      <c r="R2846" s="24"/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/>
      <c r="AC2846" s="24"/>
      <c r="AD2846" s="24"/>
      <c r="AE2846" s="24"/>
      <c r="AF2846" s="24"/>
      <c r="AG2846" s="24"/>
      <c r="AH2846" s="24"/>
      <c r="AI2846" s="24"/>
      <c r="AJ2846" s="24"/>
      <c r="AK2846" s="24"/>
      <c r="AL2846" s="24"/>
      <c r="AM2846" s="24"/>
      <c r="AN2846" s="24"/>
      <c r="AP2846" s="21"/>
      <c r="AQ2846" s="21"/>
      <c r="AR2846" s="21"/>
      <c r="AS2846" s="21"/>
      <c r="AT2846" s="21"/>
      <c r="AU2846" s="21"/>
      <c r="AV2846" s="24"/>
      <c r="AW2846" s="24"/>
      <c r="AX2846" s="24"/>
      <c r="AY2846" s="24"/>
      <c r="BA2846" s="21"/>
      <c r="BB2846" s="21"/>
      <c r="BC2846" s="21"/>
      <c r="BD2846" s="21"/>
      <c r="BE2846" s="24"/>
      <c r="BF2846" s="24"/>
      <c r="BG2846" s="21"/>
      <c r="BH2846" s="21"/>
      <c r="BI2846" s="130"/>
      <c r="BJ2846" s="131"/>
      <c r="BK2846" s="21"/>
      <c r="BL2846" s="132"/>
      <c r="BM2846" s="132"/>
      <c r="BN2846" s="132"/>
      <c r="BO2846" s="132"/>
      <c r="BP2846" s="133"/>
      <c r="BQ2846" s="133"/>
      <c r="BR2846" s="133"/>
    </row>
    <row r="2847" spans="18:70" x14ac:dyDescent="0.25">
      <c r="R2847" s="24"/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/>
      <c r="AC2847" s="24"/>
      <c r="AD2847" s="24"/>
      <c r="AE2847" s="24"/>
      <c r="AF2847" s="24"/>
      <c r="AG2847" s="24"/>
      <c r="AH2847" s="24"/>
      <c r="AI2847" s="24"/>
      <c r="AJ2847" s="24"/>
      <c r="AK2847" s="24"/>
      <c r="AL2847" s="24"/>
      <c r="AM2847" s="24"/>
      <c r="AN2847" s="24"/>
      <c r="AP2847" s="21"/>
      <c r="AQ2847" s="21"/>
      <c r="AR2847" s="21"/>
      <c r="AS2847" s="21"/>
      <c r="AT2847" s="21"/>
      <c r="AU2847" s="21"/>
      <c r="AV2847" s="24"/>
      <c r="AW2847" s="24"/>
      <c r="AX2847" s="24"/>
      <c r="AY2847" s="24"/>
      <c r="BA2847" s="21"/>
      <c r="BB2847" s="21"/>
      <c r="BC2847" s="21"/>
      <c r="BD2847" s="21"/>
      <c r="BE2847" s="24"/>
      <c r="BF2847" s="24"/>
      <c r="BG2847" s="21"/>
      <c r="BH2847" s="21"/>
      <c r="BI2847" s="130"/>
      <c r="BJ2847" s="131"/>
      <c r="BK2847" s="21"/>
      <c r="BL2847" s="132"/>
      <c r="BM2847" s="132"/>
      <c r="BN2847" s="132"/>
      <c r="BO2847" s="132"/>
      <c r="BP2847" s="133"/>
      <c r="BQ2847" s="133"/>
      <c r="BR2847" s="133"/>
    </row>
    <row r="2848" spans="18:70" x14ac:dyDescent="0.25">
      <c r="R2848" s="24"/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/>
      <c r="AC2848" s="24"/>
      <c r="AD2848" s="24"/>
      <c r="AE2848" s="24"/>
      <c r="AF2848" s="24"/>
      <c r="AG2848" s="24"/>
      <c r="AH2848" s="24"/>
      <c r="AI2848" s="24"/>
      <c r="AJ2848" s="24"/>
      <c r="AK2848" s="24"/>
      <c r="AL2848" s="24"/>
      <c r="AM2848" s="24"/>
      <c r="AN2848" s="24"/>
      <c r="AP2848" s="21"/>
      <c r="AQ2848" s="21"/>
      <c r="AR2848" s="21"/>
      <c r="AS2848" s="21"/>
      <c r="AT2848" s="21"/>
      <c r="AU2848" s="21"/>
      <c r="AV2848" s="24"/>
      <c r="AW2848" s="24"/>
      <c r="AX2848" s="24"/>
      <c r="AY2848" s="24"/>
      <c r="BA2848" s="21"/>
      <c r="BB2848" s="21"/>
      <c r="BC2848" s="21"/>
      <c r="BD2848" s="21"/>
      <c r="BE2848" s="24"/>
      <c r="BF2848" s="24"/>
      <c r="BG2848" s="21"/>
      <c r="BH2848" s="21"/>
      <c r="BI2848" s="130"/>
      <c r="BJ2848" s="131"/>
      <c r="BK2848" s="21"/>
      <c r="BL2848" s="132"/>
      <c r="BM2848" s="132"/>
      <c r="BN2848" s="132"/>
      <c r="BO2848" s="132"/>
      <c r="BP2848" s="133"/>
      <c r="BQ2848" s="133"/>
      <c r="BR2848" s="133"/>
    </row>
    <row r="2849" spans="18:70" x14ac:dyDescent="0.25">
      <c r="R2849" s="24"/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/>
      <c r="AC2849" s="24"/>
      <c r="AD2849" s="24"/>
      <c r="AE2849" s="24"/>
      <c r="AF2849" s="24"/>
      <c r="AG2849" s="24"/>
      <c r="AH2849" s="24"/>
      <c r="AI2849" s="24"/>
      <c r="AJ2849" s="24"/>
      <c r="AK2849" s="24"/>
      <c r="AL2849" s="24"/>
      <c r="AM2849" s="24"/>
      <c r="AN2849" s="24"/>
      <c r="AP2849" s="21"/>
      <c r="AQ2849" s="21"/>
      <c r="AR2849" s="21"/>
      <c r="AS2849" s="21"/>
      <c r="AT2849" s="21"/>
      <c r="AU2849" s="21"/>
      <c r="AV2849" s="24"/>
      <c r="AW2849" s="24"/>
      <c r="AX2849" s="24"/>
      <c r="AY2849" s="24"/>
      <c r="BA2849" s="21"/>
      <c r="BB2849" s="21"/>
      <c r="BC2849" s="21"/>
      <c r="BD2849" s="21"/>
      <c r="BE2849" s="24"/>
      <c r="BF2849" s="24"/>
      <c r="BG2849" s="21"/>
      <c r="BH2849" s="21"/>
      <c r="BI2849" s="130"/>
      <c r="BJ2849" s="131"/>
      <c r="BK2849" s="21"/>
      <c r="BL2849" s="132"/>
      <c r="BM2849" s="132"/>
      <c r="BN2849" s="132"/>
      <c r="BO2849" s="132"/>
      <c r="BP2849" s="133"/>
      <c r="BQ2849" s="133"/>
      <c r="BR2849" s="133"/>
    </row>
    <row r="2850" spans="18:70" x14ac:dyDescent="0.25">
      <c r="R2850" s="24"/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/>
      <c r="AC2850" s="24"/>
      <c r="AD2850" s="24"/>
      <c r="AE2850" s="24"/>
      <c r="AF2850" s="24"/>
      <c r="AG2850" s="24"/>
      <c r="AH2850" s="24"/>
      <c r="AI2850" s="24"/>
      <c r="AJ2850" s="24"/>
      <c r="AK2850" s="24"/>
      <c r="AL2850" s="24"/>
      <c r="AM2850" s="24"/>
      <c r="AN2850" s="24"/>
      <c r="AP2850" s="21"/>
      <c r="AQ2850" s="21"/>
      <c r="AR2850" s="21"/>
      <c r="AS2850" s="21"/>
      <c r="AT2850" s="21"/>
      <c r="AU2850" s="21"/>
      <c r="AV2850" s="24"/>
      <c r="AW2850" s="24"/>
      <c r="AX2850" s="24"/>
      <c r="AY2850" s="24"/>
      <c r="BA2850" s="21"/>
      <c r="BB2850" s="21"/>
      <c r="BC2850" s="21"/>
      <c r="BD2850" s="21"/>
      <c r="BE2850" s="24"/>
      <c r="BF2850" s="24"/>
      <c r="BG2850" s="21"/>
      <c r="BH2850" s="21"/>
      <c r="BI2850" s="130"/>
      <c r="BJ2850" s="131"/>
      <c r="BK2850" s="21"/>
      <c r="BL2850" s="132"/>
      <c r="BM2850" s="132"/>
      <c r="BN2850" s="132"/>
      <c r="BO2850" s="132"/>
      <c r="BP2850" s="133"/>
      <c r="BQ2850" s="133"/>
      <c r="BR2850" s="133"/>
    </row>
    <row r="2851" spans="18:70" x14ac:dyDescent="0.25">
      <c r="R2851" s="24"/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/>
      <c r="AC2851" s="24"/>
      <c r="AD2851" s="24"/>
      <c r="AE2851" s="24"/>
      <c r="AF2851" s="24"/>
      <c r="AG2851" s="24"/>
      <c r="AH2851" s="24"/>
      <c r="AI2851" s="24"/>
      <c r="AJ2851" s="24"/>
      <c r="AK2851" s="24"/>
      <c r="AL2851" s="24"/>
      <c r="AM2851" s="24"/>
      <c r="AN2851" s="24"/>
      <c r="AP2851" s="21"/>
      <c r="AQ2851" s="21"/>
      <c r="AR2851" s="21"/>
      <c r="AS2851" s="21"/>
      <c r="AT2851" s="21"/>
      <c r="AU2851" s="21"/>
      <c r="AV2851" s="24"/>
      <c r="AW2851" s="24"/>
      <c r="AX2851" s="24"/>
      <c r="AY2851" s="24"/>
      <c r="BA2851" s="21"/>
      <c r="BB2851" s="21"/>
      <c r="BC2851" s="21"/>
      <c r="BD2851" s="21"/>
      <c r="BE2851" s="24"/>
      <c r="BF2851" s="24"/>
      <c r="BG2851" s="21"/>
      <c r="BH2851" s="21"/>
      <c r="BI2851" s="130"/>
      <c r="BJ2851" s="131"/>
      <c r="BK2851" s="21"/>
      <c r="BL2851" s="132"/>
      <c r="BM2851" s="132"/>
      <c r="BN2851" s="132"/>
      <c r="BO2851" s="132"/>
      <c r="BP2851" s="133"/>
      <c r="BQ2851" s="133"/>
      <c r="BR2851" s="133"/>
    </row>
    <row r="2852" spans="18:70" x14ac:dyDescent="0.25">
      <c r="R2852" s="24"/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/>
      <c r="AC2852" s="24"/>
      <c r="AD2852" s="24"/>
      <c r="AE2852" s="24"/>
      <c r="AF2852" s="24"/>
      <c r="AG2852" s="24"/>
      <c r="AH2852" s="24"/>
      <c r="AI2852" s="24"/>
      <c r="AJ2852" s="24"/>
      <c r="AK2852" s="24"/>
      <c r="AL2852" s="24"/>
      <c r="AM2852" s="24"/>
      <c r="AN2852" s="24"/>
      <c r="AP2852" s="21"/>
      <c r="AQ2852" s="21"/>
      <c r="AR2852" s="21"/>
      <c r="AS2852" s="21"/>
      <c r="AT2852" s="21"/>
      <c r="AU2852" s="21"/>
      <c r="AV2852" s="24"/>
      <c r="AW2852" s="24"/>
      <c r="AX2852" s="24"/>
      <c r="AY2852" s="24"/>
      <c r="BA2852" s="21"/>
      <c r="BB2852" s="21"/>
      <c r="BC2852" s="21"/>
      <c r="BD2852" s="21"/>
      <c r="BE2852" s="24"/>
      <c r="BF2852" s="24"/>
      <c r="BG2852" s="21"/>
      <c r="BH2852" s="21"/>
      <c r="BI2852" s="130"/>
      <c r="BJ2852" s="131"/>
      <c r="BK2852" s="21"/>
      <c r="BL2852" s="132"/>
      <c r="BM2852" s="132"/>
      <c r="BN2852" s="132"/>
      <c r="BO2852" s="132"/>
      <c r="BP2852" s="133"/>
      <c r="BQ2852" s="133"/>
      <c r="BR2852" s="133"/>
    </row>
    <row r="2853" spans="18:70" x14ac:dyDescent="0.25">
      <c r="R2853" s="24"/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/>
      <c r="AC2853" s="24"/>
      <c r="AD2853" s="24"/>
      <c r="AE2853" s="24"/>
      <c r="AF2853" s="24"/>
      <c r="AG2853" s="24"/>
      <c r="AH2853" s="24"/>
      <c r="AI2853" s="24"/>
      <c r="AJ2853" s="24"/>
      <c r="AK2853" s="24"/>
      <c r="AL2853" s="24"/>
      <c r="AM2853" s="24"/>
      <c r="AN2853" s="24"/>
      <c r="AP2853" s="21"/>
      <c r="AQ2853" s="21"/>
      <c r="AR2853" s="21"/>
      <c r="AS2853" s="21"/>
      <c r="AT2853" s="21"/>
      <c r="AU2853" s="21"/>
      <c r="AV2853" s="24"/>
      <c r="AW2853" s="24"/>
      <c r="AX2853" s="24"/>
      <c r="AY2853" s="24"/>
      <c r="BA2853" s="21"/>
      <c r="BB2853" s="21"/>
      <c r="BC2853" s="21"/>
      <c r="BD2853" s="21"/>
      <c r="BE2853" s="24"/>
      <c r="BF2853" s="24"/>
      <c r="BG2853" s="21"/>
      <c r="BH2853" s="21"/>
      <c r="BI2853" s="130"/>
      <c r="BJ2853" s="131"/>
      <c r="BK2853" s="21"/>
      <c r="BL2853" s="132"/>
      <c r="BM2853" s="132"/>
      <c r="BN2853" s="132"/>
      <c r="BO2853" s="132"/>
      <c r="BP2853" s="133"/>
      <c r="BQ2853" s="133"/>
      <c r="BR2853" s="133"/>
    </row>
    <row r="2854" spans="18:70" x14ac:dyDescent="0.25">
      <c r="R2854" s="24"/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/>
      <c r="AC2854" s="24"/>
      <c r="AD2854" s="24"/>
      <c r="AE2854" s="24"/>
      <c r="AF2854" s="24"/>
      <c r="AG2854" s="24"/>
      <c r="AH2854" s="24"/>
      <c r="AI2854" s="24"/>
      <c r="AJ2854" s="24"/>
      <c r="AK2854" s="24"/>
      <c r="AL2854" s="24"/>
      <c r="AM2854" s="24"/>
      <c r="AN2854" s="24"/>
      <c r="AP2854" s="21"/>
      <c r="AQ2854" s="21"/>
      <c r="AR2854" s="21"/>
      <c r="AS2854" s="21"/>
      <c r="AT2854" s="21"/>
      <c r="AU2854" s="21"/>
      <c r="AV2854" s="24"/>
      <c r="AW2854" s="24"/>
      <c r="AX2854" s="24"/>
      <c r="AY2854" s="24"/>
      <c r="BA2854" s="21"/>
      <c r="BB2854" s="21"/>
      <c r="BC2854" s="21"/>
      <c r="BD2854" s="21"/>
      <c r="BE2854" s="24"/>
      <c r="BF2854" s="24"/>
      <c r="BG2854" s="21"/>
      <c r="BH2854" s="21"/>
      <c r="BI2854" s="130"/>
      <c r="BJ2854" s="131"/>
      <c r="BK2854" s="21"/>
      <c r="BL2854" s="132"/>
      <c r="BM2854" s="132"/>
      <c r="BN2854" s="132"/>
      <c r="BO2854" s="132"/>
      <c r="BP2854" s="133"/>
      <c r="BQ2854" s="133"/>
      <c r="BR2854" s="133"/>
    </row>
    <row r="2855" spans="18:70" x14ac:dyDescent="0.25">
      <c r="R2855" s="24"/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/>
      <c r="AC2855" s="24"/>
      <c r="AD2855" s="24"/>
      <c r="AE2855" s="24"/>
      <c r="AF2855" s="24"/>
      <c r="AG2855" s="24"/>
      <c r="AH2855" s="24"/>
      <c r="AI2855" s="24"/>
      <c r="AJ2855" s="24"/>
      <c r="AK2855" s="24"/>
      <c r="AL2855" s="24"/>
      <c r="AM2855" s="24"/>
      <c r="AN2855" s="24"/>
      <c r="AP2855" s="21"/>
      <c r="AQ2855" s="21"/>
      <c r="AR2855" s="21"/>
      <c r="AS2855" s="21"/>
      <c r="AT2855" s="21"/>
      <c r="AU2855" s="21"/>
      <c r="AV2855" s="24"/>
      <c r="AW2855" s="24"/>
      <c r="AX2855" s="24"/>
      <c r="AY2855" s="24"/>
      <c r="BA2855" s="21"/>
      <c r="BB2855" s="21"/>
      <c r="BC2855" s="21"/>
      <c r="BD2855" s="21"/>
      <c r="BE2855" s="24"/>
      <c r="BF2855" s="24"/>
      <c r="BG2855" s="21"/>
      <c r="BH2855" s="21"/>
      <c r="BI2855" s="130"/>
      <c r="BJ2855" s="131"/>
      <c r="BK2855" s="21"/>
      <c r="BL2855" s="132"/>
      <c r="BM2855" s="132"/>
      <c r="BN2855" s="132"/>
      <c r="BO2855" s="132"/>
      <c r="BP2855" s="133"/>
      <c r="BQ2855" s="133"/>
      <c r="BR2855" s="133"/>
    </row>
    <row r="2856" spans="18:70" x14ac:dyDescent="0.25">
      <c r="R2856" s="24"/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/>
      <c r="AC2856" s="24"/>
      <c r="AD2856" s="24"/>
      <c r="AE2856" s="24"/>
      <c r="AF2856" s="24"/>
      <c r="AG2856" s="24"/>
      <c r="AH2856" s="24"/>
      <c r="AI2856" s="24"/>
      <c r="AJ2856" s="24"/>
      <c r="AK2856" s="24"/>
      <c r="AL2856" s="24"/>
      <c r="AM2856" s="24"/>
      <c r="AN2856" s="24"/>
      <c r="AP2856" s="21"/>
      <c r="AQ2856" s="21"/>
      <c r="AR2856" s="21"/>
      <c r="AS2856" s="21"/>
      <c r="AT2856" s="21"/>
      <c r="AU2856" s="21"/>
      <c r="AV2856" s="24"/>
      <c r="AW2856" s="24"/>
      <c r="AX2856" s="24"/>
      <c r="AY2856" s="24"/>
      <c r="BA2856" s="21"/>
      <c r="BB2856" s="21"/>
      <c r="BC2856" s="21"/>
      <c r="BD2856" s="21"/>
      <c r="BE2856" s="24"/>
      <c r="BF2856" s="24"/>
      <c r="BG2856" s="21"/>
      <c r="BH2856" s="21"/>
      <c r="BI2856" s="130"/>
      <c r="BJ2856" s="131"/>
      <c r="BK2856" s="21"/>
      <c r="BL2856" s="132"/>
      <c r="BM2856" s="132"/>
      <c r="BN2856" s="132"/>
      <c r="BO2856" s="132"/>
      <c r="BP2856" s="133"/>
      <c r="BQ2856" s="133"/>
      <c r="BR2856" s="133"/>
    </row>
    <row r="2857" spans="18:70" x14ac:dyDescent="0.25">
      <c r="R2857" s="24"/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/>
      <c r="AC2857" s="24"/>
      <c r="AD2857" s="24"/>
      <c r="AE2857" s="24"/>
      <c r="AF2857" s="24"/>
      <c r="AG2857" s="24"/>
      <c r="AH2857" s="24"/>
      <c r="AI2857" s="24"/>
      <c r="AJ2857" s="24"/>
      <c r="AK2857" s="24"/>
      <c r="AL2857" s="24"/>
      <c r="AM2857" s="24"/>
      <c r="AN2857" s="24"/>
      <c r="AP2857" s="21"/>
      <c r="AQ2857" s="21"/>
      <c r="AR2857" s="21"/>
      <c r="AS2857" s="21"/>
      <c r="AT2857" s="21"/>
      <c r="AU2857" s="21"/>
      <c r="AV2857" s="24"/>
      <c r="AW2857" s="24"/>
      <c r="AX2857" s="24"/>
      <c r="AY2857" s="24"/>
      <c r="BA2857" s="21"/>
      <c r="BB2857" s="21"/>
      <c r="BC2857" s="21"/>
      <c r="BD2857" s="21"/>
      <c r="BE2857" s="24"/>
      <c r="BF2857" s="24"/>
      <c r="BG2857" s="21"/>
      <c r="BH2857" s="21"/>
      <c r="BI2857" s="130"/>
      <c r="BJ2857" s="131"/>
      <c r="BK2857" s="21"/>
      <c r="BL2857" s="132"/>
      <c r="BM2857" s="132"/>
      <c r="BN2857" s="132"/>
      <c r="BO2857" s="132"/>
      <c r="BP2857" s="133"/>
      <c r="BQ2857" s="133"/>
      <c r="BR2857" s="133"/>
    </row>
    <row r="2858" spans="18:70" x14ac:dyDescent="0.25">
      <c r="R2858" s="24"/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/>
      <c r="AC2858" s="24"/>
      <c r="AD2858" s="24"/>
      <c r="AE2858" s="24"/>
      <c r="AF2858" s="24"/>
      <c r="AG2858" s="24"/>
      <c r="AH2858" s="24"/>
      <c r="AI2858" s="24"/>
      <c r="AJ2858" s="24"/>
      <c r="AK2858" s="24"/>
      <c r="AL2858" s="24"/>
      <c r="AM2858" s="24"/>
      <c r="AN2858" s="24"/>
      <c r="AP2858" s="21"/>
      <c r="AQ2858" s="21"/>
      <c r="AR2858" s="21"/>
      <c r="AS2858" s="21"/>
      <c r="AT2858" s="21"/>
      <c r="AU2858" s="21"/>
      <c r="AV2858" s="24"/>
      <c r="AW2858" s="24"/>
      <c r="AX2858" s="24"/>
      <c r="AY2858" s="24"/>
      <c r="BA2858" s="21"/>
      <c r="BB2858" s="21"/>
      <c r="BC2858" s="21"/>
      <c r="BD2858" s="21"/>
      <c r="BE2858" s="24"/>
      <c r="BF2858" s="24"/>
      <c r="BG2858" s="21"/>
      <c r="BH2858" s="21"/>
      <c r="BI2858" s="130"/>
      <c r="BJ2858" s="131"/>
      <c r="BK2858" s="21"/>
      <c r="BL2858" s="132"/>
      <c r="BM2858" s="132"/>
      <c r="BN2858" s="132"/>
      <c r="BO2858" s="132"/>
      <c r="BP2858" s="133"/>
      <c r="BQ2858" s="133"/>
      <c r="BR2858" s="133"/>
    </row>
    <row r="2859" spans="18:70" x14ac:dyDescent="0.25">
      <c r="R2859" s="24"/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/>
      <c r="AC2859" s="24"/>
      <c r="AD2859" s="24"/>
      <c r="AE2859" s="24"/>
      <c r="AF2859" s="24"/>
      <c r="AG2859" s="24"/>
      <c r="AH2859" s="24"/>
      <c r="AI2859" s="24"/>
      <c r="AJ2859" s="24"/>
      <c r="AK2859" s="24"/>
      <c r="AL2859" s="24"/>
      <c r="AM2859" s="24"/>
      <c r="AN2859" s="24"/>
      <c r="AP2859" s="21"/>
      <c r="AQ2859" s="21"/>
      <c r="AR2859" s="21"/>
      <c r="AS2859" s="21"/>
      <c r="AT2859" s="21"/>
      <c r="AU2859" s="21"/>
      <c r="AV2859" s="24"/>
      <c r="AW2859" s="24"/>
      <c r="AX2859" s="24"/>
      <c r="AY2859" s="24"/>
      <c r="BA2859" s="21"/>
      <c r="BB2859" s="21"/>
      <c r="BC2859" s="21"/>
      <c r="BD2859" s="21"/>
      <c r="BE2859" s="24"/>
      <c r="BF2859" s="24"/>
      <c r="BG2859" s="21"/>
      <c r="BH2859" s="21"/>
      <c r="BI2859" s="130"/>
      <c r="BJ2859" s="131"/>
      <c r="BK2859" s="21"/>
      <c r="BL2859" s="132"/>
      <c r="BM2859" s="132"/>
      <c r="BN2859" s="132"/>
      <c r="BO2859" s="132"/>
      <c r="BP2859" s="133"/>
      <c r="BQ2859" s="133"/>
      <c r="BR2859" s="133"/>
    </row>
    <row r="2860" spans="18:70" x14ac:dyDescent="0.25">
      <c r="R2860" s="24"/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/>
      <c r="AC2860" s="24"/>
      <c r="AD2860" s="24"/>
      <c r="AE2860" s="24"/>
      <c r="AF2860" s="24"/>
      <c r="AG2860" s="24"/>
      <c r="AH2860" s="24"/>
      <c r="AI2860" s="24"/>
      <c r="AJ2860" s="24"/>
      <c r="AK2860" s="24"/>
      <c r="AL2860" s="24"/>
      <c r="AM2860" s="24"/>
      <c r="AN2860" s="24"/>
      <c r="AP2860" s="21"/>
      <c r="AQ2860" s="21"/>
      <c r="AR2860" s="21"/>
      <c r="AS2860" s="21"/>
      <c r="AT2860" s="21"/>
      <c r="AU2860" s="21"/>
      <c r="AV2860" s="24"/>
      <c r="AW2860" s="24"/>
      <c r="AX2860" s="24"/>
      <c r="AY2860" s="24"/>
      <c r="BA2860" s="21"/>
      <c r="BB2860" s="21"/>
      <c r="BC2860" s="21"/>
      <c r="BD2860" s="21"/>
      <c r="BE2860" s="24"/>
      <c r="BF2860" s="24"/>
      <c r="BG2860" s="21"/>
      <c r="BH2860" s="21"/>
      <c r="BI2860" s="130"/>
      <c r="BJ2860" s="131"/>
      <c r="BK2860" s="21"/>
      <c r="BL2860" s="132"/>
      <c r="BM2860" s="132"/>
      <c r="BN2860" s="132"/>
      <c r="BO2860" s="132"/>
      <c r="BP2860" s="133"/>
      <c r="BQ2860" s="133"/>
      <c r="BR2860" s="133"/>
    </row>
    <row r="2861" spans="18:70" x14ac:dyDescent="0.25">
      <c r="R2861" s="24"/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/>
      <c r="AC2861" s="24"/>
      <c r="AD2861" s="24"/>
      <c r="AE2861" s="24"/>
      <c r="AF2861" s="24"/>
      <c r="AG2861" s="24"/>
      <c r="AH2861" s="24"/>
      <c r="AI2861" s="24"/>
      <c r="AJ2861" s="24"/>
      <c r="AK2861" s="24"/>
      <c r="AL2861" s="24"/>
      <c r="AM2861" s="24"/>
      <c r="AN2861" s="24"/>
      <c r="AP2861" s="21"/>
      <c r="AQ2861" s="21"/>
      <c r="AR2861" s="21"/>
      <c r="AS2861" s="21"/>
      <c r="AT2861" s="21"/>
      <c r="AU2861" s="21"/>
      <c r="AV2861" s="24"/>
      <c r="AW2861" s="24"/>
      <c r="AX2861" s="24"/>
      <c r="AY2861" s="24"/>
      <c r="BA2861" s="21"/>
      <c r="BB2861" s="21"/>
      <c r="BC2861" s="21"/>
      <c r="BD2861" s="21"/>
      <c r="BE2861" s="24"/>
      <c r="BF2861" s="24"/>
      <c r="BG2861" s="21"/>
      <c r="BH2861" s="21"/>
      <c r="BI2861" s="130"/>
      <c r="BJ2861" s="131"/>
      <c r="BK2861" s="21"/>
      <c r="BL2861" s="132"/>
      <c r="BM2861" s="132"/>
      <c r="BN2861" s="132"/>
      <c r="BO2861" s="132"/>
      <c r="BP2861" s="133"/>
      <c r="BQ2861" s="133"/>
      <c r="BR2861" s="133"/>
    </row>
    <row r="2862" spans="18:70" x14ac:dyDescent="0.25">
      <c r="R2862" s="24"/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/>
      <c r="AC2862" s="24"/>
      <c r="AD2862" s="24"/>
      <c r="AE2862" s="24"/>
      <c r="AF2862" s="24"/>
      <c r="AG2862" s="24"/>
      <c r="AH2862" s="24"/>
      <c r="AI2862" s="24"/>
      <c r="AJ2862" s="24"/>
      <c r="AK2862" s="24"/>
      <c r="AL2862" s="24"/>
      <c r="AM2862" s="24"/>
      <c r="AN2862" s="24"/>
      <c r="AP2862" s="21"/>
      <c r="AQ2862" s="21"/>
      <c r="AR2862" s="21"/>
      <c r="AS2862" s="21"/>
      <c r="AT2862" s="21"/>
      <c r="AU2862" s="21"/>
      <c r="AV2862" s="24"/>
      <c r="AW2862" s="24"/>
      <c r="AX2862" s="24"/>
      <c r="AY2862" s="24"/>
      <c r="BA2862" s="21"/>
      <c r="BB2862" s="21"/>
      <c r="BC2862" s="21"/>
      <c r="BD2862" s="21"/>
      <c r="BE2862" s="24"/>
      <c r="BF2862" s="24"/>
      <c r="BG2862" s="21"/>
      <c r="BH2862" s="21"/>
      <c r="BI2862" s="130"/>
      <c r="BJ2862" s="131"/>
      <c r="BK2862" s="21"/>
      <c r="BL2862" s="132"/>
      <c r="BM2862" s="132"/>
      <c r="BN2862" s="132"/>
      <c r="BO2862" s="132"/>
      <c r="BP2862" s="133"/>
      <c r="BQ2862" s="133"/>
      <c r="BR2862" s="133"/>
    </row>
    <row r="2863" spans="18:70" x14ac:dyDescent="0.25">
      <c r="R2863" s="24"/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/>
      <c r="AC2863" s="24"/>
      <c r="AD2863" s="24"/>
      <c r="AE2863" s="24"/>
      <c r="AF2863" s="24"/>
      <c r="AG2863" s="24"/>
      <c r="AH2863" s="24"/>
      <c r="AI2863" s="24"/>
      <c r="AJ2863" s="24"/>
      <c r="AK2863" s="24"/>
      <c r="AL2863" s="24"/>
      <c r="AM2863" s="24"/>
      <c r="AN2863" s="24"/>
      <c r="AP2863" s="21"/>
      <c r="AQ2863" s="21"/>
      <c r="AR2863" s="21"/>
      <c r="AS2863" s="21"/>
      <c r="AT2863" s="21"/>
      <c r="AU2863" s="21"/>
      <c r="AV2863" s="24"/>
      <c r="AW2863" s="24"/>
      <c r="AX2863" s="24"/>
      <c r="AY2863" s="24"/>
      <c r="BA2863" s="21"/>
      <c r="BB2863" s="21"/>
      <c r="BC2863" s="21"/>
      <c r="BD2863" s="21"/>
      <c r="BE2863" s="24"/>
      <c r="BF2863" s="24"/>
      <c r="BG2863" s="21"/>
      <c r="BH2863" s="21"/>
      <c r="BI2863" s="130"/>
      <c r="BJ2863" s="131"/>
      <c r="BK2863" s="21"/>
      <c r="BL2863" s="132"/>
      <c r="BM2863" s="132"/>
      <c r="BN2863" s="132"/>
      <c r="BO2863" s="132"/>
      <c r="BP2863" s="133"/>
      <c r="BQ2863" s="133"/>
      <c r="BR2863" s="133"/>
    </row>
    <row r="2864" spans="18:70" x14ac:dyDescent="0.25">
      <c r="R2864" s="24"/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/>
      <c r="AC2864" s="24"/>
      <c r="AD2864" s="24"/>
      <c r="AE2864" s="24"/>
      <c r="AF2864" s="24"/>
      <c r="AG2864" s="24"/>
      <c r="AH2864" s="24"/>
      <c r="AI2864" s="24"/>
      <c r="AJ2864" s="24"/>
      <c r="AK2864" s="24"/>
      <c r="AL2864" s="24"/>
      <c r="AM2864" s="24"/>
      <c r="AN2864" s="24"/>
      <c r="AP2864" s="21"/>
      <c r="AQ2864" s="21"/>
      <c r="AR2864" s="21"/>
      <c r="AS2864" s="21"/>
      <c r="AT2864" s="21"/>
      <c r="AU2864" s="21"/>
      <c r="AV2864" s="24"/>
      <c r="AW2864" s="24"/>
      <c r="AX2864" s="24"/>
      <c r="AY2864" s="24"/>
      <c r="BA2864" s="21"/>
      <c r="BB2864" s="21"/>
      <c r="BC2864" s="21"/>
      <c r="BD2864" s="21"/>
      <c r="BE2864" s="24"/>
      <c r="BF2864" s="24"/>
      <c r="BG2864" s="21"/>
      <c r="BH2864" s="21"/>
      <c r="BI2864" s="130"/>
      <c r="BJ2864" s="131"/>
      <c r="BK2864" s="21"/>
      <c r="BL2864" s="132"/>
      <c r="BM2864" s="132"/>
      <c r="BN2864" s="132"/>
      <c r="BO2864" s="132"/>
      <c r="BP2864" s="133"/>
      <c r="BQ2864" s="133"/>
      <c r="BR2864" s="133"/>
    </row>
    <row r="2865" spans="18:70" x14ac:dyDescent="0.25">
      <c r="R2865" s="24"/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/>
      <c r="AC2865" s="24"/>
      <c r="AD2865" s="24"/>
      <c r="AE2865" s="24"/>
      <c r="AF2865" s="24"/>
      <c r="AG2865" s="24"/>
      <c r="AH2865" s="24"/>
      <c r="AI2865" s="24"/>
      <c r="AJ2865" s="24"/>
      <c r="AK2865" s="24"/>
      <c r="AL2865" s="24"/>
      <c r="AM2865" s="24"/>
      <c r="AN2865" s="24"/>
      <c r="AP2865" s="21"/>
      <c r="AQ2865" s="21"/>
      <c r="AR2865" s="21"/>
      <c r="AS2865" s="21"/>
      <c r="AT2865" s="21"/>
      <c r="AU2865" s="21"/>
      <c r="AV2865" s="24"/>
      <c r="AW2865" s="24"/>
      <c r="AX2865" s="24"/>
      <c r="AY2865" s="24"/>
      <c r="BA2865" s="21"/>
      <c r="BB2865" s="21"/>
      <c r="BC2865" s="21"/>
      <c r="BD2865" s="21"/>
      <c r="BE2865" s="24"/>
      <c r="BF2865" s="24"/>
      <c r="BG2865" s="21"/>
      <c r="BH2865" s="21"/>
      <c r="BI2865" s="130"/>
      <c r="BJ2865" s="131"/>
      <c r="BK2865" s="21"/>
      <c r="BL2865" s="132"/>
      <c r="BM2865" s="132"/>
      <c r="BN2865" s="132"/>
      <c r="BO2865" s="132"/>
      <c r="BP2865" s="133"/>
      <c r="BQ2865" s="133"/>
      <c r="BR2865" s="133"/>
    </row>
    <row r="2866" spans="18:70" x14ac:dyDescent="0.25">
      <c r="R2866" s="24"/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/>
      <c r="AC2866" s="24"/>
      <c r="AD2866" s="24"/>
      <c r="AE2866" s="24"/>
      <c r="AF2866" s="24"/>
      <c r="AG2866" s="24"/>
      <c r="AH2866" s="24"/>
      <c r="AI2866" s="24"/>
      <c r="AJ2866" s="24"/>
      <c r="AK2866" s="24"/>
      <c r="AL2866" s="24"/>
      <c r="AM2866" s="24"/>
      <c r="AN2866" s="24"/>
      <c r="AP2866" s="21"/>
      <c r="AQ2866" s="21"/>
      <c r="AR2866" s="21"/>
      <c r="AS2866" s="21"/>
      <c r="AT2866" s="21"/>
      <c r="AU2866" s="21"/>
      <c r="AV2866" s="24"/>
      <c r="AW2866" s="24"/>
      <c r="AX2866" s="24"/>
      <c r="AY2866" s="24"/>
      <c r="BA2866" s="21"/>
      <c r="BB2866" s="21"/>
      <c r="BC2866" s="21"/>
      <c r="BD2866" s="21"/>
      <c r="BE2866" s="24"/>
      <c r="BF2866" s="24"/>
      <c r="BG2866" s="21"/>
      <c r="BH2866" s="21"/>
      <c r="BI2866" s="130"/>
      <c r="BJ2866" s="131"/>
      <c r="BK2866" s="21"/>
      <c r="BL2866" s="132"/>
      <c r="BM2866" s="132"/>
      <c r="BN2866" s="132"/>
      <c r="BO2866" s="132"/>
      <c r="BP2866" s="133"/>
      <c r="BQ2866" s="133"/>
      <c r="BR2866" s="133"/>
    </row>
    <row r="2867" spans="18:70" x14ac:dyDescent="0.25">
      <c r="R2867" s="24"/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/>
      <c r="AC2867" s="24"/>
      <c r="AD2867" s="24"/>
      <c r="AE2867" s="24"/>
      <c r="AF2867" s="24"/>
      <c r="AG2867" s="24"/>
      <c r="AH2867" s="24"/>
      <c r="AI2867" s="24"/>
      <c r="AJ2867" s="24"/>
      <c r="AK2867" s="24"/>
      <c r="AL2867" s="24"/>
      <c r="AM2867" s="24"/>
      <c r="AN2867" s="24"/>
      <c r="AP2867" s="21"/>
      <c r="AQ2867" s="21"/>
      <c r="AR2867" s="21"/>
      <c r="AS2867" s="21"/>
      <c r="AT2867" s="21"/>
      <c r="AU2867" s="21"/>
      <c r="AV2867" s="24"/>
      <c r="AW2867" s="24"/>
      <c r="AX2867" s="24"/>
      <c r="AY2867" s="24"/>
      <c r="BA2867" s="21"/>
      <c r="BB2867" s="21"/>
      <c r="BC2867" s="21"/>
      <c r="BD2867" s="21"/>
      <c r="BE2867" s="24"/>
      <c r="BF2867" s="24"/>
      <c r="BG2867" s="21"/>
      <c r="BH2867" s="21"/>
      <c r="BI2867" s="130"/>
      <c r="BJ2867" s="131"/>
      <c r="BK2867" s="21"/>
      <c r="BL2867" s="132"/>
      <c r="BM2867" s="132"/>
      <c r="BN2867" s="132"/>
      <c r="BO2867" s="132"/>
      <c r="BP2867" s="133"/>
      <c r="BQ2867" s="133"/>
      <c r="BR2867" s="133"/>
    </row>
    <row r="2868" spans="18:70" x14ac:dyDescent="0.25">
      <c r="R2868" s="24"/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/>
      <c r="AC2868" s="24"/>
      <c r="AD2868" s="24"/>
      <c r="AE2868" s="24"/>
      <c r="AF2868" s="24"/>
      <c r="AG2868" s="24"/>
      <c r="AH2868" s="24"/>
      <c r="AI2868" s="24"/>
      <c r="AJ2868" s="24"/>
      <c r="AK2868" s="24"/>
      <c r="AL2868" s="24"/>
      <c r="AM2868" s="24"/>
      <c r="AN2868" s="24"/>
      <c r="AP2868" s="21"/>
      <c r="AQ2868" s="21"/>
      <c r="AR2868" s="21"/>
      <c r="AS2868" s="21"/>
      <c r="AT2868" s="21"/>
      <c r="AU2868" s="21"/>
      <c r="AV2868" s="24"/>
      <c r="AW2868" s="24"/>
      <c r="AX2868" s="24"/>
      <c r="AY2868" s="24"/>
      <c r="BA2868" s="21"/>
      <c r="BB2868" s="21"/>
      <c r="BC2868" s="21"/>
      <c r="BD2868" s="21"/>
      <c r="BE2868" s="24"/>
      <c r="BF2868" s="24"/>
      <c r="BG2868" s="21"/>
      <c r="BH2868" s="21"/>
      <c r="BI2868" s="130"/>
      <c r="BJ2868" s="131"/>
      <c r="BK2868" s="21"/>
      <c r="BL2868" s="132"/>
      <c r="BM2868" s="132"/>
      <c r="BN2868" s="132"/>
      <c r="BO2868" s="132"/>
      <c r="BP2868" s="133"/>
      <c r="BQ2868" s="133"/>
      <c r="BR2868" s="133"/>
    </row>
    <row r="2869" spans="18:70" x14ac:dyDescent="0.25">
      <c r="R2869" s="24"/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/>
      <c r="AC2869" s="24"/>
      <c r="AD2869" s="24"/>
      <c r="AE2869" s="24"/>
      <c r="AF2869" s="24"/>
      <c r="AG2869" s="24"/>
      <c r="AH2869" s="24"/>
      <c r="AI2869" s="24"/>
      <c r="AJ2869" s="24"/>
      <c r="AK2869" s="24"/>
      <c r="AL2869" s="24"/>
      <c r="AM2869" s="24"/>
      <c r="AN2869" s="24"/>
      <c r="AP2869" s="21"/>
      <c r="AQ2869" s="21"/>
      <c r="AR2869" s="21"/>
      <c r="AS2869" s="21"/>
      <c r="AT2869" s="21"/>
      <c r="AU2869" s="21"/>
      <c r="AV2869" s="24"/>
      <c r="AW2869" s="24"/>
      <c r="AX2869" s="24"/>
      <c r="AY2869" s="24"/>
      <c r="BA2869" s="21"/>
      <c r="BB2869" s="21"/>
      <c r="BC2869" s="21"/>
      <c r="BD2869" s="21"/>
      <c r="BE2869" s="24"/>
      <c r="BF2869" s="24"/>
      <c r="BG2869" s="21"/>
      <c r="BH2869" s="21"/>
      <c r="BI2869" s="130"/>
      <c r="BJ2869" s="131"/>
      <c r="BK2869" s="21"/>
      <c r="BL2869" s="132"/>
      <c r="BM2869" s="132"/>
      <c r="BN2869" s="132"/>
      <c r="BO2869" s="132"/>
      <c r="BP2869" s="133"/>
      <c r="BQ2869" s="133"/>
      <c r="BR2869" s="133"/>
    </row>
    <row r="2870" spans="18:70" x14ac:dyDescent="0.25">
      <c r="R2870" s="24"/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/>
      <c r="AC2870" s="24"/>
      <c r="AD2870" s="24"/>
      <c r="AE2870" s="24"/>
      <c r="AF2870" s="24"/>
      <c r="AG2870" s="24"/>
      <c r="AH2870" s="24"/>
      <c r="AI2870" s="24"/>
      <c r="AJ2870" s="24"/>
      <c r="AK2870" s="24"/>
      <c r="AL2870" s="24"/>
      <c r="AM2870" s="24"/>
      <c r="AN2870" s="24"/>
      <c r="AP2870" s="21"/>
      <c r="AQ2870" s="21"/>
      <c r="AR2870" s="21"/>
      <c r="AS2870" s="21"/>
      <c r="AT2870" s="21"/>
      <c r="AU2870" s="21"/>
      <c r="AV2870" s="24"/>
      <c r="AW2870" s="24"/>
      <c r="AX2870" s="24"/>
      <c r="AY2870" s="24"/>
      <c r="BA2870" s="21"/>
      <c r="BB2870" s="21"/>
      <c r="BC2870" s="21"/>
      <c r="BD2870" s="21"/>
      <c r="BE2870" s="24"/>
      <c r="BF2870" s="24"/>
      <c r="BG2870" s="21"/>
      <c r="BH2870" s="21"/>
      <c r="BI2870" s="130"/>
      <c r="BJ2870" s="131"/>
      <c r="BK2870" s="21"/>
      <c r="BL2870" s="132"/>
      <c r="BM2870" s="132"/>
      <c r="BN2870" s="132"/>
      <c r="BO2870" s="132"/>
      <c r="BP2870" s="133"/>
      <c r="BQ2870" s="133"/>
      <c r="BR2870" s="133"/>
    </row>
    <row r="2871" spans="18:70" x14ac:dyDescent="0.25">
      <c r="R2871" s="24"/>
      <c r="S2871" s="24"/>
      <c r="T2871" s="24"/>
      <c r="U2871" s="24"/>
      <c r="V2871" s="24"/>
      <c r="W2871" s="24"/>
      <c r="X2871" s="24"/>
      <c r="Y2871" s="24"/>
      <c r="Z2871" s="24"/>
      <c r="AA2871" s="24"/>
      <c r="AB2871" s="24"/>
      <c r="AC2871" s="24"/>
      <c r="AD2871" s="24"/>
      <c r="AE2871" s="24"/>
      <c r="AF2871" s="24"/>
      <c r="AG2871" s="24"/>
      <c r="AH2871" s="24"/>
      <c r="AI2871" s="24"/>
      <c r="AJ2871" s="24"/>
      <c r="AK2871" s="24"/>
      <c r="AL2871" s="24"/>
      <c r="AM2871" s="24"/>
      <c r="AN2871" s="24"/>
      <c r="AP2871" s="21"/>
      <c r="AQ2871" s="21"/>
      <c r="AR2871" s="21"/>
      <c r="AS2871" s="21"/>
      <c r="AT2871" s="21"/>
      <c r="AU2871" s="21"/>
      <c r="AV2871" s="24"/>
      <c r="AW2871" s="24"/>
      <c r="AX2871" s="24"/>
      <c r="AY2871" s="24"/>
      <c r="BA2871" s="21"/>
      <c r="BB2871" s="21"/>
      <c r="BC2871" s="21"/>
      <c r="BD2871" s="21"/>
      <c r="BE2871" s="24"/>
      <c r="BF2871" s="24"/>
      <c r="BG2871" s="21"/>
      <c r="BH2871" s="21"/>
      <c r="BI2871" s="130"/>
      <c r="BJ2871" s="131"/>
      <c r="BK2871" s="21"/>
      <c r="BL2871" s="132"/>
      <c r="BM2871" s="132"/>
      <c r="BN2871" s="132"/>
      <c r="BO2871" s="132"/>
      <c r="BP2871" s="133"/>
      <c r="BQ2871" s="133"/>
      <c r="BR2871" s="133"/>
    </row>
    <row r="2872" spans="18:70" x14ac:dyDescent="0.25">
      <c r="R2872" s="24"/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/>
      <c r="AC2872" s="24"/>
      <c r="AD2872" s="24"/>
      <c r="AE2872" s="24"/>
      <c r="AF2872" s="24"/>
      <c r="AG2872" s="24"/>
      <c r="AH2872" s="24"/>
      <c r="AI2872" s="24"/>
      <c r="AJ2872" s="24"/>
      <c r="AK2872" s="24"/>
      <c r="AL2872" s="24"/>
      <c r="AM2872" s="24"/>
      <c r="AN2872" s="24"/>
      <c r="AP2872" s="21"/>
      <c r="AQ2872" s="21"/>
      <c r="AR2872" s="21"/>
      <c r="AS2872" s="21"/>
      <c r="AT2872" s="21"/>
      <c r="AU2872" s="21"/>
      <c r="AV2872" s="24"/>
      <c r="AW2872" s="24"/>
      <c r="AX2872" s="24"/>
      <c r="AY2872" s="24"/>
      <c r="BA2872" s="21"/>
      <c r="BB2872" s="21"/>
      <c r="BC2872" s="21"/>
      <c r="BD2872" s="21"/>
      <c r="BE2872" s="24"/>
      <c r="BF2872" s="24"/>
      <c r="BG2872" s="21"/>
      <c r="BH2872" s="21"/>
      <c r="BI2872" s="130"/>
      <c r="BJ2872" s="131"/>
      <c r="BK2872" s="21"/>
      <c r="BL2872" s="132"/>
      <c r="BM2872" s="132"/>
      <c r="BN2872" s="132"/>
      <c r="BO2872" s="132"/>
      <c r="BP2872" s="133"/>
      <c r="BQ2872" s="133"/>
      <c r="BR2872" s="133"/>
    </row>
    <row r="2873" spans="18:70" x14ac:dyDescent="0.25">
      <c r="R2873" s="24"/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/>
      <c r="AC2873" s="24"/>
      <c r="AD2873" s="24"/>
      <c r="AE2873" s="24"/>
      <c r="AF2873" s="24"/>
      <c r="AG2873" s="24"/>
      <c r="AH2873" s="24"/>
      <c r="AI2873" s="24"/>
      <c r="AJ2873" s="24"/>
      <c r="AK2873" s="24"/>
      <c r="AL2873" s="24"/>
      <c r="AM2873" s="24"/>
      <c r="AN2873" s="24"/>
      <c r="AP2873" s="21"/>
      <c r="AQ2873" s="21"/>
      <c r="AR2873" s="21"/>
      <c r="AS2873" s="21"/>
      <c r="AT2873" s="21"/>
      <c r="AU2873" s="21"/>
      <c r="AV2873" s="24"/>
      <c r="AW2873" s="24"/>
      <c r="AX2873" s="24"/>
      <c r="AY2873" s="24"/>
      <c r="BA2873" s="21"/>
      <c r="BB2873" s="21"/>
      <c r="BC2873" s="21"/>
      <c r="BD2873" s="21"/>
      <c r="BE2873" s="24"/>
      <c r="BF2873" s="24"/>
      <c r="BG2873" s="21"/>
      <c r="BH2873" s="21"/>
      <c r="BI2873" s="130"/>
      <c r="BJ2873" s="131"/>
      <c r="BK2873" s="21"/>
      <c r="BL2873" s="132"/>
      <c r="BM2873" s="132"/>
      <c r="BN2873" s="132"/>
      <c r="BO2873" s="132"/>
      <c r="BP2873" s="133"/>
      <c r="BQ2873" s="133"/>
      <c r="BR2873" s="133"/>
    </row>
    <row r="2874" spans="18:70" x14ac:dyDescent="0.25">
      <c r="R2874" s="24"/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/>
      <c r="AC2874" s="24"/>
      <c r="AD2874" s="24"/>
      <c r="AE2874" s="24"/>
      <c r="AF2874" s="24"/>
      <c r="AG2874" s="24"/>
      <c r="AH2874" s="24"/>
      <c r="AI2874" s="24"/>
      <c r="AJ2874" s="24"/>
      <c r="AK2874" s="24"/>
      <c r="AL2874" s="24"/>
      <c r="AM2874" s="24"/>
      <c r="AN2874" s="24"/>
      <c r="AP2874" s="21"/>
      <c r="AQ2874" s="21"/>
      <c r="AR2874" s="21"/>
      <c r="AS2874" s="21"/>
      <c r="AT2874" s="21"/>
      <c r="AU2874" s="21"/>
      <c r="AV2874" s="24"/>
      <c r="AW2874" s="24"/>
      <c r="AX2874" s="24"/>
      <c r="AY2874" s="24"/>
      <c r="BA2874" s="21"/>
      <c r="BB2874" s="21"/>
      <c r="BC2874" s="21"/>
      <c r="BD2874" s="21"/>
      <c r="BE2874" s="24"/>
      <c r="BF2874" s="24"/>
      <c r="BG2874" s="21"/>
      <c r="BH2874" s="21"/>
      <c r="BI2874" s="130"/>
      <c r="BJ2874" s="131"/>
      <c r="BK2874" s="21"/>
      <c r="BL2874" s="132"/>
      <c r="BM2874" s="132"/>
      <c r="BN2874" s="132"/>
      <c r="BO2874" s="132"/>
      <c r="BP2874" s="133"/>
      <c r="BQ2874" s="133"/>
      <c r="BR2874" s="133"/>
    </row>
    <row r="2875" spans="18:70" x14ac:dyDescent="0.25">
      <c r="R2875" s="24"/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/>
      <c r="AC2875" s="24"/>
      <c r="AD2875" s="24"/>
      <c r="AE2875" s="24"/>
      <c r="AF2875" s="24"/>
      <c r="AG2875" s="24"/>
      <c r="AH2875" s="24"/>
      <c r="AI2875" s="24"/>
      <c r="AJ2875" s="24"/>
      <c r="AK2875" s="24"/>
      <c r="AL2875" s="24"/>
      <c r="AM2875" s="24"/>
      <c r="AN2875" s="24"/>
      <c r="AP2875" s="21"/>
      <c r="AQ2875" s="21"/>
      <c r="AR2875" s="21"/>
      <c r="AS2875" s="21"/>
      <c r="AT2875" s="21"/>
      <c r="AU2875" s="21"/>
      <c r="AV2875" s="24"/>
      <c r="AW2875" s="24"/>
      <c r="AX2875" s="24"/>
      <c r="AY2875" s="24"/>
      <c r="BA2875" s="21"/>
      <c r="BB2875" s="21"/>
      <c r="BC2875" s="21"/>
      <c r="BD2875" s="21"/>
      <c r="BE2875" s="24"/>
      <c r="BF2875" s="24"/>
      <c r="BG2875" s="21"/>
      <c r="BH2875" s="21"/>
      <c r="BI2875" s="130"/>
      <c r="BJ2875" s="131"/>
      <c r="BK2875" s="21"/>
      <c r="BL2875" s="132"/>
      <c r="BM2875" s="132"/>
      <c r="BN2875" s="132"/>
      <c r="BO2875" s="132"/>
      <c r="BP2875" s="133"/>
      <c r="BQ2875" s="133"/>
      <c r="BR2875" s="133"/>
    </row>
    <row r="2876" spans="18:70" x14ac:dyDescent="0.25">
      <c r="R2876" s="24"/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/>
      <c r="AC2876" s="24"/>
      <c r="AD2876" s="24"/>
      <c r="AE2876" s="24"/>
      <c r="AF2876" s="24"/>
      <c r="AG2876" s="24"/>
      <c r="AH2876" s="24"/>
      <c r="AI2876" s="24"/>
      <c r="AJ2876" s="24"/>
      <c r="AK2876" s="24"/>
      <c r="AL2876" s="24"/>
      <c r="AM2876" s="24"/>
      <c r="AN2876" s="24"/>
      <c r="AP2876" s="21"/>
      <c r="AQ2876" s="21"/>
      <c r="AR2876" s="21"/>
      <c r="AS2876" s="21"/>
      <c r="AT2876" s="21"/>
      <c r="AU2876" s="21"/>
      <c r="AV2876" s="24"/>
      <c r="AW2876" s="24"/>
      <c r="AX2876" s="24"/>
      <c r="AY2876" s="24"/>
      <c r="BA2876" s="21"/>
      <c r="BB2876" s="21"/>
      <c r="BC2876" s="21"/>
      <c r="BD2876" s="21"/>
      <c r="BE2876" s="24"/>
      <c r="BF2876" s="24"/>
      <c r="BG2876" s="21"/>
      <c r="BH2876" s="21"/>
      <c r="BI2876" s="130"/>
      <c r="BJ2876" s="131"/>
      <c r="BK2876" s="21"/>
      <c r="BL2876" s="132"/>
      <c r="BM2876" s="132"/>
      <c r="BN2876" s="132"/>
      <c r="BO2876" s="132"/>
      <c r="BP2876" s="133"/>
      <c r="BQ2876" s="133"/>
      <c r="BR2876" s="133"/>
    </row>
    <row r="2877" spans="18:70" x14ac:dyDescent="0.25">
      <c r="R2877" s="24"/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/>
      <c r="AC2877" s="24"/>
      <c r="AD2877" s="24"/>
      <c r="AE2877" s="24"/>
      <c r="AF2877" s="24"/>
      <c r="AG2877" s="24"/>
      <c r="AH2877" s="24"/>
      <c r="AI2877" s="24"/>
      <c r="AJ2877" s="24"/>
      <c r="AK2877" s="24"/>
      <c r="AL2877" s="24"/>
      <c r="AM2877" s="24"/>
      <c r="AN2877" s="24"/>
      <c r="AP2877" s="21"/>
      <c r="AQ2877" s="21"/>
      <c r="AR2877" s="21"/>
      <c r="AS2877" s="21"/>
      <c r="AT2877" s="21"/>
      <c r="AU2877" s="21"/>
      <c r="AV2877" s="24"/>
      <c r="AW2877" s="24"/>
      <c r="AX2877" s="24"/>
      <c r="AY2877" s="24"/>
      <c r="BA2877" s="21"/>
      <c r="BB2877" s="21"/>
      <c r="BC2877" s="21"/>
      <c r="BD2877" s="21"/>
      <c r="BE2877" s="24"/>
      <c r="BF2877" s="24"/>
      <c r="BG2877" s="21"/>
      <c r="BH2877" s="21"/>
      <c r="BI2877" s="130"/>
      <c r="BJ2877" s="131"/>
      <c r="BK2877" s="21"/>
      <c r="BL2877" s="132"/>
      <c r="BM2877" s="132"/>
      <c r="BN2877" s="132"/>
      <c r="BO2877" s="132"/>
      <c r="BP2877" s="133"/>
      <c r="BQ2877" s="133"/>
      <c r="BR2877" s="133"/>
    </row>
    <row r="2878" spans="18:70" x14ac:dyDescent="0.25">
      <c r="R2878" s="24"/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/>
      <c r="AC2878" s="24"/>
      <c r="AD2878" s="24"/>
      <c r="AE2878" s="24"/>
      <c r="AF2878" s="24"/>
      <c r="AG2878" s="24"/>
      <c r="AH2878" s="24"/>
      <c r="AI2878" s="24"/>
      <c r="AJ2878" s="24"/>
      <c r="AK2878" s="24"/>
      <c r="AL2878" s="24"/>
      <c r="AM2878" s="24"/>
      <c r="AN2878" s="24"/>
      <c r="AP2878" s="21"/>
      <c r="AQ2878" s="21"/>
      <c r="AR2878" s="21"/>
      <c r="AS2878" s="21"/>
      <c r="AT2878" s="21"/>
      <c r="AU2878" s="21"/>
      <c r="AV2878" s="24"/>
      <c r="AW2878" s="24"/>
      <c r="AX2878" s="24"/>
      <c r="AY2878" s="24"/>
      <c r="BA2878" s="21"/>
      <c r="BB2878" s="21"/>
      <c r="BC2878" s="21"/>
      <c r="BD2878" s="21"/>
      <c r="BE2878" s="24"/>
      <c r="BF2878" s="24"/>
      <c r="BG2878" s="21"/>
      <c r="BH2878" s="21"/>
      <c r="BI2878" s="130"/>
      <c r="BJ2878" s="131"/>
      <c r="BK2878" s="21"/>
      <c r="BL2878" s="132"/>
      <c r="BM2878" s="132"/>
      <c r="BN2878" s="132"/>
      <c r="BO2878" s="132"/>
      <c r="BP2878" s="133"/>
      <c r="BQ2878" s="133"/>
      <c r="BR2878" s="133"/>
    </row>
    <row r="2879" spans="18:70" x14ac:dyDescent="0.25">
      <c r="R2879" s="24"/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/>
      <c r="AC2879" s="24"/>
      <c r="AD2879" s="24"/>
      <c r="AE2879" s="24"/>
      <c r="AF2879" s="24"/>
      <c r="AG2879" s="24"/>
      <c r="AH2879" s="24"/>
      <c r="AI2879" s="24"/>
      <c r="AJ2879" s="24"/>
      <c r="AK2879" s="24"/>
      <c r="AL2879" s="24"/>
      <c r="AM2879" s="24"/>
      <c r="AN2879" s="24"/>
      <c r="AP2879" s="21"/>
      <c r="AQ2879" s="21"/>
      <c r="AR2879" s="21"/>
      <c r="AS2879" s="21"/>
      <c r="AT2879" s="21"/>
      <c r="AU2879" s="21"/>
      <c r="AV2879" s="24"/>
      <c r="AW2879" s="24"/>
      <c r="AX2879" s="24"/>
      <c r="AY2879" s="24"/>
      <c r="BA2879" s="21"/>
      <c r="BB2879" s="21"/>
      <c r="BC2879" s="21"/>
      <c r="BD2879" s="21"/>
      <c r="BE2879" s="24"/>
      <c r="BF2879" s="24"/>
      <c r="BG2879" s="21"/>
      <c r="BH2879" s="21"/>
      <c r="BI2879" s="130"/>
      <c r="BJ2879" s="131"/>
      <c r="BK2879" s="21"/>
      <c r="BL2879" s="132"/>
      <c r="BM2879" s="132"/>
      <c r="BN2879" s="132"/>
      <c r="BO2879" s="132"/>
      <c r="BP2879" s="133"/>
      <c r="BQ2879" s="133"/>
      <c r="BR2879" s="133"/>
    </row>
    <row r="2880" spans="18:70" x14ac:dyDescent="0.25">
      <c r="R2880" s="24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  <c r="AF2880" s="24"/>
      <c r="AG2880" s="24"/>
      <c r="AH2880" s="24"/>
      <c r="AI2880" s="24"/>
      <c r="AJ2880" s="24"/>
      <c r="AK2880" s="24"/>
      <c r="AL2880" s="24"/>
      <c r="AM2880" s="24"/>
      <c r="AN2880" s="24"/>
      <c r="AP2880" s="21"/>
      <c r="AQ2880" s="21"/>
      <c r="AR2880" s="21"/>
      <c r="AS2880" s="21"/>
      <c r="AT2880" s="21"/>
      <c r="AU2880" s="21"/>
      <c r="AV2880" s="24"/>
      <c r="AW2880" s="24"/>
      <c r="AX2880" s="24"/>
      <c r="AY2880" s="24"/>
      <c r="BA2880" s="21"/>
      <c r="BB2880" s="21"/>
      <c r="BC2880" s="21"/>
      <c r="BD2880" s="21"/>
      <c r="BE2880" s="24"/>
      <c r="BF2880" s="24"/>
      <c r="BG2880" s="21"/>
      <c r="BH2880" s="21"/>
      <c r="BI2880" s="130"/>
      <c r="BJ2880" s="131"/>
      <c r="BK2880" s="21"/>
      <c r="BL2880" s="132"/>
      <c r="BM2880" s="132"/>
      <c r="BN2880" s="132"/>
      <c r="BO2880" s="132"/>
      <c r="BP2880" s="133"/>
      <c r="BQ2880" s="133"/>
      <c r="BR2880" s="133"/>
    </row>
    <row r="2881" spans="18:70" x14ac:dyDescent="0.25">
      <c r="R2881" s="24"/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/>
      <c r="AC2881" s="24"/>
      <c r="AD2881" s="24"/>
      <c r="AE2881" s="24"/>
      <c r="AF2881" s="24"/>
      <c r="AG2881" s="24"/>
      <c r="AH2881" s="24"/>
      <c r="AI2881" s="24"/>
      <c r="AJ2881" s="24"/>
      <c r="AK2881" s="24"/>
      <c r="AL2881" s="24"/>
      <c r="AM2881" s="24"/>
      <c r="AN2881" s="24"/>
      <c r="AP2881" s="21"/>
      <c r="AQ2881" s="21"/>
      <c r="AR2881" s="21"/>
      <c r="AS2881" s="21"/>
      <c r="AT2881" s="21"/>
      <c r="AU2881" s="21"/>
      <c r="AV2881" s="24"/>
      <c r="AW2881" s="24"/>
      <c r="AX2881" s="24"/>
      <c r="AY2881" s="24"/>
      <c r="BA2881" s="21"/>
      <c r="BB2881" s="21"/>
      <c r="BC2881" s="21"/>
      <c r="BD2881" s="21"/>
      <c r="BE2881" s="24"/>
      <c r="BF2881" s="24"/>
      <c r="BG2881" s="21"/>
      <c r="BH2881" s="21"/>
      <c r="BI2881" s="130"/>
      <c r="BJ2881" s="131"/>
      <c r="BK2881" s="21"/>
      <c r="BL2881" s="132"/>
      <c r="BM2881" s="132"/>
      <c r="BN2881" s="132"/>
      <c r="BO2881" s="132"/>
      <c r="BP2881" s="133"/>
      <c r="BQ2881" s="133"/>
      <c r="BR2881" s="133"/>
    </row>
    <row r="2882" spans="18:70" x14ac:dyDescent="0.25">
      <c r="R2882" s="24"/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/>
      <c r="AC2882" s="24"/>
      <c r="AD2882" s="24"/>
      <c r="AE2882" s="24"/>
      <c r="AF2882" s="24"/>
      <c r="AG2882" s="24"/>
      <c r="AH2882" s="24"/>
      <c r="AI2882" s="24"/>
      <c r="AJ2882" s="24"/>
      <c r="AK2882" s="24"/>
      <c r="AL2882" s="24"/>
      <c r="AM2882" s="24"/>
      <c r="AN2882" s="24"/>
      <c r="AP2882" s="21"/>
      <c r="AQ2882" s="21"/>
      <c r="AR2882" s="21"/>
      <c r="AS2882" s="21"/>
      <c r="AT2882" s="21"/>
      <c r="AU2882" s="21"/>
      <c r="AV2882" s="24"/>
      <c r="AW2882" s="24"/>
      <c r="AX2882" s="24"/>
      <c r="AY2882" s="24"/>
      <c r="BA2882" s="21"/>
      <c r="BB2882" s="21"/>
      <c r="BC2882" s="21"/>
      <c r="BD2882" s="21"/>
      <c r="BE2882" s="24"/>
      <c r="BF2882" s="24"/>
      <c r="BG2882" s="21"/>
      <c r="BH2882" s="21"/>
      <c r="BI2882" s="130"/>
      <c r="BJ2882" s="131"/>
      <c r="BK2882" s="21"/>
      <c r="BL2882" s="132"/>
      <c r="BM2882" s="132"/>
      <c r="BN2882" s="132"/>
      <c r="BO2882" s="132"/>
      <c r="BP2882" s="133"/>
      <c r="BQ2882" s="133"/>
      <c r="BR2882" s="133"/>
    </row>
    <row r="2883" spans="18:70" x14ac:dyDescent="0.25">
      <c r="R2883" s="24"/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/>
      <c r="AC2883" s="24"/>
      <c r="AD2883" s="24"/>
      <c r="AE2883" s="24"/>
      <c r="AF2883" s="24"/>
      <c r="AG2883" s="24"/>
      <c r="AH2883" s="24"/>
      <c r="AI2883" s="24"/>
      <c r="AJ2883" s="24"/>
      <c r="AK2883" s="24"/>
      <c r="AL2883" s="24"/>
      <c r="AM2883" s="24"/>
      <c r="AN2883" s="24"/>
      <c r="AP2883" s="21"/>
      <c r="AQ2883" s="21"/>
      <c r="AR2883" s="21"/>
      <c r="AS2883" s="21"/>
      <c r="AT2883" s="21"/>
      <c r="AU2883" s="21"/>
      <c r="AV2883" s="24"/>
      <c r="AW2883" s="24"/>
      <c r="AX2883" s="24"/>
      <c r="AY2883" s="24"/>
      <c r="BA2883" s="21"/>
      <c r="BB2883" s="21"/>
      <c r="BC2883" s="21"/>
      <c r="BD2883" s="21"/>
      <c r="BE2883" s="24"/>
      <c r="BF2883" s="24"/>
      <c r="BG2883" s="21"/>
      <c r="BH2883" s="21"/>
      <c r="BI2883" s="130"/>
      <c r="BJ2883" s="131"/>
      <c r="BK2883" s="21"/>
      <c r="BL2883" s="132"/>
      <c r="BM2883" s="132"/>
      <c r="BN2883" s="132"/>
      <c r="BO2883" s="132"/>
      <c r="BP2883" s="133"/>
      <c r="BQ2883" s="133"/>
      <c r="BR2883" s="133"/>
    </row>
    <row r="2884" spans="18:70" x14ac:dyDescent="0.25">
      <c r="R2884" s="24"/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/>
      <c r="AC2884" s="24"/>
      <c r="AD2884" s="24"/>
      <c r="AE2884" s="24"/>
      <c r="AF2884" s="24"/>
      <c r="AG2884" s="24"/>
      <c r="AH2884" s="24"/>
      <c r="AI2884" s="24"/>
      <c r="AJ2884" s="24"/>
      <c r="AK2884" s="24"/>
      <c r="AL2884" s="24"/>
      <c r="AM2884" s="24"/>
      <c r="AN2884" s="24"/>
      <c r="AP2884" s="21"/>
      <c r="AQ2884" s="21"/>
      <c r="AR2884" s="21"/>
      <c r="AS2884" s="21"/>
      <c r="AT2884" s="21"/>
      <c r="AU2884" s="21"/>
      <c r="AV2884" s="24"/>
      <c r="AW2884" s="24"/>
      <c r="AX2884" s="24"/>
      <c r="AY2884" s="24"/>
      <c r="BA2884" s="21"/>
      <c r="BB2884" s="21"/>
      <c r="BC2884" s="21"/>
      <c r="BD2884" s="21"/>
      <c r="BE2884" s="24"/>
      <c r="BF2884" s="24"/>
      <c r="BG2884" s="21"/>
      <c r="BH2884" s="21"/>
      <c r="BI2884" s="130"/>
      <c r="BJ2884" s="131"/>
      <c r="BK2884" s="21"/>
      <c r="BL2884" s="132"/>
      <c r="BM2884" s="132"/>
      <c r="BN2884" s="132"/>
      <c r="BO2884" s="132"/>
      <c r="BP2884" s="133"/>
      <c r="BQ2884" s="133"/>
      <c r="BR2884" s="133"/>
    </row>
    <row r="2885" spans="18:70" x14ac:dyDescent="0.25">
      <c r="R2885" s="24"/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/>
      <c r="AC2885" s="24"/>
      <c r="AD2885" s="24"/>
      <c r="AE2885" s="24"/>
      <c r="AF2885" s="24"/>
      <c r="AG2885" s="24"/>
      <c r="AH2885" s="24"/>
      <c r="AI2885" s="24"/>
      <c r="AJ2885" s="24"/>
      <c r="AK2885" s="24"/>
      <c r="AL2885" s="24"/>
      <c r="AM2885" s="24"/>
      <c r="AN2885" s="24"/>
      <c r="AP2885" s="21"/>
      <c r="AQ2885" s="21"/>
      <c r="AR2885" s="21"/>
      <c r="AS2885" s="21"/>
      <c r="AT2885" s="21"/>
      <c r="AU2885" s="21"/>
      <c r="AV2885" s="24"/>
      <c r="AW2885" s="24"/>
      <c r="AX2885" s="24"/>
      <c r="AY2885" s="24"/>
      <c r="BA2885" s="21"/>
      <c r="BB2885" s="21"/>
      <c r="BC2885" s="21"/>
      <c r="BD2885" s="21"/>
      <c r="BE2885" s="24"/>
      <c r="BF2885" s="24"/>
      <c r="BG2885" s="21"/>
      <c r="BH2885" s="21"/>
      <c r="BI2885" s="130"/>
      <c r="BJ2885" s="131"/>
      <c r="BK2885" s="21"/>
      <c r="BL2885" s="132"/>
      <c r="BM2885" s="132"/>
      <c r="BN2885" s="132"/>
      <c r="BO2885" s="132"/>
      <c r="BP2885" s="133"/>
      <c r="BQ2885" s="133"/>
      <c r="BR2885" s="133"/>
    </row>
    <row r="2886" spans="18:70" x14ac:dyDescent="0.25">
      <c r="R2886" s="24"/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/>
      <c r="AC2886" s="24"/>
      <c r="AD2886" s="24"/>
      <c r="AE2886" s="24"/>
      <c r="AF2886" s="24"/>
      <c r="AG2886" s="24"/>
      <c r="AH2886" s="24"/>
      <c r="AI2886" s="24"/>
      <c r="AJ2886" s="24"/>
      <c r="AK2886" s="24"/>
      <c r="AL2886" s="24"/>
      <c r="AM2886" s="24"/>
      <c r="AN2886" s="24"/>
      <c r="AP2886" s="21"/>
      <c r="AQ2886" s="21"/>
      <c r="AR2886" s="21"/>
      <c r="AS2886" s="21"/>
      <c r="AT2886" s="21"/>
      <c r="AU2886" s="21"/>
      <c r="AV2886" s="24"/>
      <c r="AW2886" s="24"/>
      <c r="AX2886" s="24"/>
      <c r="AY2886" s="24"/>
      <c r="BA2886" s="21"/>
      <c r="BB2886" s="21"/>
      <c r="BC2886" s="21"/>
      <c r="BD2886" s="21"/>
      <c r="BE2886" s="24"/>
      <c r="BF2886" s="24"/>
      <c r="BG2886" s="21"/>
      <c r="BH2886" s="21"/>
      <c r="BI2886" s="130"/>
      <c r="BJ2886" s="131"/>
      <c r="BK2886" s="21"/>
      <c r="BL2886" s="132"/>
      <c r="BM2886" s="132"/>
      <c r="BN2886" s="132"/>
      <c r="BO2886" s="132"/>
      <c r="BP2886" s="133"/>
      <c r="BQ2886" s="133"/>
      <c r="BR2886" s="133"/>
    </row>
    <row r="2887" spans="18:70" x14ac:dyDescent="0.25">
      <c r="R2887" s="24"/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/>
      <c r="AC2887" s="24"/>
      <c r="AD2887" s="24"/>
      <c r="AE2887" s="24"/>
      <c r="AF2887" s="24"/>
      <c r="AG2887" s="24"/>
      <c r="AH2887" s="24"/>
      <c r="AI2887" s="24"/>
      <c r="AJ2887" s="24"/>
      <c r="AK2887" s="24"/>
      <c r="AL2887" s="24"/>
      <c r="AM2887" s="24"/>
      <c r="AN2887" s="24"/>
      <c r="AP2887" s="21"/>
      <c r="AQ2887" s="21"/>
      <c r="AR2887" s="21"/>
      <c r="AS2887" s="21"/>
      <c r="AT2887" s="21"/>
      <c r="AU2887" s="21"/>
      <c r="AV2887" s="24"/>
      <c r="AW2887" s="24"/>
      <c r="AX2887" s="24"/>
      <c r="AY2887" s="24"/>
      <c r="BA2887" s="21"/>
      <c r="BB2887" s="21"/>
      <c r="BC2887" s="21"/>
      <c r="BD2887" s="21"/>
      <c r="BE2887" s="24"/>
      <c r="BF2887" s="24"/>
      <c r="BG2887" s="21"/>
      <c r="BH2887" s="21"/>
      <c r="BI2887" s="130"/>
      <c r="BJ2887" s="131"/>
      <c r="BK2887" s="21"/>
      <c r="BL2887" s="132"/>
      <c r="BM2887" s="132"/>
      <c r="BN2887" s="132"/>
      <c r="BO2887" s="132"/>
      <c r="BP2887" s="133"/>
      <c r="BQ2887" s="133"/>
      <c r="BR2887" s="133"/>
    </row>
    <row r="2888" spans="18:70" x14ac:dyDescent="0.25">
      <c r="R2888" s="24"/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/>
      <c r="AC2888" s="24"/>
      <c r="AD2888" s="24"/>
      <c r="AE2888" s="24"/>
      <c r="AF2888" s="24"/>
      <c r="AG2888" s="24"/>
      <c r="AH2888" s="24"/>
      <c r="AI2888" s="24"/>
      <c r="AJ2888" s="24"/>
      <c r="AK2888" s="24"/>
      <c r="AL2888" s="24"/>
      <c r="AM2888" s="24"/>
      <c r="AN2888" s="24"/>
      <c r="AP2888" s="21"/>
      <c r="AQ2888" s="21"/>
      <c r="AR2888" s="21"/>
      <c r="AS2888" s="21"/>
      <c r="AT2888" s="21"/>
      <c r="AU2888" s="21"/>
      <c r="AV2888" s="24"/>
      <c r="AW2888" s="24"/>
      <c r="AX2888" s="24"/>
      <c r="AY2888" s="24"/>
      <c r="BA2888" s="21"/>
      <c r="BB2888" s="21"/>
      <c r="BC2888" s="21"/>
      <c r="BD2888" s="21"/>
      <c r="BE2888" s="24"/>
      <c r="BF2888" s="24"/>
      <c r="BG2888" s="21"/>
      <c r="BH2888" s="21"/>
      <c r="BI2888" s="130"/>
      <c r="BJ2888" s="131"/>
      <c r="BK2888" s="21"/>
      <c r="BL2888" s="132"/>
      <c r="BM2888" s="132"/>
      <c r="BN2888" s="132"/>
      <c r="BO2888" s="132"/>
      <c r="BP2888" s="133"/>
      <c r="BQ2888" s="133"/>
      <c r="BR2888" s="133"/>
    </row>
    <row r="2889" spans="18:70" x14ac:dyDescent="0.25">
      <c r="R2889" s="24"/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/>
      <c r="AC2889" s="24"/>
      <c r="AD2889" s="24"/>
      <c r="AE2889" s="24"/>
      <c r="AF2889" s="24"/>
      <c r="AG2889" s="24"/>
      <c r="AH2889" s="24"/>
      <c r="AI2889" s="24"/>
      <c r="AJ2889" s="24"/>
      <c r="AK2889" s="24"/>
      <c r="AL2889" s="24"/>
      <c r="AM2889" s="24"/>
      <c r="AN2889" s="24"/>
      <c r="AP2889" s="21"/>
      <c r="AQ2889" s="21"/>
      <c r="AR2889" s="21"/>
      <c r="AS2889" s="21"/>
      <c r="AT2889" s="21"/>
      <c r="AU2889" s="21"/>
      <c r="AV2889" s="24"/>
      <c r="AW2889" s="24"/>
      <c r="AX2889" s="24"/>
      <c r="AY2889" s="24"/>
      <c r="BA2889" s="21"/>
      <c r="BB2889" s="21"/>
      <c r="BC2889" s="21"/>
      <c r="BD2889" s="21"/>
      <c r="BE2889" s="24"/>
      <c r="BF2889" s="24"/>
      <c r="BG2889" s="21"/>
      <c r="BH2889" s="21"/>
      <c r="BI2889" s="130"/>
      <c r="BJ2889" s="131"/>
      <c r="BK2889" s="21"/>
      <c r="BL2889" s="132"/>
      <c r="BM2889" s="132"/>
      <c r="BN2889" s="132"/>
      <c r="BO2889" s="132"/>
      <c r="BP2889" s="133"/>
      <c r="BQ2889" s="133"/>
      <c r="BR2889" s="133"/>
    </row>
    <row r="2890" spans="18:70" x14ac:dyDescent="0.25">
      <c r="R2890" s="24"/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/>
      <c r="AC2890" s="24"/>
      <c r="AD2890" s="24"/>
      <c r="AE2890" s="24"/>
      <c r="AF2890" s="24"/>
      <c r="AG2890" s="24"/>
      <c r="AH2890" s="24"/>
      <c r="AI2890" s="24"/>
      <c r="AJ2890" s="24"/>
      <c r="AK2890" s="24"/>
      <c r="AL2890" s="24"/>
      <c r="AM2890" s="24"/>
      <c r="AN2890" s="24"/>
      <c r="AP2890" s="21"/>
      <c r="AQ2890" s="21"/>
      <c r="AR2890" s="21"/>
      <c r="AS2890" s="21"/>
      <c r="AT2890" s="21"/>
      <c r="AU2890" s="21"/>
      <c r="AV2890" s="24"/>
      <c r="AW2890" s="24"/>
      <c r="AX2890" s="24"/>
      <c r="AY2890" s="24"/>
      <c r="BA2890" s="21"/>
      <c r="BB2890" s="21"/>
      <c r="BC2890" s="21"/>
      <c r="BD2890" s="21"/>
      <c r="BE2890" s="24"/>
      <c r="BF2890" s="24"/>
      <c r="BG2890" s="21"/>
      <c r="BH2890" s="21"/>
      <c r="BI2890" s="130"/>
      <c r="BJ2890" s="131"/>
      <c r="BK2890" s="21"/>
      <c r="BL2890" s="132"/>
      <c r="BM2890" s="132"/>
      <c r="BN2890" s="132"/>
      <c r="BO2890" s="132"/>
      <c r="BP2890" s="133"/>
      <c r="BQ2890" s="133"/>
      <c r="BR2890" s="133"/>
    </row>
    <row r="2891" spans="18:70" x14ac:dyDescent="0.25">
      <c r="R2891" s="24"/>
      <c r="S2891" s="24"/>
      <c r="T2891" s="24"/>
      <c r="U2891" s="24"/>
      <c r="V2891" s="24"/>
      <c r="W2891" s="24"/>
      <c r="X2891" s="24"/>
      <c r="Y2891" s="24"/>
      <c r="Z2891" s="24"/>
      <c r="AA2891" s="24"/>
      <c r="AB2891" s="24"/>
      <c r="AC2891" s="24"/>
      <c r="AD2891" s="24"/>
      <c r="AE2891" s="24"/>
      <c r="AF2891" s="24"/>
      <c r="AG2891" s="24"/>
      <c r="AH2891" s="24"/>
      <c r="AI2891" s="24"/>
      <c r="AJ2891" s="24"/>
      <c r="AK2891" s="24"/>
      <c r="AL2891" s="24"/>
      <c r="AM2891" s="24"/>
      <c r="AN2891" s="24"/>
      <c r="AP2891" s="21"/>
      <c r="AQ2891" s="21"/>
      <c r="AR2891" s="21"/>
      <c r="AS2891" s="21"/>
      <c r="AT2891" s="21"/>
      <c r="AU2891" s="21"/>
      <c r="AV2891" s="24"/>
      <c r="AW2891" s="24"/>
      <c r="AX2891" s="24"/>
      <c r="AY2891" s="24"/>
      <c r="BA2891" s="21"/>
      <c r="BB2891" s="21"/>
      <c r="BC2891" s="21"/>
      <c r="BD2891" s="21"/>
      <c r="BE2891" s="24"/>
      <c r="BF2891" s="24"/>
      <c r="BG2891" s="21"/>
      <c r="BH2891" s="21"/>
      <c r="BI2891" s="130"/>
      <c r="BJ2891" s="131"/>
      <c r="BK2891" s="21"/>
      <c r="BL2891" s="132"/>
      <c r="BM2891" s="132"/>
      <c r="BN2891" s="132"/>
      <c r="BO2891" s="132"/>
      <c r="BP2891" s="133"/>
      <c r="BQ2891" s="133"/>
      <c r="BR2891" s="133"/>
    </row>
    <row r="2892" spans="18:70" x14ac:dyDescent="0.25">
      <c r="R2892" s="24"/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/>
      <c r="AC2892" s="24"/>
      <c r="AD2892" s="24"/>
      <c r="AE2892" s="24"/>
      <c r="AF2892" s="24"/>
      <c r="AG2892" s="24"/>
      <c r="AH2892" s="24"/>
      <c r="AI2892" s="24"/>
      <c r="AJ2892" s="24"/>
      <c r="AK2892" s="24"/>
      <c r="AL2892" s="24"/>
      <c r="AM2892" s="24"/>
      <c r="AN2892" s="24"/>
      <c r="AP2892" s="21"/>
      <c r="AQ2892" s="21"/>
      <c r="AR2892" s="21"/>
      <c r="AS2892" s="21"/>
      <c r="AT2892" s="21"/>
      <c r="AU2892" s="21"/>
      <c r="AV2892" s="24"/>
      <c r="AW2892" s="24"/>
      <c r="AX2892" s="24"/>
      <c r="AY2892" s="24"/>
      <c r="BA2892" s="21"/>
      <c r="BB2892" s="21"/>
      <c r="BC2892" s="21"/>
      <c r="BD2892" s="21"/>
      <c r="BE2892" s="24"/>
      <c r="BF2892" s="24"/>
      <c r="BG2892" s="21"/>
      <c r="BH2892" s="21"/>
      <c r="BI2892" s="130"/>
      <c r="BJ2892" s="131"/>
      <c r="BK2892" s="21"/>
      <c r="BL2892" s="132"/>
      <c r="BM2892" s="132"/>
      <c r="BN2892" s="132"/>
      <c r="BO2892" s="132"/>
      <c r="BP2892" s="133"/>
      <c r="BQ2892" s="133"/>
      <c r="BR2892" s="133"/>
    </row>
    <row r="2893" spans="18:70" x14ac:dyDescent="0.25">
      <c r="R2893" s="24"/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/>
      <c r="AC2893" s="24"/>
      <c r="AD2893" s="24"/>
      <c r="AE2893" s="24"/>
      <c r="AF2893" s="24"/>
      <c r="AG2893" s="24"/>
      <c r="AH2893" s="24"/>
      <c r="AI2893" s="24"/>
      <c r="AJ2893" s="24"/>
      <c r="AK2893" s="24"/>
      <c r="AL2893" s="24"/>
      <c r="AM2893" s="24"/>
      <c r="AN2893" s="24"/>
      <c r="AP2893" s="21"/>
      <c r="AQ2893" s="21"/>
      <c r="AR2893" s="21"/>
      <c r="AS2893" s="21"/>
      <c r="AT2893" s="21"/>
      <c r="AU2893" s="21"/>
      <c r="AV2893" s="24"/>
      <c r="AW2893" s="24"/>
      <c r="AX2893" s="24"/>
      <c r="AY2893" s="24"/>
      <c r="BA2893" s="21"/>
      <c r="BB2893" s="21"/>
      <c r="BC2893" s="21"/>
      <c r="BD2893" s="21"/>
      <c r="BE2893" s="24"/>
      <c r="BF2893" s="24"/>
      <c r="BG2893" s="21"/>
      <c r="BH2893" s="21"/>
      <c r="BI2893" s="130"/>
      <c r="BJ2893" s="131"/>
      <c r="BK2893" s="21"/>
      <c r="BL2893" s="132"/>
      <c r="BM2893" s="132"/>
      <c r="BN2893" s="132"/>
      <c r="BO2893" s="132"/>
      <c r="BP2893" s="133"/>
      <c r="BQ2893" s="133"/>
      <c r="BR2893" s="133"/>
    </row>
    <row r="2894" spans="18:70" x14ac:dyDescent="0.25">
      <c r="R2894" s="24"/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/>
      <c r="AC2894" s="24"/>
      <c r="AD2894" s="24"/>
      <c r="AE2894" s="24"/>
      <c r="AF2894" s="24"/>
      <c r="AG2894" s="24"/>
      <c r="AH2894" s="24"/>
      <c r="AI2894" s="24"/>
      <c r="AJ2894" s="24"/>
      <c r="AK2894" s="24"/>
      <c r="AL2894" s="24"/>
      <c r="AM2894" s="24"/>
      <c r="AN2894" s="24"/>
      <c r="AP2894" s="21"/>
      <c r="AQ2894" s="21"/>
      <c r="AR2894" s="21"/>
      <c r="AS2894" s="21"/>
      <c r="AT2894" s="21"/>
      <c r="AU2894" s="21"/>
      <c r="AV2894" s="24"/>
      <c r="AW2894" s="24"/>
      <c r="AX2894" s="24"/>
      <c r="AY2894" s="24"/>
      <c r="BA2894" s="21"/>
      <c r="BB2894" s="21"/>
      <c r="BC2894" s="21"/>
      <c r="BD2894" s="21"/>
      <c r="BE2894" s="24"/>
      <c r="BF2894" s="24"/>
      <c r="BG2894" s="21"/>
      <c r="BH2894" s="21"/>
      <c r="BI2894" s="130"/>
      <c r="BJ2894" s="131"/>
      <c r="BK2894" s="21"/>
      <c r="BL2894" s="132"/>
      <c r="BM2894" s="132"/>
      <c r="BN2894" s="132"/>
      <c r="BO2894" s="132"/>
      <c r="BP2894" s="133"/>
      <c r="BQ2894" s="133"/>
      <c r="BR2894" s="133"/>
    </row>
    <row r="2895" spans="18:70" x14ac:dyDescent="0.25">
      <c r="R2895" s="24"/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/>
      <c r="AC2895" s="24"/>
      <c r="AD2895" s="24"/>
      <c r="AE2895" s="24"/>
      <c r="AF2895" s="24"/>
      <c r="AG2895" s="24"/>
      <c r="AH2895" s="24"/>
      <c r="AI2895" s="24"/>
      <c r="AJ2895" s="24"/>
      <c r="AK2895" s="24"/>
      <c r="AL2895" s="24"/>
      <c r="AM2895" s="24"/>
      <c r="AN2895" s="24"/>
      <c r="AP2895" s="21"/>
      <c r="AQ2895" s="21"/>
      <c r="AR2895" s="21"/>
      <c r="AS2895" s="21"/>
      <c r="AT2895" s="21"/>
      <c r="AU2895" s="21"/>
      <c r="AV2895" s="24"/>
      <c r="AW2895" s="24"/>
      <c r="AX2895" s="24"/>
      <c r="AY2895" s="24"/>
      <c r="BA2895" s="21"/>
      <c r="BB2895" s="21"/>
      <c r="BC2895" s="21"/>
      <c r="BD2895" s="21"/>
      <c r="BE2895" s="24"/>
      <c r="BF2895" s="24"/>
      <c r="BG2895" s="21"/>
      <c r="BH2895" s="21"/>
      <c r="BI2895" s="130"/>
      <c r="BJ2895" s="131"/>
      <c r="BK2895" s="21"/>
      <c r="BL2895" s="132"/>
      <c r="BM2895" s="132"/>
      <c r="BN2895" s="132"/>
      <c r="BO2895" s="132"/>
      <c r="BP2895" s="133"/>
      <c r="BQ2895" s="133"/>
      <c r="BR2895" s="133"/>
    </row>
    <row r="2896" spans="18:70" x14ac:dyDescent="0.25">
      <c r="R2896" s="24"/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/>
      <c r="AC2896" s="24"/>
      <c r="AD2896" s="24"/>
      <c r="AE2896" s="24"/>
      <c r="AF2896" s="24"/>
      <c r="AG2896" s="24"/>
      <c r="AH2896" s="24"/>
      <c r="AI2896" s="24"/>
      <c r="AJ2896" s="24"/>
      <c r="AK2896" s="24"/>
      <c r="AL2896" s="24"/>
      <c r="AM2896" s="24"/>
      <c r="AN2896" s="24"/>
      <c r="AP2896" s="21"/>
      <c r="AQ2896" s="21"/>
      <c r="AR2896" s="21"/>
      <c r="AS2896" s="21"/>
      <c r="AT2896" s="21"/>
      <c r="AU2896" s="21"/>
      <c r="AV2896" s="24"/>
      <c r="AW2896" s="24"/>
      <c r="AX2896" s="24"/>
      <c r="AY2896" s="24"/>
      <c r="BA2896" s="21"/>
      <c r="BB2896" s="21"/>
      <c r="BC2896" s="21"/>
      <c r="BD2896" s="21"/>
      <c r="BE2896" s="24"/>
      <c r="BF2896" s="24"/>
      <c r="BG2896" s="21"/>
      <c r="BH2896" s="21"/>
      <c r="BI2896" s="130"/>
      <c r="BJ2896" s="131"/>
      <c r="BK2896" s="21"/>
      <c r="BL2896" s="132"/>
      <c r="BM2896" s="132"/>
      <c r="BN2896" s="132"/>
      <c r="BO2896" s="132"/>
      <c r="BP2896" s="133"/>
      <c r="BQ2896" s="133"/>
      <c r="BR2896" s="133"/>
    </row>
    <row r="2897" spans="18:70" x14ac:dyDescent="0.25">
      <c r="R2897" s="24"/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/>
      <c r="AC2897" s="24"/>
      <c r="AD2897" s="24"/>
      <c r="AE2897" s="24"/>
      <c r="AF2897" s="24"/>
      <c r="AG2897" s="24"/>
      <c r="AH2897" s="24"/>
      <c r="AI2897" s="24"/>
      <c r="AJ2897" s="24"/>
      <c r="AK2897" s="24"/>
      <c r="AL2897" s="24"/>
      <c r="AM2897" s="24"/>
      <c r="AN2897" s="24"/>
      <c r="AP2897" s="21"/>
      <c r="AQ2897" s="21"/>
      <c r="AR2897" s="21"/>
      <c r="AS2897" s="21"/>
      <c r="AT2897" s="21"/>
      <c r="AU2897" s="21"/>
      <c r="AV2897" s="24"/>
      <c r="AW2897" s="24"/>
      <c r="AX2897" s="24"/>
      <c r="AY2897" s="24"/>
      <c r="BA2897" s="21"/>
      <c r="BB2897" s="21"/>
      <c r="BC2897" s="21"/>
      <c r="BD2897" s="21"/>
      <c r="BE2897" s="24"/>
      <c r="BF2897" s="24"/>
      <c r="BG2897" s="21"/>
      <c r="BH2897" s="21"/>
      <c r="BI2897" s="130"/>
      <c r="BJ2897" s="131"/>
      <c r="BK2897" s="21"/>
      <c r="BL2897" s="132"/>
      <c r="BM2897" s="132"/>
      <c r="BN2897" s="132"/>
      <c r="BO2897" s="132"/>
      <c r="BP2897" s="133"/>
      <c r="BQ2897" s="133"/>
      <c r="BR2897" s="133"/>
    </row>
    <row r="2898" spans="18:70" x14ac:dyDescent="0.25">
      <c r="R2898" s="24"/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/>
      <c r="AC2898" s="24"/>
      <c r="AD2898" s="24"/>
      <c r="AE2898" s="24"/>
      <c r="AF2898" s="24"/>
      <c r="AG2898" s="24"/>
      <c r="AH2898" s="24"/>
      <c r="AI2898" s="24"/>
      <c r="AJ2898" s="24"/>
      <c r="AK2898" s="24"/>
      <c r="AL2898" s="24"/>
      <c r="AM2898" s="24"/>
      <c r="AN2898" s="24"/>
      <c r="AP2898" s="21"/>
      <c r="AQ2898" s="21"/>
      <c r="AR2898" s="21"/>
      <c r="AS2898" s="21"/>
      <c r="AT2898" s="21"/>
      <c r="AU2898" s="21"/>
      <c r="AV2898" s="24"/>
      <c r="AW2898" s="24"/>
      <c r="AX2898" s="24"/>
      <c r="AY2898" s="24"/>
      <c r="BA2898" s="21"/>
      <c r="BB2898" s="21"/>
      <c r="BC2898" s="21"/>
      <c r="BD2898" s="21"/>
      <c r="BE2898" s="24"/>
      <c r="BF2898" s="24"/>
      <c r="BG2898" s="21"/>
      <c r="BH2898" s="21"/>
      <c r="BI2898" s="130"/>
      <c r="BJ2898" s="131"/>
      <c r="BK2898" s="21"/>
      <c r="BL2898" s="132"/>
      <c r="BM2898" s="132"/>
      <c r="BN2898" s="132"/>
      <c r="BO2898" s="132"/>
      <c r="BP2898" s="133"/>
      <c r="BQ2898" s="133"/>
      <c r="BR2898" s="133"/>
    </row>
    <row r="2899" spans="18:70" x14ac:dyDescent="0.25">
      <c r="R2899" s="24"/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/>
      <c r="AC2899" s="24"/>
      <c r="AD2899" s="24"/>
      <c r="AE2899" s="24"/>
      <c r="AF2899" s="24"/>
      <c r="AG2899" s="24"/>
      <c r="AH2899" s="24"/>
      <c r="AI2899" s="24"/>
      <c r="AJ2899" s="24"/>
      <c r="AK2899" s="24"/>
      <c r="AL2899" s="24"/>
      <c r="AM2899" s="24"/>
      <c r="AN2899" s="24"/>
      <c r="AP2899" s="21"/>
      <c r="AQ2899" s="21"/>
      <c r="AR2899" s="21"/>
      <c r="AS2899" s="21"/>
      <c r="AT2899" s="21"/>
      <c r="AU2899" s="21"/>
      <c r="AV2899" s="24"/>
      <c r="AW2899" s="24"/>
      <c r="AX2899" s="24"/>
      <c r="AY2899" s="24"/>
      <c r="BA2899" s="21"/>
      <c r="BB2899" s="21"/>
      <c r="BC2899" s="21"/>
      <c r="BD2899" s="21"/>
      <c r="BE2899" s="24"/>
      <c r="BF2899" s="24"/>
      <c r="BG2899" s="21"/>
      <c r="BH2899" s="21"/>
      <c r="BI2899" s="130"/>
      <c r="BJ2899" s="131"/>
      <c r="BK2899" s="21"/>
      <c r="BL2899" s="132"/>
      <c r="BM2899" s="132"/>
      <c r="BN2899" s="132"/>
      <c r="BO2899" s="132"/>
      <c r="BP2899" s="133"/>
      <c r="BQ2899" s="133"/>
      <c r="BR2899" s="133"/>
    </row>
    <row r="2900" spans="18:70" x14ac:dyDescent="0.25">
      <c r="R2900" s="24"/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/>
      <c r="AC2900" s="24"/>
      <c r="AD2900" s="24"/>
      <c r="AE2900" s="24"/>
      <c r="AF2900" s="24"/>
      <c r="AG2900" s="24"/>
      <c r="AH2900" s="24"/>
      <c r="AI2900" s="24"/>
      <c r="AJ2900" s="24"/>
      <c r="AK2900" s="24"/>
      <c r="AL2900" s="24"/>
      <c r="AM2900" s="24"/>
      <c r="AN2900" s="24"/>
      <c r="AP2900" s="21"/>
      <c r="AQ2900" s="21"/>
      <c r="AR2900" s="21"/>
      <c r="AS2900" s="21"/>
      <c r="AT2900" s="21"/>
      <c r="AU2900" s="21"/>
      <c r="AV2900" s="24"/>
      <c r="AW2900" s="24"/>
      <c r="AX2900" s="24"/>
      <c r="AY2900" s="24"/>
      <c r="BA2900" s="21"/>
      <c r="BB2900" s="21"/>
      <c r="BC2900" s="21"/>
      <c r="BD2900" s="21"/>
      <c r="BE2900" s="24"/>
      <c r="BF2900" s="24"/>
      <c r="BG2900" s="21"/>
      <c r="BH2900" s="21"/>
      <c r="BI2900" s="130"/>
      <c r="BJ2900" s="131"/>
      <c r="BK2900" s="21"/>
      <c r="BL2900" s="132"/>
      <c r="BM2900" s="132"/>
      <c r="BN2900" s="132"/>
      <c r="BO2900" s="132"/>
      <c r="BP2900" s="133"/>
      <c r="BQ2900" s="133"/>
      <c r="BR2900" s="133"/>
    </row>
    <row r="2901" spans="18:70" x14ac:dyDescent="0.25">
      <c r="R2901" s="24"/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/>
      <c r="AC2901" s="24"/>
      <c r="AD2901" s="24"/>
      <c r="AE2901" s="24"/>
      <c r="AF2901" s="24"/>
      <c r="AG2901" s="24"/>
      <c r="AH2901" s="24"/>
      <c r="AI2901" s="24"/>
      <c r="AJ2901" s="24"/>
      <c r="AK2901" s="24"/>
      <c r="AL2901" s="24"/>
      <c r="AM2901" s="24"/>
      <c r="AN2901" s="24"/>
      <c r="AP2901" s="21"/>
      <c r="AQ2901" s="21"/>
      <c r="AR2901" s="21"/>
      <c r="AS2901" s="21"/>
      <c r="AT2901" s="21"/>
      <c r="AU2901" s="21"/>
      <c r="AV2901" s="24"/>
      <c r="AW2901" s="24"/>
      <c r="AX2901" s="24"/>
      <c r="AY2901" s="24"/>
      <c r="BA2901" s="21"/>
      <c r="BB2901" s="21"/>
      <c r="BC2901" s="21"/>
      <c r="BD2901" s="21"/>
      <c r="BE2901" s="24"/>
      <c r="BF2901" s="24"/>
      <c r="BG2901" s="21"/>
      <c r="BH2901" s="21"/>
      <c r="BI2901" s="130"/>
      <c r="BJ2901" s="131"/>
      <c r="BK2901" s="21"/>
      <c r="BL2901" s="132"/>
      <c r="BM2901" s="132"/>
      <c r="BN2901" s="132"/>
      <c r="BO2901" s="132"/>
      <c r="BP2901" s="133"/>
      <c r="BQ2901" s="133"/>
      <c r="BR2901" s="133"/>
    </row>
    <row r="2902" spans="18:70" x14ac:dyDescent="0.25">
      <c r="R2902" s="24"/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/>
      <c r="AC2902" s="24"/>
      <c r="AD2902" s="24"/>
      <c r="AE2902" s="24"/>
      <c r="AF2902" s="24"/>
      <c r="AG2902" s="24"/>
      <c r="AH2902" s="24"/>
      <c r="AI2902" s="24"/>
      <c r="AJ2902" s="24"/>
      <c r="AK2902" s="24"/>
      <c r="AL2902" s="24"/>
      <c r="AM2902" s="24"/>
      <c r="AN2902" s="24"/>
      <c r="AP2902" s="21"/>
      <c r="AQ2902" s="21"/>
      <c r="AR2902" s="21"/>
      <c r="AS2902" s="21"/>
      <c r="AT2902" s="21"/>
      <c r="AU2902" s="21"/>
      <c r="AV2902" s="24"/>
      <c r="AW2902" s="24"/>
      <c r="AX2902" s="24"/>
      <c r="AY2902" s="24"/>
      <c r="BA2902" s="21"/>
      <c r="BB2902" s="21"/>
      <c r="BC2902" s="21"/>
      <c r="BD2902" s="21"/>
      <c r="BE2902" s="24"/>
      <c r="BF2902" s="24"/>
      <c r="BG2902" s="21"/>
      <c r="BH2902" s="21"/>
      <c r="BI2902" s="130"/>
      <c r="BJ2902" s="131"/>
      <c r="BK2902" s="21"/>
      <c r="BL2902" s="132"/>
      <c r="BM2902" s="132"/>
      <c r="BN2902" s="132"/>
      <c r="BO2902" s="132"/>
      <c r="BP2902" s="133"/>
      <c r="BQ2902" s="133"/>
      <c r="BR2902" s="133"/>
    </row>
    <row r="2903" spans="18:70" x14ac:dyDescent="0.25">
      <c r="R2903" s="24"/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/>
      <c r="AC2903" s="24"/>
      <c r="AD2903" s="24"/>
      <c r="AE2903" s="24"/>
      <c r="AF2903" s="24"/>
      <c r="AG2903" s="24"/>
      <c r="AH2903" s="24"/>
      <c r="AI2903" s="24"/>
      <c r="AJ2903" s="24"/>
      <c r="AK2903" s="24"/>
      <c r="AL2903" s="24"/>
      <c r="AM2903" s="24"/>
      <c r="AN2903" s="24"/>
      <c r="AP2903" s="21"/>
      <c r="AQ2903" s="21"/>
      <c r="AR2903" s="21"/>
      <c r="AS2903" s="21"/>
      <c r="AT2903" s="21"/>
      <c r="AU2903" s="21"/>
      <c r="AV2903" s="24"/>
      <c r="AW2903" s="24"/>
      <c r="AX2903" s="24"/>
      <c r="AY2903" s="24"/>
      <c r="BA2903" s="21"/>
      <c r="BB2903" s="21"/>
      <c r="BC2903" s="21"/>
      <c r="BD2903" s="21"/>
      <c r="BE2903" s="24"/>
      <c r="BF2903" s="24"/>
      <c r="BG2903" s="21"/>
      <c r="BH2903" s="21"/>
      <c r="BI2903" s="130"/>
      <c r="BJ2903" s="131"/>
      <c r="BK2903" s="21"/>
      <c r="BL2903" s="132"/>
      <c r="BM2903" s="132"/>
      <c r="BN2903" s="132"/>
      <c r="BO2903" s="132"/>
      <c r="BP2903" s="133"/>
      <c r="BQ2903" s="133"/>
      <c r="BR2903" s="133"/>
    </row>
    <row r="2904" spans="18:70" x14ac:dyDescent="0.25">
      <c r="R2904" s="24"/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/>
      <c r="AC2904" s="24"/>
      <c r="AD2904" s="24"/>
      <c r="AE2904" s="24"/>
      <c r="AF2904" s="24"/>
      <c r="AG2904" s="24"/>
      <c r="AH2904" s="24"/>
      <c r="AI2904" s="24"/>
      <c r="AJ2904" s="24"/>
      <c r="AK2904" s="24"/>
      <c r="AL2904" s="24"/>
      <c r="AM2904" s="24"/>
      <c r="AN2904" s="24"/>
      <c r="AP2904" s="21"/>
      <c r="AQ2904" s="21"/>
      <c r="AR2904" s="21"/>
      <c r="AS2904" s="21"/>
      <c r="AT2904" s="21"/>
      <c r="AU2904" s="21"/>
      <c r="AV2904" s="24"/>
      <c r="AW2904" s="24"/>
      <c r="AX2904" s="24"/>
      <c r="AY2904" s="24"/>
      <c r="BA2904" s="21"/>
      <c r="BB2904" s="21"/>
      <c r="BC2904" s="21"/>
      <c r="BD2904" s="21"/>
      <c r="BE2904" s="24"/>
      <c r="BF2904" s="24"/>
      <c r="BG2904" s="21"/>
      <c r="BH2904" s="21"/>
      <c r="BI2904" s="130"/>
      <c r="BJ2904" s="131"/>
      <c r="BK2904" s="21"/>
      <c r="BL2904" s="132"/>
      <c r="BM2904" s="132"/>
      <c r="BN2904" s="132"/>
      <c r="BO2904" s="132"/>
      <c r="BP2904" s="133"/>
      <c r="BQ2904" s="133"/>
      <c r="BR2904" s="133"/>
    </row>
    <row r="2905" spans="18:70" x14ac:dyDescent="0.25">
      <c r="R2905" s="24"/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/>
      <c r="AC2905" s="24"/>
      <c r="AD2905" s="24"/>
      <c r="AE2905" s="24"/>
      <c r="AF2905" s="24"/>
      <c r="AG2905" s="24"/>
      <c r="AH2905" s="24"/>
      <c r="AI2905" s="24"/>
      <c r="AJ2905" s="24"/>
      <c r="AK2905" s="24"/>
      <c r="AL2905" s="24"/>
      <c r="AM2905" s="24"/>
      <c r="AN2905" s="24"/>
      <c r="AP2905" s="21"/>
      <c r="AQ2905" s="21"/>
      <c r="AR2905" s="21"/>
      <c r="AS2905" s="21"/>
      <c r="AT2905" s="21"/>
      <c r="AU2905" s="21"/>
      <c r="AV2905" s="24"/>
      <c r="AW2905" s="24"/>
      <c r="AX2905" s="24"/>
      <c r="AY2905" s="24"/>
      <c r="BA2905" s="21"/>
      <c r="BB2905" s="21"/>
      <c r="BC2905" s="21"/>
      <c r="BD2905" s="21"/>
      <c r="BE2905" s="24"/>
      <c r="BF2905" s="24"/>
      <c r="BG2905" s="21"/>
      <c r="BH2905" s="21"/>
      <c r="BI2905" s="130"/>
      <c r="BJ2905" s="131"/>
      <c r="BK2905" s="21"/>
      <c r="BL2905" s="132"/>
      <c r="BM2905" s="132"/>
      <c r="BN2905" s="132"/>
      <c r="BO2905" s="132"/>
      <c r="BP2905" s="133"/>
      <c r="BQ2905" s="133"/>
      <c r="BR2905" s="133"/>
    </row>
    <row r="2906" spans="18:70" x14ac:dyDescent="0.25">
      <c r="R2906" s="24"/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/>
      <c r="AC2906" s="24"/>
      <c r="AD2906" s="24"/>
      <c r="AE2906" s="24"/>
      <c r="AF2906" s="24"/>
      <c r="AG2906" s="24"/>
      <c r="AH2906" s="24"/>
      <c r="AI2906" s="24"/>
      <c r="AJ2906" s="24"/>
      <c r="AK2906" s="24"/>
      <c r="AL2906" s="24"/>
      <c r="AM2906" s="24"/>
      <c r="AN2906" s="24"/>
      <c r="AP2906" s="21"/>
      <c r="AQ2906" s="21"/>
      <c r="AR2906" s="21"/>
      <c r="AS2906" s="21"/>
      <c r="AT2906" s="21"/>
      <c r="AU2906" s="21"/>
      <c r="AV2906" s="24"/>
      <c r="AW2906" s="24"/>
      <c r="AX2906" s="24"/>
      <c r="AY2906" s="24"/>
      <c r="BA2906" s="21"/>
      <c r="BB2906" s="21"/>
      <c r="BC2906" s="21"/>
      <c r="BD2906" s="21"/>
      <c r="BE2906" s="24"/>
      <c r="BF2906" s="24"/>
      <c r="BG2906" s="21"/>
      <c r="BH2906" s="21"/>
      <c r="BI2906" s="130"/>
      <c r="BJ2906" s="131"/>
      <c r="BK2906" s="21"/>
      <c r="BL2906" s="132"/>
      <c r="BM2906" s="132"/>
      <c r="BN2906" s="132"/>
      <c r="BO2906" s="132"/>
      <c r="BP2906" s="133"/>
      <c r="BQ2906" s="133"/>
      <c r="BR2906" s="133"/>
    </row>
    <row r="2907" spans="18:70" x14ac:dyDescent="0.25">
      <c r="R2907" s="24"/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/>
      <c r="AC2907" s="24"/>
      <c r="AD2907" s="24"/>
      <c r="AE2907" s="24"/>
      <c r="AF2907" s="24"/>
      <c r="AG2907" s="24"/>
      <c r="AH2907" s="24"/>
      <c r="AI2907" s="24"/>
      <c r="AJ2907" s="24"/>
      <c r="AK2907" s="24"/>
      <c r="AL2907" s="24"/>
      <c r="AM2907" s="24"/>
      <c r="AN2907" s="24"/>
      <c r="AP2907" s="21"/>
      <c r="AQ2907" s="21"/>
      <c r="AR2907" s="21"/>
      <c r="AS2907" s="21"/>
      <c r="AT2907" s="21"/>
      <c r="AU2907" s="21"/>
      <c r="AV2907" s="24"/>
      <c r="AW2907" s="24"/>
      <c r="AX2907" s="24"/>
      <c r="AY2907" s="24"/>
      <c r="BA2907" s="21"/>
      <c r="BB2907" s="21"/>
      <c r="BC2907" s="21"/>
      <c r="BD2907" s="21"/>
      <c r="BE2907" s="24"/>
      <c r="BF2907" s="24"/>
      <c r="BG2907" s="21"/>
      <c r="BH2907" s="21"/>
      <c r="BI2907" s="130"/>
      <c r="BJ2907" s="131"/>
      <c r="BK2907" s="21"/>
      <c r="BL2907" s="132"/>
      <c r="BM2907" s="132"/>
      <c r="BN2907" s="132"/>
      <c r="BO2907" s="132"/>
      <c r="BP2907" s="133"/>
      <c r="BQ2907" s="133"/>
      <c r="BR2907" s="133"/>
    </row>
    <row r="2908" spans="18:70" x14ac:dyDescent="0.25">
      <c r="R2908" s="24"/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/>
      <c r="AC2908" s="24"/>
      <c r="AD2908" s="24"/>
      <c r="AE2908" s="24"/>
      <c r="AF2908" s="24"/>
      <c r="AG2908" s="24"/>
      <c r="AH2908" s="24"/>
      <c r="AI2908" s="24"/>
      <c r="AJ2908" s="24"/>
      <c r="AK2908" s="24"/>
      <c r="AL2908" s="24"/>
      <c r="AM2908" s="24"/>
      <c r="AN2908" s="24"/>
      <c r="AP2908" s="21"/>
      <c r="AQ2908" s="21"/>
      <c r="AR2908" s="21"/>
      <c r="AS2908" s="21"/>
      <c r="AT2908" s="21"/>
      <c r="AU2908" s="21"/>
      <c r="AV2908" s="24"/>
      <c r="AW2908" s="24"/>
      <c r="AX2908" s="24"/>
      <c r="AY2908" s="24"/>
      <c r="BA2908" s="21"/>
      <c r="BB2908" s="21"/>
      <c r="BC2908" s="21"/>
      <c r="BD2908" s="21"/>
      <c r="BE2908" s="24"/>
      <c r="BF2908" s="24"/>
      <c r="BG2908" s="21"/>
      <c r="BH2908" s="21"/>
      <c r="BI2908" s="130"/>
      <c r="BJ2908" s="131"/>
      <c r="BK2908" s="21"/>
      <c r="BL2908" s="132"/>
      <c r="BM2908" s="132"/>
      <c r="BN2908" s="132"/>
      <c r="BO2908" s="132"/>
      <c r="BP2908" s="133"/>
      <c r="BQ2908" s="133"/>
      <c r="BR2908" s="133"/>
    </row>
    <row r="2909" spans="18:70" x14ac:dyDescent="0.25">
      <c r="R2909" s="24"/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/>
      <c r="AC2909" s="24"/>
      <c r="AD2909" s="24"/>
      <c r="AE2909" s="24"/>
      <c r="AF2909" s="24"/>
      <c r="AG2909" s="24"/>
      <c r="AH2909" s="24"/>
      <c r="AI2909" s="24"/>
      <c r="AJ2909" s="24"/>
      <c r="AK2909" s="24"/>
      <c r="AL2909" s="24"/>
      <c r="AM2909" s="24"/>
      <c r="AN2909" s="24"/>
      <c r="AP2909" s="21"/>
      <c r="AQ2909" s="21"/>
      <c r="AR2909" s="21"/>
      <c r="AS2909" s="21"/>
      <c r="AT2909" s="21"/>
      <c r="AU2909" s="21"/>
      <c r="AV2909" s="24"/>
      <c r="AW2909" s="24"/>
      <c r="AX2909" s="24"/>
      <c r="AY2909" s="24"/>
      <c r="BA2909" s="21"/>
      <c r="BB2909" s="21"/>
      <c r="BC2909" s="21"/>
      <c r="BD2909" s="21"/>
      <c r="BE2909" s="24"/>
      <c r="BF2909" s="24"/>
      <c r="BG2909" s="21"/>
      <c r="BH2909" s="21"/>
      <c r="BI2909" s="130"/>
      <c r="BJ2909" s="131"/>
      <c r="BK2909" s="21"/>
      <c r="BL2909" s="132"/>
      <c r="BM2909" s="132"/>
      <c r="BN2909" s="132"/>
      <c r="BO2909" s="132"/>
      <c r="BP2909" s="133"/>
      <c r="BQ2909" s="133"/>
      <c r="BR2909" s="133"/>
    </row>
    <row r="2910" spans="18:70" x14ac:dyDescent="0.25">
      <c r="R2910" s="24"/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/>
      <c r="AC2910" s="24"/>
      <c r="AD2910" s="24"/>
      <c r="AE2910" s="24"/>
      <c r="AF2910" s="24"/>
      <c r="AG2910" s="24"/>
      <c r="AH2910" s="24"/>
      <c r="AI2910" s="24"/>
      <c r="AJ2910" s="24"/>
      <c r="AK2910" s="24"/>
      <c r="AL2910" s="24"/>
      <c r="AM2910" s="24"/>
      <c r="AN2910" s="24"/>
      <c r="AP2910" s="21"/>
      <c r="AQ2910" s="21"/>
      <c r="AR2910" s="21"/>
      <c r="AS2910" s="21"/>
      <c r="AT2910" s="21"/>
      <c r="AU2910" s="21"/>
      <c r="AV2910" s="24"/>
      <c r="AW2910" s="24"/>
      <c r="AX2910" s="24"/>
      <c r="AY2910" s="24"/>
      <c r="BA2910" s="21"/>
      <c r="BB2910" s="21"/>
      <c r="BC2910" s="21"/>
      <c r="BD2910" s="21"/>
      <c r="BE2910" s="24"/>
      <c r="BF2910" s="24"/>
      <c r="BG2910" s="21"/>
      <c r="BH2910" s="21"/>
      <c r="BI2910" s="130"/>
      <c r="BJ2910" s="131"/>
      <c r="BK2910" s="21"/>
      <c r="BL2910" s="132"/>
      <c r="BM2910" s="132"/>
      <c r="BN2910" s="132"/>
      <c r="BO2910" s="132"/>
      <c r="BP2910" s="133"/>
      <c r="BQ2910" s="133"/>
      <c r="BR2910" s="133"/>
    </row>
    <row r="2911" spans="18:70" x14ac:dyDescent="0.25">
      <c r="R2911" s="24"/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/>
      <c r="AC2911" s="24"/>
      <c r="AD2911" s="24"/>
      <c r="AE2911" s="24"/>
      <c r="AF2911" s="24"/>
      <c r="AG2911" s="24"/>
      <c r="AH2911" s="24"/>
      <c r="AI2911" s="24"/>
      <c r="AJ2911" s="24"/>
      <c r="AK2911" s="24"/>
      <c r="AL2911" s="24"/>
      <c r="AM2911" s="24"/>
      <c r="AN2911" s="24"/>
      <c r="AP2911" s="21"/>
      <c r="AQ2911" s="21"/>
      <c r="AR2911" s="21"/>
      <c r="AS2911" s="21"/>
      <c r="AT2911" s="21"/>
      <c r="AU2911" s="21"/>
      <c r="AV2911" s="24"/>
      <c r="AW2911" s="24"/>
      <c r="AX2911" s="24"/>
      <c r="AY2911" s="24"/>
      <c r="BA2911" s="21"/>
      <c r="BB2911" s="21"/>
      <c r="BC2911" s="21"/>
      <c r="BD2911" s="21"/>
      <c r="BE2911" s="24"/>
      <c r="BF2911" s="24"/>
      <c r="BG2911" s="21"/>
      <c r="BH2911" s="21"/>
      <c r="BI2911" s="130"/>
      <c r="BJ2911" s="131"/>
      <c r="BK2911" s="21"/>
      <c r="BL2911" s="132"/>
      <c r="BM2911" s="132"/>
      <c r="BN2911" s="132"/>
      <c r="BO2911" s="132"/>
      <c r="BP2911" s="133"/>
      <c r="BQ2911" s="133"/>
      <c r="BR2911" s="133"/>
    </row>
    <row r="2912" spans="18:70" x14ac:dyDescent="0.25">
      <c r="R2912" s="24"/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/>
      <c r="AC2912" s="24"/>
      <c r="AD2912" s="24"/>
      <c r="AE2912" s="24"/>
      <c r="AF2912" s="24"/>
      <c r="AG2912" s="24"/>
      <c r="AH2912" s="24"/>
      <c r="AI2912" s="24"/>
      <c r="AJ2912" s="24"/>
      <c r="AK2912" s="24"/>
      <c r="AL2912" s="24"/>
      <c r="AM2912" s="24"/>
      <c r="AN2912" s="24"/>
      <c r="AP2912" s="21"/>
      <c r="AQ2912" s="21"/>
      <c r="AR2912" s="21"/>
      <c r="AS2912" s="21"/>
      <c r="AT2912" s="21"/>
      <c r="AU2912" s="21"/>
      <c r="AV2912" s="24"/>
      <c r="AW2912" s="24"/>
      <c r="AX2912" s="24"/>
      <c r="AY2912" s="24"/>
      <c r="BA2912" s="21"/>
      <c r="BB2912" s="21"/>
      <c r="BC2912" s="21"/>
      <c r="BD2912" s="21"/>
      <c r="BE2912" s="24"/>
      <c r="BF2912" s="24"/>
      <c r="BG2912" s="21"/>
      <c r="BH2912" s="21"/>
      <c r="BI2912" s="130"/>
      <c r="BJ2912" s="131"/>
      <c r="BK2912" s="21"/>
      <c r="BL2912" s="132"/>
      <c r="BM2912" s="132"/>
      <c r="BN2912" s="132"/>
      <c r="BO2912" s="132"/>
      <c r="BP2912" s="133"/>
      <c r="BQ2912" s="133"/>
      <c r="BR2912" s="133"/>
    </row>
    <row r="2913" spans="18:70" x14ac:dyDescent="0.25">
      <c r="R2913" s="24"/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/>
      <c r="AC2913" s="24"/>
      <c r="AD2913" s="24"/>
      <c r="AE2913" s="24"/>
      <c r="AF2913" s="24"/>
      <c r="AG2913" s="24"/>
      <c r="AH2913" s="24"/>
      <c r="AI2913" s="24"/>
      <c r="AJ2913" s="24"/>
      <c r="AK2913" s="24"/>
      <c r="AL2913" s="24"/>
      <c r="AM2913" s="24"/>
      <c r="AN2913" s="24"/>
      <c r="AP2913" s="21"/>
      <c r="AQ2913" s="21"/>
      <c r="AR2913" s="21"/>
      <c r="AS2913" s="21"/>
      <c r="AT2913" s="21"/>
      <c r="AU2913" s="21"/>
      <c r="AV2913" s="24"/>
      <c r="AW2913" s="24"/>
      <c r="AX2913" s="24"/>
      <c r="AY2913" s="24"/>
      <c r="BA2913" s="21"/>
      <c r="BB2913" s="21"/>
      <c r="BC2913" s="21"/>
      <c r="BD2913" s="21"/>
      <c r="BE2913" s="24"/>
      <c r="BF2913" s="24"/>
      <c r="BG2913" s="21"/>
      <c r="BH2913" s="21"/>
      <c r="BI2913" s="130"/>
      <c r="BJ2913" s="131"/>
      <c r="BK2913" s="21"/>
      <c r="BL2913" s="132"/>
      <c r="BM2913" s="132"/>
      <c r="BN2913" s="132"/>
      <c r="BO2913" s="132"/>
      <c r="BP2913" s="133"/>
      <c r="BQ2913" s="133"/>
      <c r="BR2913" s="133"/>
    </row>
    <row r="2914" spans="18:70" x14ac:dyDescent="0.25">
      <c r="R2914" s="24"/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/>
      <c r="AC2914" s="24"/>
      <c r="AD2914" s="24"/>
      <c r="AE2914" s="24"/>
      <c r="AF2914" s="24"/>
      <c r="AG2914" s="24"/>
      <c r="AH2914" s="24"/>
      <c r="AI2914" s="24"/>
      <c r="AJ2914" s="24"/>
      <c r="AK2914" s="24"/>
      <c r="AL2914" s="24"/>
      <c r="AM2914" s="24"/>
      <c r="AN2914" s="24"/>
      <c r="AP2914" s="21"/>
      <c r="AQ2914" s="21"/>
      <c r="AR2914" s="21"/>
      <c r="AS2914" s="21"/>
      <c r="AT2914" s="21"/>
      <c r="AU2914" s="21"/>
      <c r="AV2914" s="24"/>
      <c r="AW2914" s="24"/>
      <c r="AX2914" s="24"/>
      <c r="AY2914" s="24"/>
      <c r="BA2914" s="21"/>
      <c r="BB2914" s="21"/>
      <c r="BC2914" s="21"/>
      <c r="BD2914" s="21"/>
      <c r="BE2914" s="24"/>
      <c r="BF2914" s="24"/>
      <c r="BG2914" s="21"/>
      <c r="BH2914" s="21"/>
      <c r="BI2914" s="130"/>
      <c r="BJ2914" s="131"/>
      <c r="BK2914" s="21"/>
      <c r="BL2914" s="132"/>
      <c r="BM2914" s="132"/>
      <c r="BN2914" s="132"/>
      <c r="BO2914" s="132"/>
      <c r="BP2914" s="133"/>
      <c r="BQ2914" s="133"/>
      <c r="BR2914" s="133"/>
    </row>
    <row r="2915" spans="18:70" x14ac:dyDescent="0.25">
      <c r="R2915" s="24"/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/>
      <c r="AC2915" s="24"/>
      <c r="AD2915" s="24"/>
      <c r="AE2915" s="24"/>
      <c r="AF2915" s="24"/>
      <c r="AG2915" s="24"/>
      <c r="AH2915" s="24"/>
      <c r="AI2915" s="24"/>
      <c r="AJ2915" s="24"/>
      <c r="AK2915" s="24"/>
      <c r="AL2915" s="24"/>
      <c r="AM2915" s="24"/>
      <c r="AN2915" s="24"/>
      <c r="AP2915" s="21"/>
      <c r="AQ2915" s="21"/>
      <c r="AR2915" s="21"/>
      <c r="AS2915" s="21"/>
      <c r="AT2915" s="21"/>
      <c r="AU2915" s="21"/>
      <c r="AV2915" s="24"/>
      <c r="AW2915" s="24"/>
      <c r="AX2915" s="24"/>
      <c r="AY2915" s="24"/>
      <c r="BA2915" s="21"/>
      <c r="BB2915" s="21"/>
      <c r="BC2915" s="21"/>
      <c r="BD2915" s="21"/>
      <c r="BE2915" s="24"/>
      <c r="BF2915" s="24"/>
      <c r="BG2915" s="21"/>
      <c r="BH2915" s="21"/>
      <c r="BI2915" s="130"/>
      <c r="BJ2915" s="131"/>
      <c r="BK2915" s="21"/>
      <c r="BL2915" s="132"/>
      <c r="BM2915" s="132"/>
      <c r="BN2915" s="132"/>
      <c r="BO2915" s="132"/>
      <c r="BP2915" s="133"/>
      <c r="BQ2915" s="133"/>
      <c r="BR2915" s="133"/>
    </row>
    <row r="2916" spans="18:70" x14ac:dyDescent="0.25">
      <c r="R2916" s="24"/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/>
      <c r="AC2916" s="24"/>
      <c r="AD2916" s="24"/>
      <c r="AE2916" s="24"/>
      <c r="AF2916" s="24"/>
      <c r="AG2916" s="24"/>
      <c r="AH2916" s="24"/>
      <c r="AI2916" s="24"/>
      <c r="AJ2916" s="24"/>
      <c r="AK2916" s="24"/>
      <c r="AL2916" s="24"/>
      <c r="AM2916" s="24"/>
      <c r="AN2916" s="24"/>
      <c r="AP2916" s="21"/>
      <c r="AQ2916" s="21"/>
      <c r="AR2916" s="21"/>
      <c r="AS2916" s="21"/>
      <c r="AT2916" s="21"/>
      <c r="AU2916" s="21"/>
      <c r="AV2916" s="24"/>
      <c r="AW2916" s="24"/>
      <c r="AX2916" s="24"/>
      <c r="AY2916" s="24"/>
      <c r="BA2916" s="21"/>
      <c r="BB2916" s="21"/>
      <c r="BC2916" s="21"/>
      <c r="BD2916" s="21"/>
      <c r="BE2916" s="24"/>
      <c r="BF2916" s="24"/>
      <c r="BG2916" s="21"/>
      <c r="BH2916" s="21"/>
      <c r="BI2916" s="130"/>
      <c r="BJ2916" s="131"/>
      <c r="BK2916" s="21"/>
      <c r="BL2916" s="132"/>
      <c r="BM2916" s="132"/>
      <c r="BN2916" s="132"/>
      <c r="BO2916" s="132"/>
      <c r="BP2916" s="133"/>
      <c r="BQ2916" s="133"/>
      <c r="BR2916" s="133"/>
    </row>
    <row r="2917" spans="18:70" x14ac:dyDescent="0.25">
      <c r="R2917" s="24"/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/>
      <c r="AC2917" s="24"/>
      <c r="AD2917" s="24"/>
      <c r="AE2917" s="24"/>
      <c r="AF2917" s="24"/>
      <c r="AG2917" s="24"/>
      <c r="AH2917" s="24"/>
      <c r="AI2917" s="24"/>
      <c r="AJ2917" s="24"/>
      <c r="AK2917" s="24"/>
      <c r="AL2917" s="24"/>
      <c r="AM2917" s="24"/>
      <c r="AN2917" s="24"/>
      <c r="AP2917" s="21"/>
      <c r="AQ2917" s="21"/>
      <c r="AR2917" s="21"/>
      <c r="AS2917" s="21"/>
      <c r="AT2917" s="21"/>
      <c r="AU2917" s="21"/>
      <c r="AV2917" s="24"/>
      <c r="AW2917" s="24"/>
      <c r="AX2917" s="24"/>
      <c r="AY2917" s="24"/>
      <c r="BA2917" s="21"/>
      <c r="BB2917" s="21"/>
      <c r="BC2917" s="21"/>
      <c r="BD2917" s="21"/>
      <c r="BE2917" s="24"/>
      <c r="BF2917" s="24"/>
      <c r="BG2917" s="21"/>
      <c r="BH2917" s="21"/>
      <c r="BI2917" s="130"/>
      <c r="BJ2917" s="131"/>
      <c r="BK2917" s="21"/>
      <c r="BL2917" s="132"/>
      <c r="BM2917" s="132"/>
      <c r="BN2917" s="132"/>
      <c r="BO2917" s="132"/>
      <c r="BP2917" s="133"/>
      <c r="BQ2917" s="133"/>
      <c r="BR2917" s="133"/>
    </row>
    <row r="2918" spans="18:70" x14ac:dyDescent="0.25">
      <c r="R2918" s="24"/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/>
      <c r="AC2918" s="24"/>
      <c r="AD2918" s="24"/>
      <c r="AE2918" s="24"/>
      <c r="AF2918" s="24"/>
      <c r="AG2918" s="24"/>
      <c r="AH2918" s="24"/>
      <c r="AI2918" s="24"/>
      <c r="AJ2918" s="24"/>
      <c r="AK2918" s="24"/>
      <c r="AL2918" s="24"/>
      <c r="AM2918" s="24"/>
      <c r="AN2918" s="24"/>
      <c r="AP2918" s="21"/>
      <c r="AQ2918" s="21"/>
      <c r="AR2918" s="21"/>
      <c r="AS2918" s="21"/>
      <c r="AT2918" s="21"/>
      <c r="AU2918" s="21"/>
      <c r="AV2918" s="24"/>
      <c r="AW2918" s="24"/>
      <c r="AX2918" s="24"/>
      <c r="AY2918" s="24"/>
      <c r="BA2918" s="21"/>
      <c r="BB2918" s="21"/>
      <c r="BC2918" s="21"/>
      <c r="BD2918" s="21"/>
      <c r="BE2918" s="24"/>
      <c r="BF2918" s="24"/>
      <c r="BG2918" s="21"/>
      <c r="BH2918" s="21"/>
      <c r="BI2918" s="130"/>
      <c r="BJ2918" s="131"/>
      <c r="BK2918" s="21"/>
      <c r="BL2918" s="132"/>
      <c r="BM2918" s="132"/>
      <c r="BN2918" s="132"/>
      <c r="BO2918" s="132"/>
      <c r="BP2918" s="133"/>
      <c r="BQ2918" s="133"/>
      <c r="BR2918" s="133"/>
    </row>
    <row r="2919" spans="18:70" x14ac:dyDescent="0.25">
      <c r="R2919" s="24"/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/>
      <c r="AC2919" s="24"/>
      <c r="AD2919" s="24"/>
      <c r="AE2919" s="24"/>
      <c r="AF2919" s="24"/>
      <c r="AG2919" s="24"/>
      <c r="AH2919" s="24"/>
      <c r="AI2919" s="24"/>
      <c r="AJ2919" s="24"/>
      <c r="AK2919" s="24"/>
      <c r="AL2919" s="24"/>
      <c r="AM2919" s="24"/>
      <c r="AN2919" s="24"/>
      <c r="AP2919" s="21"/>
      <c r="AQ2919" s="21"/>
      <c r="AR2919" s="21"/>
      <c r="AS2919" s="21"/>
      <c r="AT2919" s="21"/>
      <c r="AU2919" s="21"/>
      <c r="AV2919" s="24"/>
      <c r="AW2919" s="24"/>
      <c r="AX2919" s="24"/>
      <c r="AY2919" s="24"/>
      <c r="BA2919" s="21"/>
      <c r="BB2919" s="21"/>
      <c r="BC2919" s="21"/>
      <c r="BD2919" s="21"/>
      <c r="BE2919" s="24"/>
      <c r="BF2919" s="24"/>
      <c r="BG2919" s="21"/>
      <c r="BH2919" s="21"/>
      <c r="BI2919" s="130"/>
      <c r="BJ2919" s="131"/>
      <c r="BK2919" s="21"/>
      <c r="BL2919" s="132"/>
      <c r="BM2919" s="132"/>
      <c r="BN2919" s="132"/>
      <c r="BO2919" s="132"/>
      <c r="BP2919" s="133"/>
      <c r="BQ2919" s="133"/>
      <c r="BR2919" s="133"/>
    </row>
    <row r="2920" spans="18:70" x14ac:dyDescent="0.25">
      <c r="R2920" s="24"/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/>
      <c r="AC2920" s="24"/>
      <c r="AD2920" s="24"/>
      <c r="AE2920" s="24"/>
      <c r="AF2920" s="24"/>
      <c r="AG2920" s="24"/>
      <c r="AH2920" s="24"/>
      <c r="AI2920" s="24"/>
      <c r="AJ2920" s="24"/>
      <c r="AK2920" s="24"/>
      <c r="AL2920" s="24"/>
      <c r="AM2920" s="24"/>
      <c r="AN2920" s="24"/>
      <c r="AP2920" s="21"/>
      <c r="AQ2920" s="21"/>
      <c r="AR2920" s="21"/>
      <c r="AS2920" s="21"/>
      <c r="AT2920" s="21"/>
      <c r="AU2920" s="21"/>
      <c r="AV2920" s="24"/>
      <c r="AW2920" s="24"/>
      <c r="AX2920" s="24"/>
      <c r="AY2920" s="24"/>
      <c r="BA2920" s="21"/>
      <c r="BB2920" s="21"/>
      <c r="BC2920" s="21"/>
      <c r="BD2920" s="21"/>
      <c r="BE2920" s="24"/>
      <c r="BF2920" s="24"/>
      <c r="BG2920" s="21"/>
      <c r="BH2920" s="21"/>
      <c r="BI2920" s="130"/>
      <c r="BJ2920" s="131"/>
      <c r="BK2920" s="21"/>
      <c r="BL2920" s="132"/>
      <c r="BM2920" s="132"/>
      <c r="BN2920" s="132"/>
      <c r="BO2920" s="132"/>
      <c r="BP2920" s="133"/>
      <c r="BQ2920" s="133"/>
      <c r="BR2920" s="133"/>
    </row>
    <row r="2921" spans="18:70" x14ac:dyDescent="0.25">
      <c r="R2921" s="24"/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/>
      <c r="AC2921" s="24"/>
      <c r="AD2921" s="24"/>
      <c r="AE2921" s="24"/>
      <c r="AF2921" s="24"/>
      <c r="AG2921" s="24"/>
      <c r="AH2921" s="24"/>
      <c r="AI2921" s="24"/>
      <c r="AJ2921" s="24"/>
      <c r="AK2921" s="24"/>
      <c r="AL2921" s="24"/>
      <c r="AM2921" s="24"/>
      <c r="AN2921" s="24"/>
      <c r="AP2921" s="21"/>
      <c r="AQ2921" s="21"/>
      <c r="AR2921" s="21"/>
      <c r="AS2921" s="21"/>
      <c r="AT2921" s="21"/>
      <c r="AU2921" s="21"/>
      <c r="AV2921" s="24"/>
      <c r="AW2921" s="24"/>
      <c r="AX2921" s="24"/>
      <c r="AY2921" s="24"/>
      <c r="BA2921" s="21"/>
      <c r="BB2921" s="21"/>
      <c r="BC2921" s="21"/>
      <c r="BD2921" s="21"/>
      <c r="BE2921" s="24"/>
      <c r="BF2921" s="24"/>
      <c r="BG2921" s="21"/>
      <c r="BH2921" s="21"/>
      <c r="BI2921" s="130"/>
      <c r="BJ2921" s="131"/>
      <c r="BK2921" s="21"/>
      <c r="BL2921" s="132"/>
      <c r="BM2921" s="132"/>
      <c r="BN2921" s="132"/>
      <c r="BO2921" s="132"/>
      <c r="BP2921" s="133"/>
      <c r="BQ2921" s="133"/>
      <c r="BR2921" s="133"/>
    </row>
    <row r="2922" spans="18:70" x14ac:dyDescent="0.25">
      <c r="R2922" s="24"/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/>
      <c r="AC2922" s="24"/>
      <c r="AD2922" s="24"/>
      <c r="AE2922" s="24"/>
      <c r="AF2922" s="24"/>
      <c r="AG2922" s="24"/>
      <c r="AH2922" s="24"/>
      <c r="AI2922" s="24"/>
      <c r="AJ2922" s="24"/>
      <c r="AK2922" s="24"/>
      <c r="AL2922" s="24"/>
      <c r="AM2922" s="24"/>
      <c r="AN2922" s="24"/>
      <c r="AP2922" s="21"/>
      <c r="AQ2922" s="21"/>
      <c r="AR2922" s="21"/>
      <c r="AS2922" s="21"/>
      <c r="AT2922" s="21"/>
      <c r="AU2922" s="21"/>
      <c r="AV2922" s="24"/>
      <c r="AW2922" s="24"/>
      <c r="AX2922" s="24"/>
      <c r="AY2922" s="24"/>
      <c r="BA2922" s="21"/>
      <c r="BB2922" s="21"/>
      <c r="BC2922" s="21"/>
      <c r="BD2922" s="21"/>
      <c r="BE2922" s="24"/>
      <c r="BF2922" s="24"/>
      <c r="BG2922" s="21"/>
      <c r="BH2922" s="21"/>
      <c r="BI2922" s="130"/>
      <c r="BJ2922" s="131"/>
      <c r="BK2922" s="21"/>
      <c r="BL2922" s="132"/>
      <c r="BM2922" s="132"/>
      <c r="BN2922" s="132"/>
      <c r="BO2922" s="132"/>
      <c r="BP2922" s="133"/>
      <c r="BQ2922" s="133"/>
      <c r="BR2922" s="133"/>
    </row>
    <row r="2923" spans="18:70" x14ac:dyDescent="0.25">
      <c r="R2923" s="24"/>
      <c r="S2923" s="24"/>
      <c r="T2923" s="24"/>
      <c r="U2923" s="24"/>
      <c r="V2923" s="24"/>
      <c r="W2923" s="24"/>
      <c r="X2923" s="24"/>
      <c r="Y2923" s="24"/>
      <c r="Z2923" s="24"/>
      <c r="AA2923" s="24"/>
      <c r="AB2923" s="24"/>
      <c r="AC2923" s="24"/>
      <c r="AD2923" s="24"/>
      <c r="AE2923" s="24"/>
      <c r="AF2923" s="24"/>
      <c r="AG2923" s="24"/>
      <c r="AH2923" s="24"/>
      <c r="AI2923" s="24"/>
      <c r="AJ2923" s="24"/>
      <c r="AK2923" s="24"/>
      <c r="AL2923" s="24"/>
      <c r="AM2923" s="24"/>
      <c r="AN2923" s="24"/>
      <c r="AP2923" s="21"/>
      <c r="AQ2923" s="21"/>
      <c r="AR2923" s="21"/>
      <c r="AS2923" s="21"/>
      <c r="AT2923" s="21"/>
      <c r="AU2923" s="21"/>
      <c r="AV2923" s="24"/>
      <c r="AW2923" s="24"/>
      <c r="AX2923" s="24"/>
      <c r="AY2923" s="24"/>
      <c r="BA2923" s="21"/>
      <c r="BB2923" s="21"/>
      <c r="BC2923" s="21"/>
      <c r="BD2923" s="21"/>
      <c r="BE2923" s="24"/>
      <c r="BF2923" s="24"/>
      <c r="BG2923" s="21"/>
      <c r="BH2923" s="21"/>
      <c r="BI2923" s="130"/>
      <c r="BJ2923" s="131"/>
      <c r="BK2923" s="21"/>
      <c r="BL2923" s="132"/>
      <c r="BM2923" s="132"/>
      <c r="BN2923" s="132"/>
      <c r="BO2923" s="132"/>
      <c r="BP2923" s="133"/>
      <c r="BQ2923" s="133"/>
      <c r="BR2923" s="133"/>
    </row>
    <row r="2924" spans="18:70" x14ac:dyDescent="0.25">
      <c r="R2924" s="24"/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/>
      <c r="AC2924" s="24"/>
      <c r="AD2924" s="24"/>
      <c r="AE2924" s="24"/>
      <c r="AF2924" s="24"/>
      <c r="AG2924" s="24"/>
      <c r="AH2924" s="24"/>
      <c r="AI2924" s="24"/>
      <c r="AJ2924" s="24"/>
      <c r="AK2924" s="24"/>
      <c r="AL2924" s="24"/>
      <c r="AM2924" s="24"/>
      <c r="AN2924" s="24"/>
      <c r="AP2924" s="21"/>
      <c r="AQ2924" s="21"/>
      <c r="AR2924" s="21"/>
      <c r="AS2924" s="21"/>
      <c r="AT2924" s="21"/>
      <c r="AU2924" s="21"/>
      <c r="AV2924" s="24"/>
      <c r="AW2924" s="24"/>
      <c r="AX2924" s="24"/>
      <c r="AY2924" s="24"/>
      <c r="BA2924" s="21"/>
      <c r="BB2924" s="21"/>
      <c r="BC2924" s="21"/>
      <c r="BD2924" s="21"/>
      <c r="BE2924" s="24"/>
      <c r="BF2924" s="24"/>
      <c r="BG2924" s="21"/>
      <c r="BH2924" s="21"/>
      <c r="BI2924" s="130"/>
      <c r="BJ2924" s="131"/>
      <c r="BK2924" s="21"/>
      <c r="BL2924" s="132"/>
      <c r="BM2924" s="132"/>
      <c r="BN2924" s="132"/>
      <c r="BO2924" s="132"/>
      <c r="BP2924" s="133"/>
      <c r="BQ2924" s="133"/>
      <c r="BR2924" s="133"/>
    </row>
    <row r="2925" spans="18:70" x14ac:dyDescent="0.25">
      <c r="R2925" s="24"/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/>
      <c r="AC2925" s="24"/>
      <c r="AD2925" s="24"/>
      <c r="AE2925" s="24"/>
      <c r="AF2925" s="24"/>
      <c r="AG2925" s="24"/>
      <c r="AH2925" s="24"/>
      <c r="AI2925" s="24"/>
      <c r="AJ2925" s="24"/>
      <c r="AK2925" s="24"/>
      <c r="AL2925" s="24"/>
      <c r="AM2925" s="24"/>
      <c r="AN2925" s="24"/>
      <c r="AP2925" s="21"/>
      <c r="AQ2925" s="21"/>
      <c r="AR2925" s="21"/>
      <c r="AS2925" s="21"/>
      <c r="AT2925" s="21"/>
      <c r="AU2925" s="21"/>
      <c r="AV2925" s="24"/>
      <c r="AW2925" s="24"/>
      <c r="AX2925" s="24"/>
      <c r="AY2925" s="24"/>
      <c r="BA2925" s="21"/>
      <c r="BB2925" s="21"/>
      <c r="BC2925" s="21"/>
      <c r="BD2925" s="21"/>
      <c r="BE2925" s="24"/>
      <c r="BF2925" s="24"/>
      <c r="BG2925" s="21"/>
      <c r="BH2925" s="21"/>
      <c r="BI2925" s="130"/>
      <c r="BJ2925" s="131"/>
      <c r="BK2925" s="21"/>
      <c r="BL2925" s="132"/>
      <c r="BM2925" s="132"/>
      <c r="BN2925" s="132"/>
      <c r="BO2925" s="132"/>
      <c r="BP2925" s="133"/>
      <c r="BQ2925" s="133"/>
      <c r="BR2925" s="133"/>
    </row>
    <row r="2926" spans="18:70" x14ac:dyDescent="0.25">
      <c r="R2926" s="24"/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/>
      <c r="AC2926" s="24"/>
      <c r="AD2926" s="24"/>
      <c r="AE2926" s="24"/>
      <c r="AF2926" s="24"/>
      <c r="AG2926" s="24"/>
      <c r="AH2926" s="24"/>
      <c r="AI2926" s="24"/>
      <c r="AJ2926" s="24"/>
      <c r="AK2926" s="24"/>
      <c r="AL2926" s="24"/>
      <c r="AM2926" s="24"/>
      <c r="AN2926" s="24"/>
      <c r="AP2926" s="21"/>
      <c r="AQ2926" s="21"/>
      <c r="AR2926" s="21"/>
      <c r="AS2926" s="21"/>
      <c r="AT2926" s="21"/>
      <c r="AU2926" s="21"/>
      <c r="AV2926" s="24"/>
      <c r="AW2926" s="24"/>
      <c r="AX2926" s="24"/>
      <c r="AY2926" s="24"/>
      <c r="BA2926" s="21"/>
      <c r="BB2926" s="21"/>
      <c r="BC2926" s="21"/>
      <c r="BD2926" s="21"/>
      <c r="BE2926" s="24"/>
      <c r="BF2926" s="24"/>
      <c r="BG2926" s="21"/>
      <c r="BH2926" s="21"/>
      <c r="BI2926" s="130"/>
      <c r="BJ2926" s="131"/>
      <c r="BK2926" s="21"/>
      <c r="BL2926" s="132"/>
      <c r="BM2926" s="132"/>
      <c r="BN2926" s="132"/>
      <c r="BO2926" s="132"/>
      <c r="BP2926" s="133"/>
      <c r="BQ2926" s="133"/>
      <c r="BR2926" s="133"/>
    </row>
    <row r="2927" spans="18:70" x14ac:dyDescent="0.25">
      <c r="R2927" s="24"/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/>
      <c r="AC2927" s="24"/>
      <c r="AD2927" s="24"/>
      <c r="AE2927" s="24"/>
      <c r="AF2927" s="24"/>
      <c r="AG2927" s="24"/>
      <c r="AH2927" s="24"/>
      <c r="AI2927" s="24"/>
      <c r="AJ2927" s="24"/>
      <c r="AK2927" s="24"/>
      <c r="AL2927" s="24"/>
      <c r="AM2927" s="24"/>
      <c r="AN2927" s="24"/>
      <c r="AP2927" s="21"/>
      <c r="AQ2927" s="21"/>
      <c r="AR2927" s="21"/>
      <c r="AS2927" s="21"/>
      <c r="AT2927" s="21"/>
      <c r="AU2927" s="21"/>
      <c r="AV2927" s="24"/>
      <c r="AW2927" s="24"/>
      <c r="AX2927" s="24"/>
      <c r="AY2927" s="24"/>
      <c r="BA2927" s="21"/>
      <c r="BB2927" s="21"/>
      <c r="BC2927" s="21"/>
      <c r="BD2927" s="21"/>
      <c r="BE2927" s="24"/>
      <c r="BF2927" s="24"/>
      <c r="BG2927" s="21"/>
      <c r="BH2927" s="21"/>
      <c r="BI2927" s="130"/>
      <c r="BJ2927" s="131"/>
      <c r="BK2927" s="21"/>
      <c r="BL2927" s="132"/>
      <c r="BM2927" s="132"/>
      <c r="BN2927" s="132"/>
      <c r="BO2927" s="132"/>
      <c r="BP2927" s="133"/>
      <c r="BQ2927" s="133"/>
      <c r="BR2927" s="133"/>
    </row>
    <row r="2928" spans="18:70" x14ac:dyDescent="0.25">
      <c r="R2928" s="24"/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/>
      <c r="AC2928" s="24"/>
      <c r="AD2928" s="24"/>
      <c r="AE2928" s="24"/>
      <c r="AF2928" s="24"/>
      <c r="AG2928" s="24"/>
      <c r="AH2928" s="24"/>
      <c r="AI2928" s="24"/>
      <c r="AJ2928" s="24"/>
      <c r="AK2928" s="24"/>
      <c r="AL2928" s="24"/>
      <c r="AM2928" s="24"/>
      <c r="AN2928" s="24"/>
      <c r="AP2928" s="21"/>
      <c r="AQ2928" s="21"/>
      <c r="AR2928" s="21"/>
      <c r="AS2928" s="21"/>
      <c r="AT2928" s="21"/>
      <c r="AU2928" s="21"/>
      <c r="AV2928" s="24"/>
      <c r="AW2928" s="24"/>
      <c r="AX2928" s="24"/>
      <c r="AY2928" s="24"/>
      <c r="BA2928" s="21"/>
      <c r="BB2928" s="21"/>
      <c r="BC2928" s="21"/>
      <c r="BD2928" s="21"/>
      <c r="BE2928" s="24"/>
      <c r="BF2928" s="24"/>
      <c r="BG2928" s="21"/>
      <c r="BH2928" s="21"/>
      <c r="BI2928" s="130"/>
      <c r="BJ2928" s="131"/>
      <c r="BK2928" s="21"/>
      <c r="BL2928" s="132"/>
      <c r="BM2928" s="132"/>
      <c r="BN2928" s="132"/>
      <c r="BO2928" s="132"/>
      <c r="BP2928" s="133"/>
      <c r="BQ2928" s="133"/>
      <c r="BR2928" s="133"/>
    </row>
    <row r="2929" spans="18:70" x14ac:dyDescent="0.25">
      <c r="R2929" s="24"/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/>
      <c r="AC2929" s="24"/>
      <c r="AD2929" s="24"/>
      <c r="AE2929" s="24"/>
      <c r="AF2929" s="24"/>
      <c r="AG2929" s="24"/>
      <c r="AH2929" s="24"/>
      <c r="AI2929" s="24"/>
      <c r="AJ2929" s="24"/>
      <c r="AK2929" s="24"/>
      <c r="AL2929" s="24"/>
      <c r="AM2929" s="24"/>
      <c r="AN2929" s="24"/>
      <c r="AP2929" s="21"/>
      <c r="AQ2929" s="21"/>
      <c r="AR2929" s="21"/>
      <c r="AS2929" s="21"/>
      <c r="AT2929" s="21"/>
      <c r="AU2929" s="21"/>
      <c r="AV2929" s="24"/>
      <c r="AW2929" s="24"/>
      <c r="AX2929" s="24"/>
      <c r="AY2929" s="24"/>
      <c r="BA2929" s="21"/>
      <c r="BB2929" s="21"/>
      <c r="BC2929" s="21"/>
      <c r="BD2929" s="21"/>
      <c r="BE2929" s="24"/>
      <c r="BF2929" s="24"/>
      <c r="BG2929" s="21"/>
      <c r="BH2929" s="21"/>
      <c r="BI2929" s="130"/>
      <c r="BJ2929" s="131"/>
      <c r="BK2929" s="21"/>
      <c r="BL2929" s="132"/>
      <c r="BM2929" s="132"/>
      <c r="BN2929" s="132"/>
      <c r="BO2929" s="132"/>
      <c r="BP2929" s="133"/>
      <c r="BQ2929" s="133"/>
      <c r="BR2929" s="133"/>
    </row>
    <row r="2930" spans="18:70" x14ac:dyDescent="0.25">
      <c r="R2930" s="24"/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/>
      <c r="AC2930" s="24"/>
      <c r="AD2930" s="24"/>
      <c r="AE2930" s="24"/>
      <c r="AF2930" s="24"/>
      <c r="AG2930" s="24"/>
      <c r="AH2930" s="24"/>
      <c r="AI2930" s="24"/>
      <c r="AJ2930" s="24"/>
      <c r="AK2930" s="24"/>
      <c r="AL2930" s="24"/>
      <c r="AM2930" s="24"/>
      <c r="AN2930" s="24"/>
      <c r="AP2930" s="21"/>
      <c r="AQ2930" s="21"/>
      <c r="AR2930" s="21"/>
      <c r="AS2930" s="21"/>
      <c r="AT2930" s="21"/>
      <c r="AU2930" s="21"/>
      <c r="AV2930" s="24"/>
      <c r="AW2930" s="24"/>
      <c r="AX2930" s="24"/>
      <c r="AY2930" s="24"/>
      <c r="BA2930" s="21"/>
      <c r="BB2930" s="21"/>
      <c r="BC2930" s="21"/>
      <c r="BD2930" s="21"/>
      <c r="BE2930" s="24"/>
      <c r="BF2930" s="24"/>
      <c r="BG2930" s="21"/>
      <c r="BH2930" s="21"/>
      <c r="BI2930" s="130"/>
      <c r="BJ2930" s="131"/>
      <c r="BK2930" s="21"/>
      <c r="BL2930" s="132"/>
      <c r="BM2930" s="132"/>
      <c r="BN2930" s="132"/>
      <c r="BO2930" s="132"/>
      <c r="BP2930" s="133"/>
      <c r="BQ2930" s="133"/>
      <c r="BR2930" s="133"/>
    </row>
    <row r="2931" spans="18:70" x14ac:dyDescent="0.25">
      <c r="R2931" s="24"/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/>
      <c r="AC2931" s="24"/>
      <c r="AD2931" s="24"/>
      <c r="AE2931" s="24"/>
      <c r="AF2931" s="24"/>
      <c r="AG2931" s="24"/>
      <c r="AH2931" s="24"/>
      <c r="AI2931" s="24"/>
      <c r="AJ2931" s="24"/>
      <c r="AK2931" s="24"/>
      <c r="AL2931" s="24"/>
      <c r="AM2931" s="24"/>
      <c r="AN2931" s="24"/>
      <c r="AP2931" s="21"/>
      <c r="AQ2931" s="21"/>
      <c r="AR2931" s="21"/>
      <c r="AS2931" s="21"/>
      <c r="AT2931" s="21"/>
      <c r="AU2931" s="21"/>
      <c r="AV2931" s="24"/>
      <c r="AW2931" s="24"/>
      <c r="AX2931" s="24"/>
      <c r="AY2931" s="24"/>
      <c r="BA2931" s="21"/>
      <c r="BB2931" s="21"/>
      <c r="BC2931" s="21"/>
      <c r="BD2931" s="21"/>
      <c r="BE2931" s="24"/>
      <c r="BF2931" s="24"/>
      <c r="BG2931" s="21"/>
      <c r="BH2931" s="21"/>
      <c r="BI2931" s="130"/>
      <c r="BJ2931" s="131"/>
      <c r="BK2931" s="21"/>
      <c r="BL2931" s="132"/>
      <c r="BM2931" s="132"/>
      <c r="BN2931" s="132"/>
      <c r="BO2931" s="132"/>
      <c r="BP2931" s="133"/>
      <c r="BQ2931" s="133"/>
      <c r="BR2931" s="133"/>
    </row>
    <row r="2932" spans="18:70" x14ac:dyDescent="0.25">
      <c r="R2932" s="24"/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/>
      <c r="AC2932" s="24"/>
      <c r="AD2932" s="24"/>
      <c r="AE2932" s="24"/>
      <c r="AF2932" s="24"/>
      <c r="AG2932" s="24"/>
      <c r="AH2932" s="24"/>
      <c r="AI2932" s="24"/>
      <c r="AJ2932" s="24"/>
      <c r="AK2932" s="24"/>
      <c r="AL2932" s="24"/>
      <c r="AM2932" s="24"/>
      <c r="AN2932" s="24"/>
      <c r="AP2932" s="21"/>
      <c r="AQ2932" s="21"/>
      <c r="AR2932" s="21"/>
      <c r="AS2932" s="21"/>
      <c r="AT2932" s="21"/>
      <c r="AU2932" s="21"/>
      <c r="AV2932" s="24"/>
      <c r="AW2932" s="24"/>
      <c r="AX2932" s="24"/>
      <c r="AY2932" s="24"/>
      <c r="BA2932" s="21"/>
      <c r="BB2932" s="21"/>
      <c r="BC2932" s="21"/>
      <c r="BD2932" s="21"/>
      <c r="BE2932" s="24"/>
      <c r="BF2932" s="24"/>
      <c r="BG2932" s="21"/>
      <c r="BH2932" s="21"/>
      <c r="BI2932" s="130"/>
      <c r="BJ2932" s="131"/>
      <c r="BK2932" s="21"/>
      <c r="BL2932" s="132"/>
      <c r="BM2932" s="132"/>
      <c r="BN2932" s="132"/>
      <c r="BO2932" s="132"/>
      <c r="BP2932" s="133"/>
      <c r="BQ2932" s="133"/>
      <c r="BR2932" s="133"/>
    </row>
    <row r="2933" spans="18:70" x14ac:dyDescent="0.25">
      <c r="R2933" s="24"/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/>
      <c r="AC2933" s="24"/>
      <c r="AD2933" s="24"/>
      <c r="AE2933" s="24"/>
      <c r="AF2933" s="24"/>
      <c r="AG2933" s="24"/>
      <c r="AH2933" s="24"/>
      <c r="AI2933" s="24"/>
      <c r="AJ2933" s="24"/>
      <c r="AK2933" s="24"/>
      <c r="AL2933" s="24"/>
      <c r="AM2933" s="24"/>
      <c r="AN2933" s="24"/>
      <c r="AP2933" s="21"/>
      <c r="AQ2933" s="21"/>
      <c r="AR2933" s="21"/>
      <c r="AS2933" s="21"/>
      <c r="AT2933" s="21"/>
      <c r="AU2933" s="21"/>
      <c r="AV2933" s="24"/>
      <c r="AW2933" s="24"/>
      <c r="AX2933" s="24"/>
      <c r="AY2933" s="24"/>
      <c r="BA2933" s="21"/>
      <c r="BB2933" s="21"/>
      <c r="BC2933" s="21"/>
      <c r="BD2933" s="21"/>
      <c r="BE2933" s="24"/>
      <c r="BF2933" s="24"/>
      <c r="BG2933" s="21"/>
      <c r="BH2933" s="21"/>
      <c r="BI2933" s="130"/>
      <c r="BJ2933" s="131"/>
      <c r="BK2933" s="21"/>
      <c r="BL2933" s="132"/>
      <c r="BM2933" s="132"/>
      <c r="BN2933" s="132"/>
      <c r="BO2933" s="132"/>
      <c r="BP2933" s="133"/>
      <c r="BQ2933" s="133"/>
      <c r="BR2933" s="133"/>
    </row>
    <row r="2934" spans="18:70" x14ac:dyDescent="0.25">
      <c r="R2934" s="24"/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/>
      <c r="AC2934" s="24"/>
      <c r="AD2934" s="24"/>
      <c r="AE2934" s="24"/>
      <c r="AF2934" s="24"/>
      <c r="AG2934" s="24"/>
      <c r="AH2934" s="24"/>
      <c r="AI2934" s="24"/>
      <c r="AJ2934" s="24"/>
      <c r="AK2934" s="24"/>
      <c r="AL2934" s="24"/>
      <c r="AM2934" s="24"/>
      <c r="AN2934" s="24"/>
      <c r="AP2934" s="21"/>
      <c r="AQ2934" s="21"/>
      <c r="AR2934" s="21"/>
      <c r="AS2934" s="21"/>
      <c r="AT2934" s="21"/>
      <c r="AU2934" s="21"/>
      <c r="AV2934" s="24"/>
      <c r="AW2934" s="24"/>
      <c r="AX2934" s="24"/>
      <c r="AY2934" s="24"/>
      <c r="BA2934" s="21"/>
      <c r="BB2934" s="21"/>
      <c r="BC2934" s="21"/>
      <c r="BD2934" s="21"/>
      <c r="BE2934" s="24"/>
      <c r="BF2934" s="24"/>
      <c r="BG2934" s="21"/>
      <c r="BH2934" s="21"/>
      <c r="BI2934" s="130"/>
      <c r="BJ2934" s="131"/>
      <c r="BK2934" s="21"/>
      <c r="BL2934" s="132"/>
      <c r="BM2934" s="132"/>
      <c r="BN2934" s="132"/>
      <c r="BO2934" s="132"/>
      <c r="BP2934" s="133"/>
      <c r="BQ2934" s="133"/>
      <c r="BR2934" s="133"/>
    </row>
    <row r="2935" spans="18:70" x14ac:dyDescent="0.25">
      <c r="R2935" s="24"/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/>
      <c r="AC2935" s="24"/>
      <c r="AD2935" s="24"/>
      <c r="AE2935" s="24"/>
      <c r="AF2935" s="24"/>
      <c r="AG2935" s="24"/>
      <c r="AH2935" s="24"/>
      <c r="AI2935" s="24"/>
      <c r="AJ2935" s="24"/>
      <c r="AK2935" s="24"/>
      <c r="AL2935" s="24"/>
      <c r="AM2935" s="24"/>
      <c r="AN2935" s="24"/>
      <c r="AP2935" s="21"/>
      <c r="AQ2935" s="21"/>
      <c r="AR2935" s="21"/>
      <c r="AS2935" s="21"/>
      <c r="AT2935" s="21"/>
      <c r="AU2935" s="21"/>
      <c r="AV2935" s="24"/>
      <c r="AW2935" s="24"/>
      <c r="AX2935" s="24"/>
      <c r="AY2935" s="24"/>
      <c r="BA2935" s="21"/>
      <c r="BB2935" s="21"/>
      <c r="BC2935" s="21"/>
      <c r="BD2935" s="21"/>
      <c r="BE2935" s="24"/>
      <c r="BF2935" s="24"/>
      <c r="BG2935" s="21"/>
      <c r="BH2935" s="21"/>
      <c r="BI2935" s="130"/>
      <c r="BJ2935" s="131"/>
      <c r="BK2935" s="21"/>
      <c r="BL2935" s="132"/>
      <c r="BM2935" s="132"/>
      <c r="BN2935" s="132"/>
      <c r="BO2935" s="132"/>
      <c r="BP2935" s="133"/>
      <c r="BQ2935" s="133"/>
      <c r="BR2935" s="133"/>
    </row>
    <row r="2936" spans="18:70" x14ac:dyDescent="0.25">
      <c r="R2936" s="24"/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/>
      <c r="AC2936" s="24"/>
      <c r="AD2936" s="24"/>
      <c r="AE2936" s="24"/>
      <c r="AF2936" s="24"/>
      <c r="AG2936" s="24"/>
      <c r="AH2936" s="24"/>
      <c r="AI2936" s="24"/>
      <c r="AJ2936" s="24"/>
      <c r="AK2936" s="24"/>
      <c r="AL2936" s="24"/>
      <c r="AM2936" s="24"/>
      <c r="AN2936" s="24"/>
      <c r="AP2936" s="21"/>
      <c r="AQ2936" s="21"/>
      <c r="AR2936" s="21"/>
      <c r="AS2936" s="21"/>
      <c r="AT2936" s="21"/>
      <c r="AU2936" s="21"/>
      <c r="AV2936" s="24"/>
      <c r="AW2936" s="24"/>
      <c r="AX2936" s="24"/>
      <c r="AY2936" s="24"/>
      <c r="BA2936" s="21"/>
      <c r="BB2936" s="21"/>
      <c r="BC2936" s="21"/>
      <c r="BD2936" s="21"/>
      <c r="BE2936" s="24"/>
      <c r="BF2936" s="24"/>
      <c r="BG2936" s="21"/>
      <c r="BH2936" s="21"/>
      <c r="BI2936" s="130"/>
      <c r="BJ2936" s="131"/>
      <c r="BK2936" s="21"/>
      <c r="BL2936" s="132"/>
      <c r="BM2936" s="132"/>
      <c r="BN2936" s="132"/>
      <c r="BO2936" s="132"/>
      <c r="BP2936" s="133"/>
      <c r="BQ2936" s="133"/>
      <c r="BR2936" s="133"/>
    </row>
    <row r="2937" spans="18:70" x14ac:dyDescent="0.25">
      <c r="R2937" s="24"/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/>
      <c r="AC2937" s="24"/>
      <c r="AD2937" s="24"/>
      <c r="AE2937" s="24"/>
      <c r="AF2937" s="24"/>
      <c r="AG2937" s="24"/>
      <c r="AH2937" s="24"/>
      <c r="AI2937" s="24"/>
      <c r="AJ2937" s="24"/>
      <c r="AK2937" s="24"/>
      <c r="AL2937" s="24"/>
      <c r="AM2937" s="24"/>
      <c r="AN2937" s="24"/>
      <c r="AP2937" s="21"/>
      <c r="AQ2937" s="21"/>
      <c r="AR2937" s="21"/>
      <c r="AS2937" s="21"/>
      <c r="AT2937" s="21"/>
      <c r="AU2937" s="21"/>
      <c r="AV2937" s="24"/>
      <c r="AW2937" s="24"/>
      <c r="AX2937" s="24"/>
      <c r="AY2937" s="24"/>
      <c r="BA2937" s="21"/>
      <c r="BB2937" s="21"/>
      <c r="BC2937" s="21"/>
      <c r="BD2937" s="21"/>
      <c r="BE2937" s="24"/>
      <c r="BF2937" s="24"/>
      <c r="BG2937" s="21"/>
      <c r="BH2937" s="21"/>
      <c r="BI2937" s="130"/>
      <c r="BJ2937" s="131"/>
      <c r="BK2937" s="21"/>
      <c r="BL2937" s="132"/>
      <c r="BM2937" s="132"/>
      <c r="BN2937" s="132"/>
      <c r="BO2937" s="132"/>
      <c r="BP2937" s="133"/>
      <c r="BQ2937" s="133"/>
      <c r="BR2937" s="133"/>
    </row>
    <row r="2938" spans="18:70" x14ac:dyDescent="0.25">
      <c r="R2938" s="24"/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/>
      <c r="AC2938" s="24"/>
      <c r="AD2938" s="24"/>
      <c r="AE2938" s="24"/>
      <c r="AF2938" s="24"/>
      <c r="AG2938" s="24"/>
      <c r="AH2938" s="24"/>
      <c r="AI2938" s="24"/>
      <c r="AJ2938" s="24"/>
      <c r="AK2938" s="24"/>
      <c r="AL2938" s="24"/>
      <c r="AM2938" s="24"/>
      <c r="AN2938" s="24"/>
      <c r="AP2938" s="21"/>
      <c r="AQ2938" s="21"/>
      <c r="AR2938" s="21"/>
      <c r="AS2938" s="21"/>
      <c r="AT2938" s="21"/>
      <c r="AU2938" s="21"/>
      <c r="AV2938" s="24"/>
      <c r="AW2938" s="24"/>
      <c r="AX2938" s="24"/>
      <c r="AY2938" s="24"/>
      <c r="BA2938" s="21"/>
      <c r="BB2938" s="21"/>
      <c r="BC2938" s="21"/>
      <c r="BD2938" s="21"/>
      <c r="BE2938" s="24"/>
      <c r="BF2938" s="24"/>
      <c r="BG2938" s="21"/>
      <c r="BH2938" s="21"/>
      <c r="BI2938" s="130"/>
      <c r="BJ2938" s="131"/>
      <c r="BK2938" s="21"/>
      <c r="BL2938" s="132"/>
      <c r="BM2938" s="132"/>
      <c r="BN2938" s="132"/>
      <c r="BO2938" s="132"/>
      <c r="BP2938" s="133"/>
      <c r="BQ2938" s="133"/>
      <c r="BR2938" s="133"/>
    </row>
    <row r="2939" spans="18:70" x14ac:dyDescent="0.25">
      <c r="R2939" s="24"/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/>
      <c r="AC2939" s="24"/>
      <c r="AD2939" s="24"/>
      <c r="AE2939" s="24"/>
      <c r="AF2939" s="24"/>
      <c r="AG2939" s="24"/>
      <c r="AH2939" s="24"/>
      <c r="AI2939" s="24"/>
      <c r="AJ2939" s="24"/>
      <c r="AK2939" s="24"/>
      <c r="AL2939" s="24"/>
      <c r="AM2939" s="24"/>
      <c r="AN2939" s="24"/>
      <c r="AP2939" s="21"/>
      <c r="AQ2939" s="21"/>
      <c r="AR2939" s="21"/>
      <c r="AS2939" s="21"/>
      <c r="AT2939" s="21"/>
      <c r="AU2939" s="21"/>
      <c r="AV2939" s="24"/>
      <c r="AW2939" s="24"/>
      <c r="AX2939" s="24"/>
      <c r="AY2939" s="24"/>
      <c r="BA2939" s="21"/>
      <c r="BB2939" s="21"/>
      <c r="BC2939" s="21"/>
      <c r="BD2939" s="21"/>
      <c r="BE2939" s="24"/>
      <c r="BF2939" s="24"/>
      <c r="BG2939" s="21"/>
      <c r="BH2939" s="21"/>
      <c r="BI2939" s="130"/>
      <c r="BJ2939" s="131"/>
      <c r="BK2939" s="21"/>
      <c r="BL2939" s="132"/>
      <c r="BM2939" s="132"/>
      <c r="BN2939" s="132"/>
      <c r="BO2939" s="132"/>
      <c r="BP2939" s="133"/>
      <c r="BQ2939" s="133"/>
      <c r="BR2939" s="133"/>
    </row>
    <row r="2940" spans="18:70" x14ac:dyDescent="0.25">
      <c r="R2940" s="24"/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/>
      <c r="AC2940" s="24"/>
      <c r="AD2940" s="24"/>
      <c r="AE2940" s="24"/>
      <c r="AF2940" s="24"/>
      <c r="AG2940" s="24"/>
      <c r="AH2940" s="24"/>
      <c r="AI2940" s="24"/>
      <c r="AJ2940" s="24"/>
      <c r="AK2940" s="24"/>
      <c r="AL2940" s="24"/>
      <c r="AM2940" s="24"/>
      <c r="AN2940" s="24"/>
      <c r="AP2940" s="21"/>
      <c r="AQ2940" s="21"/>
      <c r="AR2940" s="21"/>
      <c r="AS2940" s="21"/>
      <c r="AT2940" s="21"/>
      <c r="AU2940" s="21"/>
      <c r="AV2940" s="24"/>
      <c r="AW2940" s="24"/>
      <c r="AX2940" s="24"/>
      <c r="AY2940" s="24"/>
      <c r="BA2940" s="21"/>
      <c r="BB2940" s="21"/>
      <c r="BC2940" s="21"/>
      <c r="BD2940" s="21"/>
      <c r="BE2940" s="24"/>
      <c r="BF2940" s="24"/>
      <c r="BG2940" s="21"/>
      <c r="BH2940" s="21"/>
      <c r="BI2940" s="130"/>
      <c r="BJ2940" s="131"/>
      <c r="BK2940" s="21"/>
      <c r="BL2940" s="132"/>
      <c r="BM2940" s="132"/>
      <c r="BN2940" s="132"/>
      <c r="BO2940" s="132"/>
      <c r="BP2940" s="133"/>
      <c r="BQ2940" s="133"/>
      <c r="BR2940" s="133"/>
    </row>
    <row r="2941" spans="18:70" x14ac:dyDescent="0.25">
      <c r="R2941" s="24"/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/>
      <c r="AC2941" s="24"/>
      <c r="AD2941" s="24"/>
      <c r="AE2941" s="24"/>
      <c r="AF2941" s="24"/>
      <c r="AG2941" s="24"/>
      <c r="AH2941" s="24"/>
      <c r="AI2941" s="24"/>
      <c r="AJ2941" s="24"/>
      <c r="AK2941" s="24"/>
      <c r="AL2941" s="24"/>
      <c r="AM2941" s="24"/>
      <c r="AN2941" s="24"/>
      <c r="AP2941" s="21"/>
      <c r="AQ2941" s="21"/>
      <c r="AR2941" s="21"/>
      <c r="AS2941" s="21"/>
      <c r="AT2941" s="21"/>
      <c r="AU2941" s="21"/>
      <c r="AV2941" s="24"/>
      <c r="AW2941" s="24"/>
      <c r="AX2941" s="24"/>
      <c r="AY2941" s="24"/>
      <c r="BA2941" s="21"/>
      <c r="BB2941" s="21"/>
      <c r="BC2941" s="21"/>
      <c r="BD2941" s="21"/>
      <c r="BE2941" s="24"/>
      <c r="BF2941" s="24"/>
      <c r="BG2941" s="21"/>
      <c r="BH2941" s="21"/>
      <c r="BI2941" s="130"/>
      <c r="BJ2941" s="131"/>
      <c r="BK2941" s="21"/>
      <c r="BL2941" s="132"/>
      <c r="BM2941" s="132"/>
      <c r="BN2941" s="132"/>
      <c r="BO2941" s="132"/>
      <c r="BP2941" s="133"/>
      <c r="BQ2941" s="133"/>
      <c r="BR2941" s="133"/>
    </row>
    <row r="2942" spans="18:70" x14ac:dyDescent="0.25">
      <c r="R2942" s="24"/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/>
      <c r="AC2942" s="24"/>
      <c r="AD2942" s="24"/>
      <c r="AE2942" s="24"/>
      <c r="AF2942" s="24"/>
      <c r="AG2942" s="24"/>
      <c r="AH2942" s="24"/>
      <c r="AI2942" s="24"/>
      <c r="AJ2942" s="24"/>
      <c r="AK2942" s="24"/>
      <c r="AL2942" s="24"/>
      <c r="AM2942" s="24"/>
      <c r="AN2942" s="24"/>
      <c r="AP2942" s="21"/>
      <c r="AQ2942" s="21"/>
      <c r="AR2942" s="21"/>
      <c r="AS2942" s="21"/>
      <c r="AT2942" s="21"/>
      <c r="AU2942" s="21"/>
      <c r="AV2942" s="24"/>
      <c r="AW2942" s="24"/>
      <c r="AX2942" s="24"/>
      <c r="AY2942" s="24"/>
      <c r="BA2942" s="21"/>
      <c r="BB2942" s="21"/>
      <c r="BC2942" s="21"/>
      <c r="BD2942" s="21"/>
      <c r="BE2942" s="24"/>
      <c r="BF2942" s="24"/>
      <c r="BG2942" s="21"/>
      <c r="BH2942" s="21"/>
      <c r="BI2942" s="130"/>
      <c r="BJ2942" s="131"/>
      <c r="BK2942" s="21"/>
      <c r="BL2942" s="132"/>
      <c r="BM2942" s="132"/>
      <c r="BN2942" s="132"/>
      <c r="BO2942" s="132"/>
      <c r="BP2942" s="133"/>
      <c r="BQ2942" s="133"/>
      <c r="BR2942" s="133"/>
    </row>
    <row r="2943" spans="18:70" x14ac:dyDescent="0.25">
      <c r="R2943" s="24"/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/>
      <c r="AC2943" s="24"/>
      <c r="AD2943" s="24"/>
      <c r="AE2943" s="24"/>
      <c r="AF2943" s="24"/>
      <c r="AG2943" s="24"/>
      <c r="AH2943" s="24"/>
      <c r="AI2943" s="24"/>
      <c r="AJ2943" s="24"/>
      <c r="AK2943" s="24"/>
      <c r="AL2943" s="24"/>
      <c r="AM2943" s="24"/>
      <c r="AN2943" s="24"/>
      <c r="AP2943" s="21"/>
      <c r="AQ2943" s="21"/>
      <c r="AR2943" s="21"/>
      <c r="AS2943" s="21"/>
      <c r="AT2943" s="21"/>
      <c r="AU2943" s="21"/>
      <c r="AV2943" s="24"/>
      <c r="AW2943" s="24"/>
      <c r="AX2943" s="24"/>
      <c r="AY2943" s="24"/>
      <c r="BA2943" s="21"/>
      <c r="BB2943" s="21"/>
      <c r="BC2943" s="21"/>
      <c r="BD2943" s="21"/>
      <c r="BE2943" s="24"/>
      <c r="BF2943" s="24"/>
      <c r="BG2943" s="21"/>
      <c r="BH2943" s="21"/>
      <c r="BI2943" s="130"/>
      <c r="BJ2943" s="131"/>
      <c r="BK2943" s="21"/>
      <c r="BL2943" s="132"/>
      <c r="BM2943" s="132"/>
      <c r="BN2943" s="132"/>
      <c r="BO2943" s="132"/>
      <c r="BP2943" s="133"/>
      <c r="BQ2943" s="133"/>
      <c r="BR2943" s="133"/>
    </row>
    <row r="2944" spans="18:70" x14ac:dyDescent="0.25">
      <c r="R2944" s="24"/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/>
      <c r="AC2944" s="24"/>
      <c r="AD2944" s="24"/>
      <c r="AE2944" s="24"/>
      <c r="AF2944" s="24"/>
      <c r="AG2944" s="24"/>
      <c r="AH2944" s="24"/>
      <c r="AI2944" s="24"/>
      <c r="AJ2944" s="24"/>
      <c r="AK2944" s="24"/>
      <c r="AL2944" s="24"/>
      <c r="AM2944" s="24"/>
      <c r="AN2944" s="24"/>
      <c r="AP2944" s="21"/>
      <c r="AQ2944" s="21"/>
      <c r="AR2944" s="21"/>
      <c r="AS2944" s="21"/>
      <c r="AT2944" s="21"/>
      <c r="AU2944" s="21"/>
      <c r="AV2944" s="24"/>
      <c r="AW2944" s="24"/>
      <c r="AX2944" s="24"/>
      <c r="AY2944" s="24"/>
      <c r="BA2944" s="21"/>
      <c r="BB2944" s="21"/>
      <c r="BC2944" s="21"/>
      <c r="BD2944" s="21"/>
      <c r="BE2944" s="24"/>
      <c r="BF2944" s="24"/>
      <c r="BG2944" s="21"/>
      <c r="BH2944" s="21"/>
      <c r="BI2944" s="130"/>
      <c r="BJ2944" s="131"/>
      <c r="BK2944" s="21"/>
      <c r="BL2944" s="132"/>
      <c r="BM2944" s="132"/>
      <c r="BN2944" s="132"/>
      <c r="BO2944" s="132"/>
      <c r="BP2944" s="133"/>
      <c r="BQ2944" s="133"/>
      <c r="BR2944" s="133"/>
    </row>
    <row r="2945" spans="18:70" x14ac:dyDescent="0.25">
      <c r="R2945" s="24"/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/>
      <c r="AC2945" s="24"/>
      <c r="AD2945" s="24"/>
      <c r="AE2945" s="24"/>
      <c r="AF2945" s="24"/>
      <c r="AG2945" s="24"/>
      <c r="AH2945" s="24"/>
      <c r="AI2945" s="24"/>
      <c r="AJ2945" s="24"/>
      <c r="AK2945" s="24"/>
      <c r="AL2945" s="24"/>
      <c r="AM2945" s="24"/>
      <c r="AN2945" s="24"/>
      <c r="AP2945" s="21"/>
      <c r="AQ2945" s="21"/>
      <c r="AR2945" s="21"/>
      <c r="AS2945" s="21"/>
      <c r="AT2945" s="21"/>
      <c r="AU2945" s="21"/>
      <c r="AV2945" s="24"/>
      <c r="AW2945" s="24"/>
      <c r="AX2945" s="24"/>
      <c r="AY2945" s="24"/>
      <c r="BA2945" s="21"/>
      <c r="BB2945" s="21"/>
      <c r="BC2945" s="21"/>
      <c r="BD2945" s="21"/>
      <c r="BE2945" s="24"/>
      <c r="BF2945" s="24"/>
      <c r="BG2945" s="21"/>
      <c r="BH2945" s="21"/>
      <c r="BI2945" s="130"/>
      <c r="BJ2945" s="131"/>
      <c r="BK2945" s="21"/>
      <c r="BL2945" s="132"/>
      <c r="BM2945" s="132"/>
      <c r="BN2945" s="132"/>
      <c r="BO2945" s="132"/>
      <c r="BP2945" s="133"/>
      <c r="BQ2945" s="133"/>
      <c r="BR2945" s="133"/>
    </row>
    <row r="2946" spans="18:70" x14ac:dyDescent="0.25">
      <c r="R2946" s="24"/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/>
      <c r="AC2946" s="24"/>
      <c r="AD2946" s="24"/>
      <c r="AE2946" s="24"/>
      <c r="AF2946" s="24"/>
      <c r="AG2946" s="24"/>
      <c r="AH2946" s="24"/>
      <c r="AI2946" s="24"/>
      <c r="AJ2946" s="24"/>
      <c r="AK2946" s="24"/>
      <c r="AL2946" s="24"/>
      <c r="AM2946" s="24"/>
      <c r="AN2946" s="24"/>
      <c r="AP2946" s="21"/>
      <c r="AQ2946" s="21"/>
      <c r="AR2946" s="21"/>
      <c r="AS2946" s="21"/>
      <c r="AT2946" s="21"/>
      <c r="AU2946" s="21"/>
      <c r="AV2946" s="24"/>
      <c r="AW2946" s="24"/>
      <c r="AX2946" s="24"/>
      <c r="AY2946" s="24"/>
      <c r="BA2946" s="21"/>
      <c r="BB2946" s="21"/>
      <c r="BC2946" s="21"/>
      <c r="BD2946" s="21"/>
      <c r="BE2946" s="24"/>
      <c r="BF2946" s="24"/>
      <c r="BG2946" s="21"/>
      <c r="BH2946" s="21"/>
      <c r="BI2946" s="130"/>
      <c r="BJ2946" s="131"/>
      <c r="BK2946" s="21"/>
      <c r="BL2946" s="132"/>
      <c r="BM2946" s="132"/>
      <c r="BN2946" s="132"/>
      <c r="BO2946" s="132"/>
      <c r="BP2946" s="133"/>
      <c r="BQ2946" s="133"/>
      <c r="BR2946" s="133"/>
    </row>
    <row r="2947" spans="18:70" x14ac:dyDescent="0.25">
      <c r="R2947" s="24"/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/>
      <c r="AC2947" s="24"/>
      <c r="AD2947" s="24"/>
      <c r="AE2947" s="24"/>
      <c r="AF2947" s="24"/>
      <c r="AG2947" s="24"/>
      <c r="AH2947" s="24"/>
      <c r="AI2947" s="24"/>
      <c r="AJ2947" s="24"/>
      <c r="AK2947" s="24"/>
      <c r="AL2947" s="24"/>
      <c r="AM2947" s="24"/>
      <c r="AN2947" s="24"/>
      <c r="AP2947" s="21"/>
      <c r="AQ2947" s="21"/>
      <c r="AR2947" s="21"/>
      <c r="AS2947" s="21"/>
      <c r="AT2947" s="21"/>
      <c r="AU2947" s="21"/>
      <c r="AV2947" s="24"/>
      <c r="AW2947" s="24"/>
      <c r="AX2947" s="24"/>
      <c r="AY2947" s="24"/>
      <c r="BA2947" s="21"/>
      <c r="BB2947" s="21"/>
      <c r="BC2947" s="21"/>
      <c r="BD2947" s="21"/>
      <c r="BE2947" s="24"/>
      <c r="BF2947" s="24"/>
      <c r="BG2947" s="21"/>
      <c r="BH2947" s="21"/>
      <c r="BI2947" s="130"/>
      <c r="BJ2947" s="131"/>
      <c r="BK2947" s="21"/>
      <c r="BL2947" s="132"/>
      <c r="BM2947" s="132"/>
      <c r="BN2947" s="132"/>
      <c r="BO2947" s="132"/>
      <c r="BP2947" s="133"/>
      <c r="BQ2947" s="133"/>
      <c r="BR2947" s="133"/>
    </row>
    <row r="2948" spans="18:70" x14ac:dyDescent="0.25">
      <c r="R2948" s="24"/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/>
      <c r="AC2948" s="24"/>
      <c r="AD2948" s="24"/>
      <c r="AE2948" s="24"/>
      <c r="AF2948" s="24"/>
      <c r="AG2948" s="24"/>
      <c r="AH2948" s="24"/>
      <c r="AI2948" s="24"/>
      <c r="AJ2948" s="24"/>
      <c r="AK2948" s="24"/>
      <c r="AL2948" s="24"/>
      <c r="AM2948" s="24"/>
      <c r="AN2948" s="24"/>
      <c r="AP2948" s="21"/>
      <c r="AQ2948" s="21"/>
      <c r="AR2948" s="21"/>
      <c r="AS2948" s="21"/>
      <c r="AT2948" s="21"/>
      <c r="AU2948" s="21"/>
      <c r="AV2948" s="24"/>
      <c r="AW2948" s="24"/>
      <c r="AX2948" s="24"/>
      <c r="AY2948" s="24"/>
      <c r="BA2948" s="21"/>
      <c r="BB2948" s="21"/>
      <c r="BC2948" s="21"/>
      <c r="BD2948" s="21"/>
      <c r="BE2948" s="24"/>
      <c r="BF2948" s="24"/>
      <c r="BG2948" s="21"/>
      <c r="BH2948" s="21"/>
      <c r="BI2948" s="130"/>
      <c r="BJ2948" s="131"/>
      <c r="BK2948" s="21"/>
      <c r="BL2948" s="132"/>
      <c r="BM2948" s="132"/>
      <c r="BN2948" s="132"/>
      <c r="BO2948" s="132"/>
      <c r="BP2948" s="133"/>
      <c r="BQ2948" s="133"/>
      <c r="BR2948" s="133"/>
    </row>
    <row r="2949" spans="18:70" x14ac:dyDescent="0.25">
      <c r="R2949" s="24"/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/>
      <c r="AC2949" s="24"/>
      <c r="AD2949" s="24"/>
      <c r="AE2949" s="24"/>
      <c r="AF2949" s="24"/>
      <c r="AG2949" s="24"/>
      <c r="AH2949" s="24"/>
      <c r="AI2949" s="24"/>
      <c r="AJ2949" s="24"/>
      <c r="AK2949" s="24"/>
      <c r="AL2949" s="24"/>
      <c r="AM2949" s="24"/>
      <c r="AN2949" s="24"/>
      <c r="AP2949" s="21"/>
      <c r="AQ2949" s="21"/>
      <c r="AR2949" s="21"/>
      <c r="AS2949" s="21"/>
      <c r="AT2949" s="21"/>
      <c r="AU2949" s="21"/>
      <c r="AV2949" s="24"/>
      <c r="AW2949" s="24"/>
      <c r="AX2949" s="24"/>
      <c r="AY2949" s="24"/>
      <c r="BA2949" s="21"/>
      <c r="BB2949" s="21"/>
      <c r="BC2949" s="21"/>
      <c r="BD2949" s="21"/>
      <c r="BE2949" s="24"/>
      <c r="BF2949" s="24"/>
      <c r="BG2949" s="21"/>
      <c r="BH2949" s="21"/>
      <c r="BI2949" s="130"/>
      <c r="BJ2949" s="131"/>
      <c r="BK2949" s="21"/>
      <c r="BL2949" s="132"/>
      <c r="BM2949" s="132"/>
      <c r="BN2949" s="132"/>
      <c r="BO2949" s="132"/>
      <c r="BP2949" s="133"/>
      <c r="BQ2949" s="133"/>
      <c r="BR2949" s="133"/>
    </row>
    <row r="2950" spans="18:70" x14ac:dyDescent="0.25">
      <c r="R2950" s="24"/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/>
      <c r="AC2950" s="24"/>
      <c r="AD2950" s="24"/>
      <c r="AE2950" s="24"/>
      <c r="AF2950" s="24"/>
      <c r="AG2950" s="24"/>
      <c r="AH2950" s="24"/>
      <c r="AI2950" s="24"/>
      <c r="AJ2950" s="24"/>
      <c r="AK2950" s="24"/>
      <c r="AL2950" s="24"/>
      <c r="AM2950" s="24"/>
      <c r="AN2950" s="24"/>
      <c r="AP2950" s="21"/>
      <c r="AQ2950" s="21"/>
      <c r="AR2950" s="21"/>
      <c r="AS2950" s="21"/>
      <c r="AT2950" s="21"/>
      <c r="AU2950" s="21"/>
      <c r="AV2950" s="24"/>
      <c r="AW2950" s="24"/>
      <c r="AX2950" s="24"/>
      <c r="AY2950" s="24"/>
      <c r="BA2950" s="21"/>
      <c r="BB2950" s="21"/>
      <c r="BC2950" s="21"/>
      <c r="BD2950" s="21"/>
      <c r="BE2950" s="24"/>
      <c r="BF2950" s="24"/>
      <c r="BG2950" s="21"/>
      <c r="BH2950" s="21"/>
      <c r="BI2950" s="130"/>
      <c r="BJ2950" s="131"/>
      <c r="BK2950" s="21"/>
      <c r="BL2950" s="132"/>
      <c r="BM2950" s="132"/>
      <c r="BN2950" s="132"/>
      <c r="BO2950" s="132"/>
      <c r="BP2950" s="133"/>
      <c r="BQ2950" s="133"/>
      <c r="BR2950" s="133"/>
    </row>
    <row r="2951" spans="18:70" x14ac:dyDescent="0.25">
      <c r="R2951" s="24"/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/>
      <c r="AC2951" s="24"/>
      <c r="AD2951" s="24"/>
      <c r="AE2951" s="24"/>
      <c r="AF2951" s="24"/>
      <c r="AG2951" s="24"/>
      <c r="AH2951" s="24"/>
      <c r="AI2951" s="24"/>
      <c r="AJ2951" s="24"/>
      <c r="AK2951" s="24"/>
      <c r="AL2951" s="24"/>
      <c r="AM2951" s="24"/>
      <c r="AN2951" s="24"/>
      <c r="AP2951" s="21"/>
      <c r="AQ2951" s="21"/>
      <c r="AR2951" s="21"/>
      <c r="AS2951" s="21"/>
      <c r="AT2951" s="21"/>
      <c r="AU2951" s="21"/>
      <c r="AV2951" s="24"/>
      <c r="AW2951" s="24"/>
      <c r="AX2951" s="24"/>
      <c r="AY2951" s="24"/>
      <c r="BA2951" s="21"/>
      <c r="BB2951" s="21"/>
      <c r="BC2951" s="21"/>
      <c r="BD2951" s="21"/>
      <c r="BE2951" s="24"/>
      <c r="BF2951" s="24"/>
      <c r="BG2951" s="21"/>
      <c r="BH2951" s="21"/>
      <c r="BI2951" s="130"/>
      <c r="BJ2951" s="131"/>
      <c r="BK2951" s="21"/>
      <c r="BL2951" s="132"/>
      <c r="BM2951" s="132"/>
      <c r="BN2951" s="132"/>
      <c r="BO2951" s="132"/>
      <c r="BP2951" s="133"/>
      <c r="BQ2951" s="133"/>
      <c r="BR2951" s="133"/>
    </row>
    <row r="2952" spans="18:70" x14ac:dyDescent="0.25">
      <c r="R2952" s="24"/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/>
      <c r="AC2952" s="24"/>
      <c r="AD2952" s="24"/>
      <c r="AE2952" s="24"/>
      <c r="AF2952" s="24"/>
      <c r="AG2952" s="24"/>
      <c r="AH2952" s="24"/>
      <c r="AI2952" s="24"/>
      <c r="AJ2952" s="24"/>
      <c r="AK2952" s="24"/>
      <c r="AL2952" s="24"/>
      <c r="AM2952" s="24"/>
      <c r="AN2952" s="24"/>
      <c r="AP2952" s="21"/>
      <c r="AQ2952" s="21"/>
      <c r="AR2952" s="21"/>
      <c r="AS2952" s="21"/>
      <c r="AT2952" s="21"/>
      <c r="AU2952" s="21"/>
      <c r="AV2952" s="24"/>
      <c r="AW2952" s="24"/>
      <c r="AX2952" s="24"/>
      <c r="AY2952" s="24"/>
      <c r="BA2952" s="21"/>
      <c r="BB2952" s="21"/>
      <c r="BC2952" s="21"/>
      <c r="BD2952" s="21"/>
      <c r="BE2952" s="24"/>
      <c r="BF2952" s="24"/>
      <c r="BG2952" s="21"/>
      <c r="BH2952" s="21"/>
      <c r="BI2952" s="130"/>
      <c r="BJ2952" s="131"/>
      <c r="BK2952" s="21"/>
      <c r="BL2952" s="132"/>
      <c r="BM2952" s="132"/>
      <c r="BN2952" s="132"/>
      <c r="BO2952" s="132"/>
      <c r="BP2952" s="133"/>
      <c r="BQ2952" s="133"/>
      <c r="BR2952" s="133"/>
    </row>
    <row r="2953" spans="18:70" x14ac:dyDescent="0.25">
      <c r="R2953" s="24"/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/>
      <c r="AC2953" s="24"/>
      <c r="AD2953" s="24"/>
      <c r="AE2953" s="24"/>
      <c r="AF2953" s="24"/>
      <c r="AG2953" s="24"/>
      <c r="AH2953" s="24"/>
      <c r="AI2953" s="24"/>
      <c r="AJ2953" s="24"/>
      <c r="AK2953" s="24"/>
      <c r="AL2953" s="24"/>
      <c r="AM2953" s="24"/>
      <c r="AN2953" s="24"/>
      <c r="AP2953" s="21"/>
      <c r="AQ2953" s="21"/>
      <c r="AR2953" s="21"/>
      <c r="AS2953" s="21"/>
      <c r="AT2953" s="21"/>
      <c r="AU2953" s="21"/>
      <c r="AV2953" s="24"/>
      <c r="AW2953" s="24"/>
      <c r="AX2953" s="24"/>
      <c r="AY2953" s="24"/>
      <c r="BA2953" s="21"/>
      <c r="BB2953" s="21"/>
      <c r="BC2953" s="21"/>
      <c r="BD2953" s="21"/>
      <c r="BE2953" s="24"/>
      <c r="BF2953" s="24"/>
      <c r="BG2953" s="21"/>
      <c r="BH2953" s="21"/>
      <c r="BI2953" s="130"/>
      <c r="BJ2953" s="131"/>
      <c r="BK2953" s="21"/>
      <c r="BL2953" s="132"/>
      <c r="BM2953" s="132"/>
      <c r="BN2953" s="132"/>
      <c r="BO2953" s="132"/>
      <c r="BP2953" s="133"/>
      <c r="BQ2953" s="133"/>
      <c r="BR2953" s="133"/>
    </row>
    <row r="2954" spans="18:70" x14ac:dyDescent="0.25">
      <c r="R2954" s="24"/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/>
      <c r="AC2954" s="24"/>
      <c r="AD2954" s="24"/>
      <c r="AE2954" s="24"/>
      <c r="AF2954" s="24"/>
      <c r="AG2954" s="24"/>
      <c r="AH2954" s="24"/>
      <c r="AI2954" s="24"/>
      <c r="AJ2954" s="24"/>
      <c r="AK2954" s="24"/>
      <c r="AL2954" s="24"/>
      <c r="AM2954" s="24"/>
      <c r="AN2954" s="24"/>
      <c r="AP2954" s="21"/>
      <c r="AQ2954" s="21"/>
      <c r="AR2954" s="21"/>
      <c r="AS2954" s="21"/>
      <c r="AT2954" s="21"/>
      <c r="AU2954" s="21"/>
      <c r="AV2954" s="24"/>
      <c r="AW2954" s="24"/>
      <c r="AX2954" s="24"/>
      <c r="AY2954" s="24"/>
      <c r="BA2954" s="21"/>
      <c r="BB2954" s="21"/>
      <c r="BC2954" s="21"/>
      <c r="BD2954" s="21"/>
      <c r="BE2954" s="24"/>
      <c r="BF2954" s="24"/>
      <c r="BG2954" s="21"/>
      <c r="BH2954" s="21"/>
      <c r="BI2954" s="130"/>
      <c r="BJ2954" s="131"/>
      <c r="BK2954" s="21"/>
      <c r="BL2954" s="132"/>
      <c r="BM2954" s="132"/>
      <c r="BN2954" s="132"/>
      <c r="BO2954" s="132"/>
      <c r="BP2954" s="133"/>
      <c r="BQ2954" s="133"/>
      <c r="BR2954" s="133"/>
    </row>
    <row r="2955" spans="18:70" x14ac:dyDescent="0.25">
      <c r="R2955" s="24"/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/>
      <c r="AC2955" s="24"/>
      <c r="AD2955" s="24"/>
      <c r="AE2955" s="24"/>
      <c r="AF2955" s="24"/>
      <c r="AG2955" s="24"/>
      <c r="AH2955" s="24"/>
      <c r="AI2955" s="24"/>
      <c r="AJ2955" s="24"/>
      <c r="AK2955" s="24"/>
      <c r="AL2955" s="24"/>
      <c r="AM2955" s="24"/>
      <c r="AN2955" s="24"/>
      <c r="AP2955" s="21"/>
      <c r="AQ2955" s="21"/>
      <c r="AR2955" s="21"/>
      <c r="AS2955" s="21"/>
      <c r="AT2955" s="21"/>
      <c r="AU2955" s="21"/>
      <c r="AV2955" s="24"/>
      <c r="AW2955" s="24"/>
      <c r="AX2955" s="24"/>
      <c r="AY2955" s="24"/>
      <c r="BA2955" s="21"/>
      <c r="BB2955" s="21"/>
      <c r="BC2955" s="21"/>
      <c r="BD2955" s="21"/>
      <c r="BE2955" s="24"/>
      <c r="BF2955" s="24"/>
      <c r="BG2955" s="21"/>
      <c r="BH2955" s="21"/>
      <c r="BI2955" s="130"/>
      <c r="BJ2955" s="131"/>
      <c r="BK2955" s="21"/>
      <c r="BL2955" s="132"/>
      <c r="BM2955" s="132"/>
      <c r="BN2955" s="132"/>
      <c r="BO2955" s="132"/>
      <c r="BP2955" s="133"/>
      <c r="BQ2955" s="133"/>
      <c r="BR2955" s="133"/>
    </row>
    <row r="2956" spans="18:70" x14ac:dyDescent="0.25">
      <c r="R2956" s="24"/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/>
      <c r="AC2956" s="24"/>
      <c r="AD2956" s="24"/>
      <c r="AE2956" s="24"/>
      <c r="AF2956" s="24"/>
      <c r="AG2956" s="24"/>
      <c r="AH2956" s="24"/>
      <c r="AI2956" s="24"/>
      <c r="AJ2956" s="24"/>
      <c r="AK2956" s="24"/>
      <c r="AL2956" s="24"/>
      <c r="AM2956" s="24"/>
      <c r="AN2956" s="24"/>
      <c r="AP2956" s="21"/>
      <c r="AQ2956" s="21"/>
      <c r="AR2956" s="21"/>
      <c r="AS2956" s="21"/>
      <c r="AT2956" s="21"/>
      <c r="AU2956" s="21"/>
      <c r="AV2956" s="24"/>
      <c r="AW2956" s="24"/>
      <c r="AX2956" s="24"/>
      <c r="AY2956" s="24"/>
      <c r="BA2956" s="21"/>
      <c r="BB2956" s="21"/>
      <c r="BC2956" s="21"/>
      <c r="BD2956" s="21"/>
      <c r="BE2956" s="24"/>
      <c r="BF2956" s="24"/>
      <c r="BG2956" s="21"/>
      <c r="BH2956" s="21"/>
      <c r="BI2956" s="130"/>
      <c r="BJ2956" s="131"/>
      <c r="BK2956" s="21"/>
      <c r="BL2956" s="132"/>
      <c r="BM2956" s="132"/>
      <c r="BN2956" s="132"/>
      <c r="BO2956" s="132"/>
      <c r="BP2956" s="133"/>
      <c r="BQ2956" s="133"/>
      <c r="BR2956" s="133"/>
    </row>
    <row r="2957" spans="18:70" x14ac:dyDescent="0.25">
      <c r="R2957" s="24"/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/>
      <c r="AC2957" s="24"/>
      <c r="AD2957" s="24"/>
      <c r="AE2957" s="24"/>
      <c r="AF2957" s="24"/>
      <c r="AG2957" s="24"/>
      <c r="AH2957" s="24"/>
      <c r="AI2957" s="24"/>
      <c r="AJ2957" s="24"/>
      <c r="AK2957" s="24"/>
      <c r="AL2957" s="24"/>
      <c r="AM2957" s="24"/>
      <c r="AN2957" s="24"/>
      <c r="AP2957" s="21"/>
      <c r="AQ2957" s="21"/>
      <c r="AR2957" s="21"/>
      <c r="AS2957" s="21"/>
      <c r="AT2957" s="21"/>
      <c r="AU2957" s="21"/>
      <c r="AV2957" s="24"/>
      <c r="AW2957" s="24"/>
      <c r="AX2957" s="24"/>
      <c r="AY2957" s="24"/>
      <c r="BA2957" s="21"/>
      <c r="BB2957" s="21"/>
      <c r="BC2957" s="21"/>
      <c r="BD2957" s="21"/>
      <c r="BE2957" s="24"/>
      <c r="BF2957" s="24"/>
      <c r="BG2957" s="21"/>
      <c r="BH2957" s="21"/>
      <c r="BI2957" s="130"/>
      <c r="BJ2957" s="131"/>
      <c r="BK2957" s="21"/>
      <c r="BL2957" s="132"/>
      <c r="BM2957" s="132"/>
      <c r="BN2957" s="132"/>
      <c r="BO2957" s="132"/>
      <c r="BP2957" s="133"/>
      <c r="BQ2957" s="133"/>
      <c r="BR2957" s="133"/>
    </row>
    <row r="2958" spans="18:70" x14ac:dyDescent="0.25">
      <c r="R2958" s="24"/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/>
      <c r="AC2958" s="24"/>
      <c r="AD2958" s="24"/>
      <c r="AE2958" s="24"/>
      <c r="AF2958" s="24"/>
      <c r="AG2958" s="24"/>
      <c r="AH2958" s="24"/>
      <c r="AI2958" s="24"/>
      <c r="AJ2958" s="24"/>
      <c r="AK2958" s="24"/>
      <c r="AL2958" s="24"/>
      <c r="AM2958" s="24"/>
      <c r="AN2958" s="24"/>
      <c r="AP2958" s="21"/>
      <c r="AQ2958" s="21"/>
      <c r="AR2958" s="21"/>
      <c r="AS2958" s="21"/>
      <c r="AT2958" s="21"/>
      <c r="AU2958" s="21"/>
      <c r="AV2958" s="24"/>
      <c r="AW2958" s="24"/>
      <c r="AX2958" s="24"/>
      <c r="AY2958" s="24"/>
      <c r="BA2958" s="21"/>
      <c r="BB2958" s="21"/>
      <c r="BC2958" s="21"/>
      <c r="BD2958" s="21"/>
      <c r="BE2958" s="24"/>
      <c r="BF2958" s="24"/>
      <c r="BG2958" s="21"/>
      <c r="BH2958" s="21"/>
      <c r="BI2958" s="130"/>
      <c r="BJ2958" s="131"/>
      <c r="BK2958" s="21"/>
      <c r="BL2958" s="132"/>
      <c r="BM2958" s="132"/>
      <c r="BN2958" s="132"/>
      <c r="BO2958" s="132"/>
      <c r="BP2958" s="133"/>
      <c r="BQ2958" s="133"/>
      <c r="BR2958" s="133"/>
    </row>
    <row r="2959" spans="18:70" x14ac:dyDescent="0.25">
      <c r="R2959" s="24"/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/>
      <c r="AC2959" s="24"/>
      <c r="AD2959" s="24"/>
      <c r="AE2959" s="24"/>
      <c r="AF2959" s="24"/>
      <c r="AG2959" s="24"/>
      <c r="AH2959" s="24"/>
      <c r="AI2959" s="24"/>
      <c r="AJ2959" s="24"/>
      <c r="AK2959" s="24"/>
      <c r="AL2959" s="24"/>
      <c r="AM2959" s="24"/>
      <c r="AN2959" s="24"/>
      <c r="AP2959" s="21"/>
      <c r="AQ2959" s="21"/>
      <c r="AR2959" s="21"/>
      <c r="AS2959" s="21"/>
      <c r="AT2959" s="21"/>
      <c r="AU2959" s="21"/>
      <c r="AV2959" s="24"/>
      <c r="AW2959" s="24"/>
      <c r="AX2959" s="24"/>
      <c r="AY2959" s="24"/>
      <c r="BA2959" s="21"/>
      <c r="BB2959" s="21"/>
      <c r="BC2959" s="21"/>
      <c r="BD2959" s="21"/>
      <c r="BE2959" s="24"/>
      <c r="BF2959" s="24"/>
      <c r="BG2959" s="21"/>
      <c r="BH2959" s="21"/>
      <c r="BI2959" s="130"/>
      <c r="BJ2959" s="131"/>
      <c r="BK2959" s="21"/>
      <c r="BL2959" s="132"/>
      <c r="BM2959" s="132"/>
      <c r="BN2959" s="132"/>
      <c r="BO2959" s="132"/>
      <c r="BP2959" s="133"/>
      <c r="BQ2959" s="133"/>
      <c r="BR2959" s="133"/>
    </row>
    <row r="2960" spans="18:70" x14ac:dyDescent="0.25">
      <c r="R2960" s="24"/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/>
      <c r="AC2960" s="24"/>
      <c r="AD2960" s="24"/>
      <c r="AE2960" s="24"/>
      <c r="AF2960" s="24"/>
      <c r="AG2960" s="24"/>
      <c r="AH2960" s="24"/>
      <c r="AI2960" s="24"/>
      <c r="AJ2960" s="24"/>
      <c r="AK2960" s="24"/>
      <c r="AL2960" s="24"/>
      <c r="AM2960" s="24"/>
      <c r="AN2960" s="24"/>
      <c r="AP2960" s="21"/>
      <c r="AQ2960" s="21"/>
      <c r="AR2960" s="21"/>
      <c r="AS2960" s="21"/>
      <c r="AT2960" s="21"/>
      <c r="AU2960" s="21"/>
      <c r="AV2960" s="24"/>
      <c r="AW2960" s="24"/>
      <c r="AX2960" s="24"/>
      <c r="AY2960" s="24"/>
      <c r="BA2960" s="21"/>
      <c r="BB2960" s="21"/>
      <c r="BC2960" s="21"/>
      <c r="BD2960" s="21"/>
      <c r="BE2960" s="24"/>
      <c r="BF2960" s="24"/>
      <c r="BG2960" s="21"/>
      <c r="BH2960" s="21"/>
      <c r="BI2960" s="130"/>
      <c r="BJ2960" s="131"/>
      <c r="BK2960" s="21"/>
      <c r="BL2960" s="132"/>
      <c r="BM2960" s="132"/>
      <c r="BN2960" s="132"/>
      <c r="BO2960" s="132"/>
      <c r="BP2960" s="133"/>
      <c r="BQ2960" s="133"/>
      <c r="BR2960" s="133"/>
    </row>
    <row r="2961" spans="18:70" x14ac:dyDescent="0.25">
      <c r="R2961" s="24"/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/>
      <c r="AC2961" s="24"/>
      <c r="AD2961" s="24"/>
      <c r="AE2961" s="24"/>
      <c r="AF2961" s="24"/>
      <c r="AG2961" s="24"/>
      <c r="AH2961" s="24"/>
      <c r="AI2961" s="24"/>
      <c r="AJ2961" s="24"/>
      <c r="AK2961" s="24"/>
      <c r="AL2961" s="24"/>
      <c r="AM2961" s="24"/>
      <c r="AN2961" s="24"/>
      <c r="AP2961" s="21"/>
      <c r="AQ2961" s="21"/>
      <c r="AR2961" s="21"/>
      <c r="AS2961" s="21"/>
      <c r="AT2961" s="21"/>
      <c r="AU2961" s="21"/>
      <c r="AV2961" s="24"/>
      <c r="AW2961" s="24"/>
      <c r="AX2961" s="24"/>
      <c r="AY2961" s="24"/>
      <c r="BA2961" s="21"/>
      <c r="BB2961" s="21"/>
      <c r="BC2961" s="21"/>
      <c r="BD2961" s="21"/>
      <c r="BE2961" s="24"/>
      <c r="BF2961" s="24"/>
      <c r="BG2961" s="21"/>
      <c r="BH2961" s="21"/>
      <c r="BI2961" s="130"/>
      <c r="BJ2961" s="131"/>
      <c r="BK2961" s="21"/>
      <c r="BL2961" s="132"/>
      <c r="BM2961" s="132"/>
      <c r="BN2961" s="132"/>
      <c r="BO2961" s="132"/>
      <c r="BP2961" s="133"/>
      <c r="BQ2961" s="133"/>
      <c r="BR2961" s="133"/>
    </row>
    <row r="2962" spans="18:70" x14ac:dyDescent="0.25">
      <c r="R2962" s="24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  <c r="AF2962" s="24"/>
      <c r="AG2962" s="24"/>
      <c r="AH2962" s="24"/>
      <c r="AI2962" s="24"/>
      <c r="AJ2962" s="24"/>
      <c r="AK2962" s="24"/>
      <c r="AL2962" s="24"/>
      <c r="AM2962" s="24"/>
      <c r="AN2962" s="24"/>
      <c r="AP2962" s="21"/>
      <c r="AQ2962" s="21"/>
      <c r="AR2962" s="21"/>
      <c r="AS2962" s="21"/>
      <c r="AT2962" s="21"/>
      <c r="AU2962" s="21"/>
      <c r="AV2962" s="24"/>
      <c r="AW2962" s="24"/>
      <c r="AX2962" s="24"/>
      <c r="AY2962" s="24"/>
      <c r="BA2962" s="21"/>
      <c r="BB2962" s="21"/>
      <c r="BC2962" s="21"/>
      <c r="BD2962" s="21"/>
      <c r="BE2962" s="24"/>
      <c r="BF2962" s="24"/>
      <c r="BG2962" s="21"/>
      <c r="BH2962" s="21"/>
      <c r="BI2962" s="130"/>
      <c r="BJ2962" s="131"/>
      <c r="BK2962" s="21"/>
      <c r="BL2962" s="132"/>
      <c r="BM2962" s="132"/>
      <c r="BN2962" s="132"/>
      <c r="BO2962" s="132"/>
      <c r="BP2962" s="133"/>
      <c r="BQ2962" s="133"/>
      <c r="BR2962" s="133"/>
    </row>
    <row r="2963" spans="18:70" x14ac:dyDescent="0.25">
      <c r="R2963" s="24"/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/>
      <c r="AC2963" s="24"/>
      <c r="AD2963" s="24"/>
      <c r="AE2963" s="24"/>
      <c r="AF2963" s="24"/>
      <c r="AG2963" s="24"/>
      <c r="AH2963" s="24"/>
      <c r="AI2963" s="24"/>
      <c r="AJ2963" s="24"/>
      <c r="AK2963" s="24"/>
      <c r="AL2963" s="24"/>
      <c r="AM2963" s="24"/>
      <c r="AN2963" s="24"/>
      <c r="AP2963" s="21"/>
      <c r="AQ2963" s="21"/>
      <c r="AR2963" s="21"/>
      <c r="AS2963" s="21"/>
      <c r="AT2963" s="21"/>
      <c r="AU2963" s="21"/>
      <c r="AV2963" s="24"/>
      <c r="AW2963" s="24"/>
      <c r="AX2963" s="24"/>
      <c r="AY2963" s="24"/>
      <c r="BA2963" s="21"/>
      <c r="BB2963" s="21"/>
      <c r="BC2963" s="21"/>
      <c r="BD2963" s="21"/>
      <c r="BE2963" s="24"/>
      <c r="BF2963" s="24"/>
      <c r="BG2963" s="21"/>
      <c r="BH2963" s="21"/>
      <c r="BI2963" s="130"/>
      <c r="BJ2963" s="131"/>
      <c r="BK2963" s="21"/>
      <c r="BL2963" s="132"/>
      <c r="BM2963" s="132"/>
      <c r="BN2963" s="132"/>
      <c r="BO2963" s="132"/>
      <c r="BP2963" s="133"/>
      <c r="BQ2963" s="133"/>
      <c r="BR2963" s="133"/>
    </row>
    <row r="2964" spans="18:70" x14ac:dyDescent="0.25">
      <c r="R2964" s="24"/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/>
      <c r="AC2964" s="24"/>
      <c r="AD2964" s="24"/>
      <c r="AE2964" s="24"/>
      <c r="AF2964" s="24"/>
      <c r="AG2964" s="24"/>
      <c r="AH2964" s="24"/>
      <c r="AI2964" s="24"/>
      <c r="AJ2964" s="24"/>
      <c r="AK2964" s="24"/>
      <c r="AL2964" s="24"/>
      <c r="AM2964" s="24"/>
      <c r="AN2964" s="24"/>
      <c r="AP2964" s="21"/>
      <c r="AQ2964" s="21"/>
      <c r="AR2964" s="21"/>
      <c r="AS2964" s="21"/>
      <c r="AT2964" s="21"/>
      <c r="AU2964" s="21"/>
      <c r="AV2964" s="24"/>
      <c r="AW2964" s="24"/>
      <c r="AX2964" s="24"/>
      <c r="AY2964" s="24"/>
      <c r="BA2964" s="21"/>
      <c r="BB2964" s="21"/>
      <c r="BC2964" s="21"/>
      <c r="BD2964" s="21"/>
      <c r="BE2964" s="24"/>
      <c r="BF2964" s="24"/>
      <c r="BG2964" s="21"/>
      <c r="BH2964" s="21"/>
      <c r="BI2964" s="130"/>
      <c r="BJ2964" s="131"/>
      <c r="BK2964" s="21"/>
      <c r="BL2964" s="132"/>
      <c r="BM2964" s="132"/>
      <c r="BN2964" s="132"/>
      <c r="BO2964" s="132"/>
      <c r="BP2964" s="133"/>
      <c r="BQ2964" s="133"/>
      <c r="BR2964" s="133"/>
    </row>
    <row r="2965" spans="18:70" x14ac:dyDescent="0.25">
      <c r="R2965" s="24"/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/>
      <c r="AC2965" s="24"/>
      <c r="AD2965" s="24"/>
      <c r="AE2965" s="24"/>
      <c r="AF2965" s="24"/>
      <c r="AG2965" s="24"/>
      <c r="AH2965" s="24"/>
      <c r="AI2965" s="24"/>
      <c r="AJ2965" s="24"/>
      <c r="AK2965" s="24"/>
      <c r="AL2965" s="24"/>
      <c r="AM2965" s="24"/>
      <c r="AN2965" s="24"/>
      <c r="AP2965" s="21"/>
      <c r="AQ2965" s="21"/>
      <c r="AR2965" s="21"/>
      <c r="AS2965" s="21"/>
      <c r="AT2965" s="21"/>
      <c r="AU2965" s="21"/>
      <c r="AV2965" s="24"/>
      <c r="AW2965" s="24"/>
      <c r="AX2965" s="24"/>
      <c r="AY2965" s="24"/>
      <c r="BA2965" s="21"/>
      <c r="BB2965" s="21"/>
      <c r="BC2965" s="21"/>
      <c r="BD2965" s="21"/>
      <c r="BE2965" s="24"/>
      <c r="BF2965" s="24"/>
      <c r="BG2965" s="21"/>
      <c r="BH2965" s="21"/>
      <c r="BI2965" s="130"/>
      <c r="BJ2965" s="131"/>
      <c r="BK2965" s="21"/>
      <c r="BL2965" s="132"/>
      <c r="BM2965" s="132"/>
      <c r="BN2965" s="132"/>
      <c r="BO2965" s="132"/>
      <c r="BP2965" s="133"/>
      <c r="BQ2965" s="133"/>
      <c r="BR2965" s="133"/>
    </row>
    <row r="2966" spans="18:70" x14ac:dyDescent="0.25">
      <c r="R2966" s="24"/>
      <c r="S2966" s="24"/>
      <c r="T2966" s="24"/>
      <c r="U2966" s="24"/>
      <c r="V2966" s="24"/>
      <c r="W2966" s="24"/>
      <c r="X2966" s="24"/>
      <c r="Y2966" s="24"/>
      <c r="Z2966" s="24"/>
      <c r="AA2966" s="24"/>
      <c r="AB2966" s="24"/>
      <c r="AC2966" s="24"/>
      <c r="AD2966" s="24"/>
      <c r="AE2966" s="24"/>
      <c r="AF2966" s="24"/>
      <c r="AG2966" s="24"/>
      <c r="AH2966" s="24"/>
      <c r="AI2966" s="24"/>
      <c r="AJ2966" s="24"/>
      <c r="AK2966" s="24"/>
      <c r="AL2966" s="24"/>
      <c r="AM2966" s="24"/>
      <c r="AN2966" s="24"/>
      <c r="AP2966" s="21"/>
      <c r="AQ2966" s="21"/>
      <c r="AR2966" s="21"/>
      <c r="AS2966" s="21"/>
      <c r="AT2966" s="21"/>
      <c r="AU2966" s="21"/>
      <c r="AV2966" s="24"/>
      <c r="AW2966" s="24"/>
      <c r="AX2966" s="24"/>
      <c r="AY2966" s="24"/>
      <c r="BA2966" s="21"/>
      <c r="BB2966" s="21"/>
      <c r="BC2966" s="21"/>
      <c r="BD2966" s="21"/>
      <c r="BE2966" s="24"/>
      <c r="BF2966" s="24"/>
      <c r="BG2966" s="21"/>
      <c r="BH2966" s="21"/>
      <c r="BI2966" s="130"/>
      <c r="BJ2966" s="131"/>
      <c r="BK2966" s="21"/>
      <c r="BL2966" s="132"/>
      <c r="BM2966" s="132"/>
      <c r="BN2966" s="132"/>
      <c r="BO2966" s="132"/>
      <c r="BP2966" s="133"/>
      <c r="BQ2966" s="133"/>
      <c r="BR2966" s="133"/>
    </row>
    <row r="2967" spans="18:70" x14ac:dyDescent="0.25">
      <c r="R2967" s="24"/>
      <c r="S2967" s="24"/>
      <c r="T2967" s="24"/>
      <c r="U2967" s="24"/>
      <c r="V2967" s="24"/>
      <c r="W2967" s="24"/>
      <c r="X2967" s="24"/>
      <c r="Y2967" s="24"/>
      <c r="Z2967" s="24"/>
      <c r="AA2967" s="24"/>
      <c r="AB2967" s="24"/>
      <c r="AC2967" s="24"/>
      <c r="AD2967" s="24"/>
      <c r="AE2967" s="24"/>
      <c r="AF2967" s="24"/>
      <c r="AG2967" s="24"/>
      <c r="AH2967" s="24"/>
      <c r="AI2967" s="24"/>
      <c r="AJ2967" s="24"/>
      <c r="AK2967" s="24"/>
      <c r="AL2967" s="24"/>
      <c r="AM2967" s="24"/>
      <c r="AN2967" s="24"/>
      <c r="AP2967" s="21"/>
      <c r="AQ2967" s="21"/>
      <c r="AR2967" s="21"/>
      <c r="AS2967" s="21"/>
      <c r="AT2967" s="21"/>
      <c r="AU2967" s="21"/>
      <c r="AV2967" s="24"/>
      <c r="AW2967" s="24"/>
      <c r="AX2967" s="24"/>
      <c r="AY2967" s="24"/>
      <c r="BA2967" s="21"/>
      <c r="BB2967" s="21"/>
      <c r="BC2967" s="21"/>
      <c r="BD2967" s="21"/>
      <c r="BE2967" s="24"/>
      <c r="BF2967" s="24"/>
      <c r="BG2967" s="21"/>
      <c r="BH2967" s="21"/>
      <c r="BI2967" s="130"/>
      <c r="BJ2967" s="131"/>
      <c r="BK2967" s="21"/>
      <c r="BL2967" s="132"/>
      <c r="BM2967" s="132"/>
      <c r="BN2967" s="132"/>
      <c r="BO2967" s="132"/>
      <c r="BP2967" s="133"/>
      <c r="BQ2967" s="133"/>
      <c r="BR2967" s="133"/>
    </row>
    <row r="2968" spans="18:70" x14ac:dyDescent="0.25">
      <c r="R2968" s="24"/>
      <c r="S2968" s="24"/>
      <c r="T2968" s="24"/>
      <c r="U2968" s="24"/>
      <c r="V2968" s="24"/>
      <c r="W2968" s="24"/>
      <c r="X2968" s="24"/>
      <c r="Y2968" s="24"/>
      <c r="Z2968" s="24"/>
      <c r="AA2968" s="24"/>
      <c r="AB2968" s="24"/>
      <c r="AC2968" s="24"/>
      <c r="AD2968" s="24"/>
      <c r="AE2968" s="24"/>
      <c r="AF2968" s="24"/>
      <c r="AG2968" s="24"/>
      <c r="AH2968" s="24"/>
      <c r="AI2968" s="24"/>
      <c r="AJ2968" s="24"/>
      <c r="AK2968" s="24"/>
      <c r="AL2968" s="24"/>
      <c r="AM2968" s="24"/>
      <c r="AN2968" s="24"/>
      <c r="AP2968" s="21"/>
      <c r="AQ2968" s="21"/>
      <c r="AR2968" s="21"/>
      <c r="AS2968" s="21"/>
      <c r="AT2968" s="21"/>
      <c r="AU2968" s="21"/>
      <c r="AV2968" s="24"/>
      <c r="AW2968" s="24"/>
      <c r="AX2968" s="24"/>
      <c r="AY2968" s="24"/>
      <c r="BA2968" s="21"/>
      <c r="BB2968" s="21"/>
      <c r="BC2968" s="21"/>
      <c r="BD2968" s="21"/>
      <c r="BE2968" s="24"/>
      <c r="BF2968" s="24"/>
      <c r="BG2968" s="21"/>
      <c r="BH2968" s="21"/>
      <c r="BI2968" s="130"/>
      <c r="BJ2968" s="131"/>
      <c r="BK2968" s="21"/>
      <c r="BL2968" s="132"/>
      <c r="BM2968" s="132"/>
      <c r="BN2968" s="132"/>
      <c r="BO2968" s="132"/>
      <c r="BP2968" s="133"/>
      <c r="BQ2968" s="133"/>
      <c r="BR2968" s="133"/>
    </row>
    <row r="2969" spans="18:70" x14ac:dyDescent="0.25">
      <c r="R2969" s="24"/>
      <c r="S2969" s="24"/>
      <c r="T2969" s="24"/>
      <c r="U2969" s="24"/>
      <c r="V2969" s="24"/>
      <c r="W2969" s="24"/>
      <c r="X2969" s="24"/>
      <c r="Y2969" s="24"/>
      <c r="Z2969" s="24"/>
      <c r="AA2969" s="24"/>
      <c r="AB2969" s="24"/>
      <c r="AC2969" s="24"/>
      <c r="AD2969" s="24"/>
      <c r="AE2969" s="24"/>
      <c r="AF2969" s="24"/>
      <c r="AG2969" s="24"/>
      <c r="AH2969" s="24"/>
      <c r="AI2969" s="24"/>
      <c r="AJ2969" s="24"/>
      <c r="AK2969" s="24"/>
      <c r="AL2969" s="24"/>
      <c r="AM2969" s="24"/>
      <c r="AN2969" s="24"/>
      <c r="AP2969" s="21"/>
      <c r="AQ2969" s="21"/>
      <c r="AR2969" s="21"/>
      <c r="AS2969" s="21"/>
      <c r="AT2969" s="21"/>
      <c r="AU2969" s="21"/>
      <c r="AV2969" s="24"/>
      <c r="AW2969" s="24"/>
      <c r="AX2969" s="24"/>
      <c r="AY2969" s="24"/>
      <c r="BA2969" s="21"/>
      <c r="BB2969" s="21"/>
      <c r="BC2969" s="21"/>
      <c r="BD2969" s="21"/>
      <c r="BE2969" s="24"/>
      <c r="BF2969" s="24"/>
      <c r="BG2969" s="21"/>
      <c r="BH2969" s="21"/>
      <c r="BI2969" s="130"/>
      <c r="BJ2969" s="131"/>
      <c r="BK2969" s="21"/>
      <c r="BL2969" s="132"/>
      <c r="BM2969" s="132"/>
      <c r="BN2969" s="132"/>
      <c r="BO2969" s="132"/>
      <c r="BP2969" s="133"/>
      <c r="BQ2969" s="133"/>
      <c r="BR2969" s="133"/>
    </row>
    <row r="2970" spans="18:70" x14ac:dyDescent="0.25">
      <c r="R2970" s="24"/>
      <c r="S2970" s="24"/>
      <c r="T2970" s="24"/>
      <c r="U2970" s="24"/>
      <c r="V2970" s="24"/>
      <c r="W2970" s="24"/>
      <c r="X2970" s="24"/>
      <c r="Y2970" s="24"/>
      <c r="Z2970" s="24"/>
      <c r="AA2970" s="24"/>
      <c r="AB2970" s="24"/>
      <c r="AC2970" s="24"/>
      <c r="AD2970" s="24"/>
      <c r="AE2970" s="24"/>
      <c r="AF2970" s="24"/>
      <c r="AG2970" s="24"/>
      <c r="AH2970" s="24"/>
      <c r="AI2970" s="24"/>
      <c r="AJ2970" s="24"/>
      <c r="AK2970" s="24"/>
      <c r="AL2970" s="24"/>
      <c r="AM2970" s="24"/>
      <c r="AN2970" s="24"/>
      <c r="AP2970" s="21"/>
      <c r="AQ2970" s="21"/>
      <c r="AR2970" s="21"/>
      <c r="AS2970" s="21"/>
      <c r="AT2970" s="21"/>
      <c r="AU2970" s="21"/>
      <c r="AV2970" s="24"/>
      <c r="AW2970" s="24"/>
      <c r="AX2970" s="24"/>
      <c r="AY2970" s="24"/>
      <c r="BA2970" s="21"/>
      <c r="BB2970" s="21"/>
      <c r="BC2970" s="21"/>
      <c r="BD2970" s="21"/>
      <c r="BE2970" s="24"/>
      <c r="BF2970" s="24"/>
      <c r="BG2970" s="21"/>
      <c r="BH2970" s="21"/>
      <c r="BI2970" s="130"/>
      <c r="BJ2970" s="131"/>
      <c r="BK2970" s="21"/>
      <c r="BL2970" s="132"/>
      <c r="BM2970" s="132"/>
      <c r="BN2970" s="132"/>
      <c r="BO2970" s="132"/>
      <c r="BP2970" s="133"/>
      <c r="BQ2970" s="133"/>
      <c r="BR2970" s="133"/>
    </row>
    <row r="2971" spans="18:70" x14ac:dyDescent="0.25">
      <c r="R2971" s="24"/>
      <c r="S2971" s="24"/>
      <c r="T2971" s="24"/>
      <c r="U2971" s="24"/>
      <c r="V2971" s="24"/>
      <c r="W2971" s="24"/>
      <c r="X2971" s="24"/>
      <c r="Y2971" s="24"/>
      <c r="Z2971" s="24"/>
      <c r="AA2971" s="24"/>
      <c r="AB2971" s="24"/>
      <c r="AC2971" s="24"/>
      <c r="AD2971" s="24"/>
      <c r="AE2971" s="24"/>
      <c r="AF2971" s="24"/>
      <c r="AG2971" s="24"/>
      <c r="AH2971" s="24"/>
      <c r="AI2971" s="24"/>
      <c r="AJ2971" s="24"/>
      <c r="AK2971" s="24"/>
      <c r="AL2971" s="24"/>
      <c r="AM2971" s="24"/>
      <c r="AN2971" s="24"/>
      <c r="AP2971" s="21"/>
      <c r="AQ2971" s="21"/>
      <c r="AR2971" s="21"/>
      <c r="AS2971" s="21"/>
      <c r="AT2971" s="21"/>
      <c r="AU2971" s="21"/>
      <c r="AV2971" s="24"/>
      <c r="AW2971" s="24"/>
      <c r="AX2971" s="24"/>
      <c r="AY2971" s="24"/>
      <c r="BA2971" s="21"/>
      <c r="BB2971" s="21"/>
      <c r="BC2971" s="21"/>
      <c r="BD2971" s="21"/>
      <c r="BE2971" s="24"/>
      <c r="BF2971" s="24"/>
      <c r="BG2971" s="21"/>
      <c r="BH2971" s="21"/>
      <c r="BI2971" s="130"/>
      <c r="BJ2971" s="131"/>
      <c r="BK2971" s="21"/>
      <c r="BL2971" s="132"/>
      <c r="BM2971" s="132"/>
      <c r="BN2971" s="132"/>
      <c r="BO2971" s="132"/>
      <c r="BP2971" s="133"/>
      <c r="BQ2971" s="133"/>
      <c r="BR2971" s="133"/>
    </row>
    <row r="2972" spans="18:70" x14ac:dyDescent="0.25">
      <c r="R2972" s="24"/>
      <c r="S2972" s="24"/>
      <c r="T2972" s="24"/>
      <c r="U2972" s="24"/>
      <c r="V2972" s="24"/>
      <c r="W2972" s="24"/>
      <c r="X2972" s="24"/>
      <c r="Y2972" s="24"/>
      <c r="Z2972" s="24"/>
      <c r="AA2972" s="24"/>
      <c r="AB2972" s="24"/>
      <c r="AC2972" s="24"/>
      <c r="AD2972" s="24"/>
      <c r="AE2972" s="24"/>
      <c r="AF2972" s="24"/>
      <c r="AG2972" s="24"/>
      <c r="AH2972" s="24"/>
      <c r="AI2972" s="24"/>
      <c r="AJ2972" s="24"/>
      <c r="AK2972" s="24"/>
      <c r="AL2972" s="24"/>
      <c r="AM2972" s="24"/>
      <c r="AN2972" s="24"/>
      <c r="AP2972" s="21"/>
      <c r="AQ2972" s="21"/>
      <c r="AR2972" s="21"/>
      <c r="AS2972" s="21"/>
      <c r="AT2972" s="21"/>
      <c r="AU2972" s="21"/>
      <c r="AV2972" s="24"/>
      <c r="AW2972" s="24"/>
      <c r="AX2972" s="24"/>
      <c r="AY2972" s="24"/>
      <c r="BA2972" s="21"/>
      <c r="BB2972" s="21"/>
      <c r="BC2972" s="21"/>
      <c r="BD2972" s="21"/>
      <c r="BE2972" s="24"/>
      <c r="BF2972" s="24"/>
      <c r="BG2972" s="21"/>
      <c r="BH2972" s="21"/>
      <c r="BI2972" s="130"/>
      <c r="BJ2972" s="131"/>
      <c r="BK2972" s="21"/>
      <c r="BL2972" s="132"/>
      <c r="BM2972" s="132"/>
      <c r="BN2972" s="132"/>
      <c r="BO2972" s="132"/>
      <c r="BP2972" s="133"/>
      <c r="BQ2972" s="133"/>
      <c r="BR2972" s="133"/>
    </row>
    <row r="2973" spans="18:70" x14ac:dyDescent="0.25">
      <c r="R2973" s="24"/>
      <c r="S2973" s="24"/>
      <c r="T2973" s="24"/>
      <c r="U2973" s="24"/>
      <c r="V2973" s="24"/>
      <c r="W2973" s="24"/>
      <c r="X2973" s="24"/>
      <c r="Y2973" s="24"/>
      <c r="Z2973" s="24"/>
      <c r="AA2973" s="24"/>
      <c r="AB2973" s="24"/>
      <c r="AC2973" s="24"/>
      <c r="AD2973" s="24"/>
      <c r="AE2973" s="24"/>
      <c r="AF2973" s="24"/>
      <c r="AG2973" s="24"/>
      <c r="AH2973" s="24"/>
      <c r="AI2973" s="24"/>
      <c r="AJ2973" s="24"/>
      <c r="AK2973" s="24"/>
      <c r="AL2973" s="24"/>
      <c r="AM2973" s="24"/>
      <c r="AN2973" s="24"/>
      <c r="AP2973" s="21"/>
      <c r="AQ2973" s="21"/>
      <c r="AR2973" s="21"/>
      <c r="AS2973" s="21"/>
      <c r="AT2973" s="21"/>
      <c r="AU2973" s="21"/>
      <c r="AV2973" s="24"/>
      <c r="AW2973" s="24"/>
      <c r="AX2973" s="24"/>
      <c r="AY2973" s="24"/>
      <c r="BA2973" s="21"/>
      <c r="BB2973" s="21"/>
      <c r="BC2973" s="21"/>
      <c r="BD2973" s="21"/>
      <c r="BE2973" s="24"/>
      <c r="BF2973" s="24"/>
      <c r="BG2973" s="21"/>
      <c r="BH2973" s="21"/>
      <c r="BI2973" s="130"/>
      <c r="BJ2973" s="131"/>
      <c r="BK2973" s="21"/>
      <c r="BL2973" s="132"/>
      <c r="BM2973" s="132"/>
      <c r="BN2973" s="132"/>
      <c r="BO2973" s="132"/>
      <c r="BP2973" s="133"/>
      <c r="BQ2973" s="133"/>
      <c r="BR2973" s="133"/>
    </row>
    <row r="2974" spans="18:70" x14ac:dyDescent="0.25">
      <c r="R2974" s="24"/>
      <c r="S2974" s="24"/>
      <c r="T2974" s="24"/>
      <c r="U2974" s="24"/>
      <c r="V2974" s="24"/>
      <c r="W2974" s="24"/>
      <c r="X2974" s="24"/>
      <c r="Y2974" s="24"/>
      <c r="Z2974" s="24"/>
      <c r="AA2974" s="24"/>
      <c r="AB2974" s="24"/>
      <c r="AC2974" s="24"/>
      <c r="AD2974" s="24"/>
      <c r="AE2974" s="24"/>
      <c r="AF2974" s="24"/>
      <c r="AG2974" s="24"/>
      <c r="AH2974" s="24"/>
      <c r="AI2974" s="24"/>
      <c r="AJ2974" s="24"/>
      <c r="AK2974" s="24"/>
      <c r="AL2974" s="24"/>
      <c r="AM2974" s="24"/>
      <c r="AN2974" s="24"/>
      <c r="AP2974" s="21"/>
      <c r="AQ2974" s="21"/>
      <c r="AR2974" s="21"/>
      <c r="AS2974" s="21"/>
      <c r="AT2974" s="21"/>
      <c r="AU2974" s="21"/>
      <c r="AV2974" s="24"/>
      <c r="AW2974" s="24"/>
      <c r="AX2974" s="24"/>
      <c r="AY2974" s="24"/>
      <c r="BA2974" s="21"/>
      <c r="BB2974" s="21"/>
      <c r="BC2974" s="21"/>
      <c r="BD2974" s="21"/>
      <c r="BE2974" s="24"/>
      <c r="BF2974" s="24"/>
      <c r="BG2974" s="21"/>
      <c r="BH2974" s="21"/>
      <c r="BI2974" s="130"/>
      <c r="BJ2974" s="131"/>
      <c r="BK2974" s="21"/>
      <c r="BL2974" s="132"/>
      <c r="BM2974" s="132"/>
      <c r="BN2974" s="132"/>
      <c r="BO2974" s="132"/>
      <c r="BP2974" s="133"/>
      <c r="BQ2974" s="133"/>
      <c r="BR2974" s="133"/>
    </row>
    <row r="2975" spans="18:70" x14ac:dyDescent="0.25">
      <c r="R2975" s="24"/>
      <c r="S2975" s="24"/>
      <c r="T2975" s="24"/>
      <c r="U2975" s="24"/>
      <c r="V2975" s="24"/>
      <c r="W2975" s="24"/>
      <c r="X2975" s="24"/>
      <c r="Y2975" s="24"/>
      <c r="Z2975" s="24"/>
      <c r="AA2975" s="24"/>
      <c r="AB2975" s="24"/>
      <c r="AC2975" s="24"/>
      <c r="AD2975" s="24"/>
      <c r="AE2975" s="24"/>
      <c r="AF2975" s="24"/>
      <c r="AG2975" s="24"/>
      <c r="AH2975" s="24"/>
      <c r="AI2975" s="24"/>
      <c r="AJ2975" s="24"/>
      <c r="AK2975" s="24"/>
      <c r="AL2975" s="24"/>
      <c r="AM2975" s="24"/>
      <c r="AN2975" s="24"/>
      <c r="AP2975" s="21"/>
      <c r="AQ2975" s="21"/>
      <c r="AR2975" s="21"/>
      <c r="AS2975" s="21"/>
      <c r="AT2975" s="21"/>
      <c r="AU2975" s="21"/>
      <c r="AV2975" s="24"/>
      <c r="AW2975" s="24"/>
      <c r="AX2975" s="24"/>
      <c r="AY2975" s="24"/>
      <c r="BA2975" s="21"/>
      <c r="BB2975" s="21"/>
      <c r="BC2975" s="21"/>
      <c r="BD2975" s="21"/>
      <c r="BE2975" s="24"/>
      <c r="BF2975" s="24"/>
      <c r="BG2975" s="21"/>
      <c r="BH2975" s="21"/>
      <c r="BI2975" s="130"/>
      <c r="BJ2975" s="131"/>
      <c r="BK2975" s="21"/>
      <c r="BL2975" s="132"/>
      <c r="BM2975" s="132"/>
      <c r="BN2975" s="132"/>
      <c r="BO2975" s="132"/>
      <c r="BP2975" s="133"/>
      <c r="BQ2975" s="133"/>
      <c r="BR2975" s="133"/>
    </row>
    <row r="2976" spans="18:70" x14ac:dyDescent="0.25">
      <c r="R2976" s="24"/>
      <c r="S2976" s="24"/>
      <c r="T2976" s="24"/>
      <c r="U2976" s="24"/>
      <c r="V2976" s="24"/>
      <c r="W2976" s="24"/>
      <c r="X2976" s="24"/>
      <c r="Y2976" s="24"/>
      <c r="Z2976" s="24"/>
      <c r="AA2976" s="24"/>
      <c r="AB2976" s="24"/>
      <c r="AC2976" s="24"/>
      <c r="AD2976" s="24"/>
      <c r="AE2976" s="24"/>
      <c r="AF2976" s="24"/>
      <c r="AG2976" s="24"/>
      <c r="AH2976" s="24"/>
      <c r="AI2976" s="24"/>
      <c r="AJ2976" s="24"/>
      <c r="AK2976" s="24"/>
      <c r="AL2976" s="24"/>
      <c r="AM2976" s="24"/>
      <c r="AN2976" s="24"/>
      <c r="AP2976" s="21"/>
      <c r="AQ2976" s="21"/>
      <c r="AR2976" s="21"/>
      <c r="AS2976" s="21"/>
      <c r="AT2976" s="21"/>
      <c r="AU2976" s="21"/>
      <c r="AV2976" s="24"/>
      <c r="AW2976" s="24"/>
      <c r="AX2976" s="24"/>
      <c r="AY2976" s="24"/>
      <c r="BA2976" s="21"/>
      <c r="BB2976" s="21"/>
      <c r="BC2976" s="21"/>
      <c r="BD2976" s="21"/>
      <c r="BE2976" s="24"/>
      <c r="BF2976" s="24"/>
      <c r="BG2976" s="21"/>
      <c r="BH2976" s="21"/>
      <c r="BI2976" s="130"/>
      <c r="BJ2976" s="131"/>
      <c r="BK2976" s="21"/>
      <c r="BL2976" s="132"/>
      <c r="BM2976" s="132"/>
      <c r="BN2976" s="132"/>
      <c r="BO2976" s="132"/>
      <c r="BP2976" s="133"/>
      <c r="BQ2976" s="133"/>
      <c r="BR2976" s="133"/>
    </row>
    <row r="2977" spans="18:70" x14ac:dyDescent="0.25">
      <c r="R2977" s="24"/>
      <c r="S2977" s="24"/>
      <c r="T2977" s="24"/>
      <c r="U2977" s="24"/>
      <c r="V2977" s="24"/>
      <c r="W2977" s="24"/>
      <c r="X2977" s="24"/>
      <c r="Y2977" s="24"/>
      <c r="Z2977" s="24"/>
      <c r="AA2977" s="24"/>
      <c r="AB2977" s="24"/>
      <c r="AC2977" s="24"/>
      <c r="AD2977" s="24"/>
      <c r="AE2977" s="24"/>
      <c r="AF2977" s="24"/>
      <c r="AG2977" s="24"/>
      <c r="AH2977" s="24"/>
      <c r="AI2977" s="24"/>
      <c r="AJ2977" s="24"/>
      <c r="AK2977" s="24"/>
      <c r="AL2977" s="24"/>
      <c r="AM2977" s="24"/>
      <c r="AN2977" s="24"/>
      <c r="AP2977" s="21"/>
      <c r="AQ2977" s="21"/>
      <c r="AR2977" s="21"/>
      <c r="AS2977" s="21"/>
      <c r="AT2977" s="21"/>
      <c r="AU2977" s="21"/>
      <c r="AV2977" s="24"/>
      <c r="AW2977" s="24"/>
      <c r="AX2977" s="24"/>
      <c r="AY2977" s="24"/>
      <c r="BA2977" s="21"/>
      <c r="BB2977" s="21"/>
      <c r="BC2977" s="21"/>
      <c r="BD2977" s="21"/>
      <c r="BE2977" s="24"/>
      <c r="BF2977" s="24"/>
      <c r="BG2977" s="21"/>
      <c r="BH2977" s="21"/>
      <c r="BI2977" s="130"/>
      <c r="BJ2977" s="131"/>
      <c r="BK2977" s="21"/>
      <c r="BL2977" s="132"/>
      <c r="BM2977" s="132"/>
      <c r="BN2977" s="132"/>
      <c r="BO2977" s="132"/>
      <c r="BP2977" s="133"/>
      <c r="BQ2977" s="133"/>
      <c r="BR2977" s="133"/>
    </row>
    <row r="2978" spans="18:70" x14ac:dyDescent="0.25">
      <c r="R2978" s="24"/>
      <c r="S2978" s="24"/>
      <c r="T2978" s="24"/>
      <c r="U2978" s="24"/>
      <c r="V2978" s="24"/>
      <c r="W2978" s="24"/>
      <c r="X2978" s="24"/>
      <c r="Y2978" s="24"/>
      <c r="Z2978" s="24"/>
      <c r="AA2978" s="24"/>
      <c r="AB2978" s="24"/>
      <c r="AC2978" s="24"/>
      <c r="AD2978" s="24"/>
      <c r="AE2978" s="24"/>
      <c r="AF2978" s="24"/>
      <c r="AG2978" s="24"/>
      <c r="AH2978" s="24"/>
      <c r="AI2978" s="24"/>
      <c r="AJ2978" s="24"/>
      <c r="AK2978" s="24"/>
      <c r="AL2978" s="24"/>
      <c r="AM2978" s="24"/>
      <c r="AN2978" s="24"/>
      <c r="AP2978" s="21"/>
      <c r="AQ2978" s="21"/>
      <c r="AR2978" s="21"/>
      <c r="AS2978" s="21"/>
      <c r="AT2978" s="21"/>
      <c r="AU2978" s="21"/>
      <c r="AV2978" s="24"/>
      <c r="AW2978" s="24"/>
      <c r="AX2978" s="24"/>
      <c r="AY2978" s="24"/>
      <c r="BA2978" s="21"/>
      <c r="BB2978" s="21"/>
      <c r="BC2978" s="21"/>
      <c r="BD2978" s="21"/>
      <c r="BE2978" s="24"/>
      <c r="BF2978" s="24"/>
      <c r="BG2978" s="21"/>
      <c r="BH2978" s="21"/>
      <c r="BI2978" s="130"/>
      <c r="BJ2978" s="131"/>
      <c r="BK2978" s="21"/>
      <c r="BL2978" s="132"/>
      <c r="BM2978" s="132"/>
      <c r="BN2978" s="132"/>
      <c r="BO2978" s="132"/>
      <c r="BP2978" s="133"/>
      <c r="BQ2978" s="133"/>
      <c r="BR2978" s="133"/>
    </row>
    <row r="2979" spans="18:70" x14ac:dyDescent="0.25">
      <c r="R2979" s="24"/>
      <c r="S2979" s="24"/>
      <c r="T2979" s="24"/>
      <c r="U2979" s="24"/>
      <c r="V2979" s="24"/>
      <c r="W2979" s="24"/>
      <c r="X2979" s="24"/>
      <c r="Y2979" s="24"/>
      <c r="Z2979" s="24"/>
      <c r="AA2979" s="24"/>
      <c r="AB2979" s="24"/>
      <c r="AC2979" s="24"/>
      <c r="AD2979" s="24"/>
      <c r="AE2979" s="24"/>
      <c r="AF2979" s="24"/>
      <c r="AG2979" s="24"/>
      <c r="AH2979" s="24"/>
      <c r="AI2979" s="24"/>
      <c r="AJ2979" s="24"/>
      <c r="AK2979" s="24"/>
      <c r="AL2979" s="24"/>
      <c r="AM2979" s="24"/>
      <c r="AN2979" s="24"/>
      <c r="AP2979" s="21"/>
      <c r="AQ2979" s="21"/>
      <c r="AR2979" s="21"/>
      <c r="AS2979" s="21"/>
      <c r="AT2979" s="21"/>
      <c r="AU2979" s="21"/>
      <c r="AV2979" s="24"/>
      <c r="AW2979" s="24"/>
      <c r="AX2979" s="24"/>
      <c r="AY2979" s="24"/>
      <c r="BA2979" s="21"/>
      <c r="BB2979" s="21"/>
      <c r="BC2979" s="21"/>
      <c r="BD2979" s="21"/>
      <c r="BE2979" s="24"/>
      <c r="BF2979" s="24"/>
      <c r="BG2979" s="21"/>
      <c r="BH2979" s="21"/>
      <c r="BI2979" s="130"/>
      <c r="BJ2979" s="131"/>
      <c r="BK2979" s="21"/>
      <c r="BL2979" s="132"/>
      <c r="BM2979" s="132"/>
      <c r="BN2979" s="132"/>
      <c r="BO2979" s="132"/>
      <c r="BP2979" s="133"/>
      <c r="BQ2979" s="133"/>
      <c r="BR2979" s="133"/>
    </row>
    <row r="2980" spans="18:70" x14ac:dyDescent="0.25">
      <c r="R2980" s="24"/>
      <c r="S2980" s="24"/>
      <c r="T2980" s="24"/>
      <c r="U2980" s="24"/>
      <c r="V2980" s="24"/>
      <c r="W2980" s="24"/>
      <c r="X2980" s="24"/>
      <c r="Y2980" s="24"/>
      <c r="Z2980" s="24"/>
      <c r="AA2980" s="24"/>
      <c r="AB2980" s="24"/>
      <c r="AC2980" s="24"/>
      <c r="AD2980" s="24"/>
      <c r="AE2980" s="24"/>
      <c r="AF2980" s="24"/>
      <c r="AG2980" s="24"/>
      <c r="AH2980" s="24"/>
      <c r="AI2980" s="24"/>
      <c r="AJ2980" s="24"/>
      <c r="AK2980" s="24"/>
      <c r="AL2980" s="24"/>
      <c r="AM2980" s="24"/>
      <c r="AN2980" s="24"/>
      <c r="AP2980" s="21"/>
      <c r="AQ2980" s="21"/>
      <c r="AR2980" s="21"/>
      <c r="AS2980" s="21"/>
      <c r="AT2980" s="21"/>
      <c r="AU2980" s="21"/>
      <c r="AV2980" s="24"/>
      <c r="AW2980" s="24"/>
      <c r="AX2980" s="24"/>
      <c r="AY2980" s="24"/>
      <c r="BA2980" s="21"/>
      <c r="BB2980" s="21"/>
      <c r="BC2980" s="21"/>
      <c r="BD2980" s="21"/>
      <c r="BE2980" s="24"/>
      <c r="BF2980" s="24"/>
      <c r="BG2980" s="21"/>
      <c r="BH2980" s="21"/>
      <c r="BI2980" s="130"/>
      <c r="BJ2980" s="131"/>
      <c r="BK2980" s="21"/>
      <c r="BL2980" s="132"/>
      <c r="BM2980" s="132"/>
      <c r="BN2980" s="132"/>
      <c r="BO2980" s="132"/>
      <c r="BP2980" s="133"/>
      <c r="BQ2980" s="133"/>
      <c r="BR2980" s="133"/>
    </row>
    <row r="2981" spans="18:70" x14ac:dyDescent="0.25">
      <c r="R2981" s="24"/>
      <c r="S2981" s="24"/>
      <c r="T2981" s="24"/>
      <c r="U2981" s="24"/>
      <c r="V2981" s="24"/>
      <c r="W2981" s="24"/>
      <c r="X2981" s="24"/>
      <c r="Y2981" s="24"/>
      <c r="Z2981" s="24"/>
      <c r="AA2981" s="24"/>
      <c r="AB2981" s="24"/>
      <c r="AC2981" s="24"/>
      <c r="AD2981" s="24"/>
      <c r="AE2981" s="24"/>
      <c r="AF2981" s="24"/>
      <c r="AG2981" s="24"/>
      <c r="AH2981" s="24"/>
      <c r="AI2981" s="24"/>
      <c r="AJ2981" s="24"/>
      <c r="AK2981" s="24"/>
      <c r="AL2981" s="24"/>
      <c r="AM2981" s="24"/>
      <c r="AN2981" s="24"/>
      <c r="AP2981" s="21"/>
      <c r="AQ2981" s="21"/>
      <c r="AR2981" s="21"/>
      <c r="AS2981" s="21"/>
      <c r="AT2981" s="21"/>
      <c r="AU2981" s="21"/>
      <c r="AV2981" s="24"/>
      <c r="AW2981" s="24"/>
      <c r="AX2981" s="24"/>
      <c r="AY2981" s="24"/>
      <c r="BA2981" s="21"/>
      <c r="BB2981" s="21"/>
      <c r="BC2981" s="21"/>
      <c r="BD2981" s="21"/>
      <c r="BE2981" s="24"/>
      <c r="BF2981" s="24"/>
      <c r="BG2981" s="21"/>
      <c r="BH2981" s="21"/>
      <c r="BI2981" s="130"/>
      <c r="BJ2981" s="131"/>
      <c r="BK2981" s="21"/>
      <c r="BL2981" s="132"/>
      <c r="BM2981" s="132"/>
      <c r="BN2981" s="132"/>
      <c r="BO2981" s="132"/>
      <c r="BP2981" s="133"/>
      <c r="BQ2981" s="133"/>
      <c r="BR2981" s="133"/>
    </row>
    <row r="2982" spans="18:70" x14ac:dyDescent="0.25">
      <c r="R2982" s="24"/>
      <c r="S2982" s="24"/>
      <c r="T2982" s="24"/>
      <c r="U2982" s="24"/>
      <c r="V2982" s="24"/>
      <c r="W2982" s="24"/>
      <c r="X2982" s="24"/>
      <c r="Y2982" s="24"/>
      <c r="Z2982" s="24"/>
      <c r="AA2982" s="24"/>
      <c r="AB2982" s="24"/>
      <c r="AC2982" s="24"/>
      <c r="AD2982" s="24"/>
      <c r="AE2982" s="24"/>
      <c r="AF2982" s="24"/>
      <c r="AG2982" s="24"/>
      <c r="AH2982" s="24"/>
      <c r="AI2982" s="24"/>
      <c r="AJ2982" s="24"/>
      <c r="AK2982" s="24"/>
      <c r="AL2982" s="24"/>
      <c r="AM2982" s="24"/>
      <c r="AN2982" s="24"/>
      <c r="AP2982" s="21"/>
      <c r="AQ2982" s="21"/>
      <c r="AR2982" s="21"/>
      <c r="AS2982" s="21"/>
      <c r="AT2982" s="21"/>
      <c r="AU2982" s="21"/>
      <c r="AV2982" s="24"/>
      <c r="AW2982" s="24"/>
      <c r="AX2982" s="24"/>
      <c r="AY2982" s="24"/>
      <c r="BA2982" s="21"/>
      <c r="BB2982" s="21"/>
      <c r="BC2982" s="21"/>
      <c r="BD2982" s="21"/>
      <c r="BE2982" s="24"/>
      <c r="BF2982" s="24"/>
      <c r="BG2982" s="21"/>
      <c r="BH2982" s="21"/>
      <c r="BI2982" s="130"/>
      <c r="BJ2982" s="131"/>
      <c r="BK2982" s="21"/>
      <c r="BL2982" s="132"/>
      <c r="BM2982" s="132"/>
      <c r="BN2982" s="132"/>
      <c r="BO2982" s="132"/>
      <c r="BP2982" s="133"/>
      <c r="BQ2982" s="133"/>
      <c r="BR2982" s="133"/>
    </row>
    <row r="2983" spans="18:70" x14ac:dyDescent="0.25">
      <c r="R2983" s="24"/>
      <c r="S2983" s="24"/>
      <c r="T2983" s="24"/>
      <c r="U2983" s="24"/>
      <c r="V2983" s="24"/>
      <c r="W2983" s="24"/>
      <c r="X2983" s="24"/>
      <c r="Y2983" s="24"/>
      <c r="Z2983" s="24"/>
      <c r="AA2983" s="24"/>
      <c r="AB2983" s="24"/>
      <c r="AC2983" s="24"/>
      <c r="AD2983" s="24"/>
      <c r="AE2983" s="24"/>
      <c r="AF2983" s="24"/>
      <c r="AG2983" s="24"/>
      <c r="AH2983" s="24"/>
      <c r="AI2983" s="24"/>
      <c r="AJ2983" s="24"/>
      <c r="AK2983" s="24"/>
      <c r="AL2983" s="24"/>
      <c r="AM2983" s="24"/>
      <c r="AN2983" s="24"/>
      <c r="AP2983" s="21"/>
      <c r="AQ2983" s="21"/>
      <c r="AR2983" s="21"/>
      <c r="AS2983" s="21"/>
      <c r="AT2983" s="21"/>
      <c r="AU2983" s="21"/>
      <c r="AV2983" s="24"/>
      <c r="AW2983" s="24"/>
      <c r="AX2983" s="24"/>
      <c r="AY2983" s="24"/>
      <c r="BA2983" s="21"/>
      <c r="BB2983" s="21"/>
      <c r="BC2983" s="21"/>
      <c r="BD2983" s="21"/>
      <c r="BE2983" s="24"/>
      <c r="BF2983" s="24"/>
      <c r="BG2983" s="21"/>
      <c r="BH2983" s="21"/>
      <c r="BI2983" s="130"/>
      <c r="BJ2983" s="131"/>
      <c r="BK2983" s="21"/>
      <c r="BL2983" s="132"/>
      <c r="BM2983" s="132"/>
      <c r="BN2983" s="132"/>
      <c r="BO2983" s="132"/>
      <c r="BP2983" s="133"/>
      <c r="BQ2983" s="133"/>
      <c r="BR2983" s="133"/>
    </row>
    <row r="2984" spans="18:70" x14ac:dyDescent="0.25">
      <c r="R2984" s="24"/>
      <c r="S2984" s="24"/>
      <c r="T2984" s="24"/>
      <c r="U2984" s="24"/>
      <c r="V2984" s="24"/>
      <c r="W2984" s="24"/>
      <c r="X2984" s="24"/>
      <c r="Y2984" s="24"/>
      <c r="Z2984" s="24"/>
      <c r="AA2984" s="24"/>
      <c r="AB2984" s="24"/>
      <c r="AC2984" s="24"/>
      <c r="AD2984" s="24"/>
      <c r="AE2984" s="24"/>
      <c r="AF2984" s="24"/>
      <c r="AG2984" s="24"/>
      <c r="AH2984" s="24"/>
      <c r="AI2984" s="24"/>
      <c r="AJ2984" s="24"/>
      <c r="AK2984" s="24"/>
      <c r="AL2984" s="24"/>
      <c r="AM2984" s="24"/>
      <c r="AN2984" s="24"/>
      <c r="AP2984" s="21"/>
      <c r="AQ2984" s="21"/>
      <c r="AR2984" s="21"/>
      <c r="AS2984" s="21"/>
      <c r="AT2984" s="21"/>
      <c r="AU2984" s="21"/>
      <c r="AV2984" s="24"/>
      <c r="AW2984" s="24"/>
      <c r="AX2984" s="24"/>
      <c r="AY2984" s="24"/>
      <c r="BA2984" s="21"/>
      <c r="BB2984" s="21"/>
      <c r="BC2984" s="21"/>
      <c r="BD2984" s="21"/>
      <c r="BE2984" s="24"/>
      <c r="BF2984" s="24"/>
      <c r="BG2984" s="21"/>
      <c r="BH2984" s="21"/>
      <c r="BI2984" s="130"/>
      <c r="BJ2984" s="131"/>
      <c r="BK2984" s="21"/>
      <c r="BL2984" s="132"/>
      <c r="BM2984" s="132"/>
      <c r="BN2984" s="132"/>
      <c r="BO2984" s="132"/>
      <c r="BP2984" s="133"/>
      <c r="BQ2984" s="133"/>
      <c r="BR2984" s="133"/>
    </row>
    <row r="2985" spans="18:70" x14ac:dyDescent="0.25">
      <c r="R2985" s="24"/>
      <c r="S2985" s="24"/>
      <c r="T2985" s="24"/>
      <c r="U2985" s="24"/>
      <c r="V2985" s="24"/>
      <c r="W2985" s="24"/>
      <c r="X2985" s="24"/>
      <c r="Y2985" s="24"/>
      <c r="Z2985" s="24"/>
      <c r="AA2985" s="24"/>
      <c r="AB2985" s="24"/>
      <c r="AC2985" s="24"/>
      <c r="AD2985" s="24"/>
      <c r="AE2985" s="24"/>
      <c r="AF2985" s="24"/>
      <c r="AG2985" s="24"/>
      <c r="AH2985" s="24"/>
      <c r="AI2985" s="24"/>
      <c r="AJ2985" s="24"/>
      <c r="AK2985" s="24"/>
      <c r="AL2985" s="24"/>
      <c r="AM2985" s="24"/>
      <c r="AN2985" s="24"/>
      <c r="AP2985" s="21"/>
      <c r="AQ2985" s="21"/>
      <c r="AR2985" s="21"/>
      <c r="AS2985" s="21"/>
      <c r="AT2985" s="21"/>
      <c r="AU2985" s="21"/>
      <c r="AV2985" s="24"/>
      <c r="AW2985" s="24"/>
      <c r="AX2985" s="24"/>
      <c r="AY2985" s="24"/>
      <c r="BA2985" s="21"/>
      <c r="BB2985" s="21"/>
      <c r="BC2985" s="21"/>
      <c r="BD2985" s="21"/>
      <c r="BE2985" s="24"/>
      <c r="BF2985" s="24"/>
      <c r="BG2985" s="21"/>
      <c r="BH2985" s="21"/>
      <c r="BI2985" s="130"/>
      <c r="BJ2985" s="131"/>
      <c r="BK2985" s="21"/>
      <c r="BL2985" s="132"/>
      <c r="BM2985" s="132"/>
      <c r="BN2985" s="132"/>
      <c r="BO2985" s="132"/>
      <c r="BP2985" s="133"/>
      <c r="BQ2985" s="133"/>
      <c r="BR2985" s="133"/>
    </row>
    <row r="2986" spans="18:70" x14ac:dyDescent="0.25">
      <c r="R2986" s="24"/>
      <c r="S2986" s="24"/>
      <c r="T2986" s="24"/>
      <c r="U2986" s="24"/>
      <c r="V2986" s="24"/>
      <c r="W2986" s="24"/>
      <c r="X2986" s="24"/>
      <c r="Y2986" s="24"/>
      <c r="Z2986" s="24"/>
      <c r="AA2986" s="24"/>
      <c r="AB2986" s="24"/>
      <c r="AC2986" s="24"/>
      <c r="AD2986" s="24"/>
      <c r="AE2986" s="24"/>
      <c r="AF2986" s="24"/>
      <c r="AG2986" s="24"/>
      <c r="AH2986" s="24"/>
      <c r="AI2986" s="24"/>
      <c r="AJ2986" s="24"/>
      <c r="AK2986" s="24"/>
      <c r="AL2986" s="24"/>
      <c r="AM2986" s="24"/>
      <c r="AN2986" s="24"/>
      <c r="AP2986" s="21"/>
      <c r="AQ2986" s="21"/>
      <c r="AR2986" s="21"/>
      <c r="AS2986" s="21"/>
      <c r="AT2986" s="21"/>
      <c r="AU2986" s="21"/>
      <c r="AV2986" s="24"/>
      <c r="AW2986" s="24"/>
      <c r="AX2986" s="24"/>
      <c r="AY2986" s="24"/>
      <c r="BA2986" s="21"/>
      <c r="BB2986" s="21"/>
      <c r="BC2986" s="21"/>
      <c r="BD2986" s="21"/>
      <c r="BE2986" s="24"/>
      <c r="BF2986" s="24"/>
      <c r="BG2986" s="21"/>
      <c r="BH2986" s="21"/>
      <c r="BI2986" s="130"/>
      <c r="BJ2986" s="131"/>
      <c r="BK2986" s="21"/>
      <c r="BL2986" s="132"/>
      <c r="BM2986" s="132"/>
      <c r="BN2986" s="132"/>
      <c r="BO2986" s="132"/>
      <c r="BP2986" s="133"/>
      <c r="BQ2986" s="133"/>
      <c r="BR2986" s="133"/>
    </row>
    <row r="2987" spans="18:70" x14ac:dyDescent="0.25">
      <c r="R2987" s="24"/>
      <c r="S2987" s="24"/>
      <c r="T2987" s="24"/>
      <c r="U2987" s="24"/>
      <c r="V2987" s="24"/>
      <c r="W2987" s="24"/>
      <c r="X2987" s="24"/>
      <c r="Y2987" s="24"/>
      <c r="Z2987" s="24"/>
      <c r="AA2987" s="24"/>
      <c r="AB2987" s="24"/>
      <c r="AC2987" s="24"/>
      <c r="AD2987" s="24"/>
      <c r="AE2987" s="24"/>
      <c r="AF2987" s="24"/>
      <c r="AG2987" s="24"/>
      <c r="AH2987" s="24"/>
      <c r="AI2987" s="24"/>
      <c r="AJ2987" s="24"/>
      <c r="AK2987" s="24"/>
      <c r="AL2987" s="24"/>
      <c r="AM2987" s="24"/>
      <c r="AN2987" s="24"/>
      <c r="AP2987" s="21"/>
      <c r="AQ2987" s="21"/>
      <c r="AR2987" s="21"/>
      <c r="AS2987" s="21"/>
      <c r="AT2987" s="21"/>
      <c r="AU2987" s="21"/>
      <c r="AV2987" s="24"/>
      <c r="AW2987" s="24"/>
      <c r="AX2987" s="24"/>
      <c r="AY2987" s="24"/>
      <c r="BA2987" s="21"/>
      <c r="BB2987" s="21"/>
      <c r="BC2987" s="21"/>
      <c r="BD2987" s="21"/>
      <c r="BE2987" s="24"/>
      <c r="BF2987" s="24"/>
      <c r="BG2987" s="21"/>
      <c r="BH2987" s="21"/>
      <c r="BI2987" s="130"/>
      <c r="BJ2987" s="131"/>
      <c r="BK2987" s="21"/>
      <c r="BL2987" s="132"/>
      <c r="BM2987" s="132"/>
      <c r="BN2987" s="132"/>
      <c r="BO2987" s="132"/>
      <c r="BP2987" s="133"/>
      <c r="BQ2987" s="133"/>
      <c r="BR2987" s="133"/>
    </row>
    <row r="2988" spans="18:70" x14ac:dyDescent="0.25">
      <c r="R2988" s="24"/>
      <c r="S2988" s="24"/>
      <c r="T2988" s="24"/>
      <c r="U2988" s="24"/>
      <c r="V2988" s="24"/>
      <c r="W2988" s="24"/>
      <c r="X2988" s="24"/>
      <c r="Y2988" s="24"/>
      <c r="Z2988" s="24"/>
      <c r="AA2988" s="24"/>
      <c r="AB2988" s="24"/>
      <c r="AC2988" s="24"/>
      <c r="AD2988" s="24"/>
      <c r="AE2988" s="24"/>
      <c r="AF2988" s="24"/>
      <c r="AG2988" s="24"/>
      <c r="AH2988" s="24"/>
      <c r="AI2988" s="24"/>
      <c r="AJ2988" s="24"/>
      <c r="AK2988" s="24"/>
      <c r="AL2988" s="24"/>
      <c r="AM2988" s="24"/>
      <c r="AN2988" s="24"/>
      <c r="AP2988" s="21"/>
      <c r="AQ2988" s="21"/>
      <c r="AR2988" s="21"/>
      <c r="AS2988" s="21"/>
      <c r="AT2988" s="21"/>
      <c r="AU2988" s="21"/>
      <c r="AV2988" s="24"/>
      <c r="AW2988" s="24"/>
      <c r="AX2988" s="24"/>
      <c r="AY2988" s="24"/>
      <c r="BA2988" s="21"/>
      <c r="BB2988" s="21"/>
      <c r="BC2988" s="21"/>
      <c r="BD2988" s="21"/>
      <c r="BE2988" s="24"/>
      <c r="BF2988" s="24"/>
      <c r="BG2988" s="21"/>
      <c r="BH2988" s="21"/>
      <c r="BI2988" s="130"/>
      <c r="BJ2988" s="131"/>
      <c r="BK2988" s="21"/>
      <c r="BL2988" s="132"/>
      <c r="BM2988" s="132"/>
      <c r="BN2988" s="132"/>
      <c r="BO2988" s="132"/>
      <c r="BP2988" s="133"/>
      <c r="BQ2988" s="133"/>
      <c r="BR2988" s="133"/>
    </row>
    <row r="2989" spans="18:70" x14ac:dyDescent="0.25">
      <c r="R2989" s="24"/>
      <c r="S2989" s="24"/>
      <c r="T2989" s="24"/>
      <c r="U2989" s="24"/>
      <c r="V2989" s="24"/>
      <c r="W2989" s="24"/>
      <c r="X2989" s="24"/>
      <c r="Y2989" s="24"/>
      <c r="Z2989" s="24"/>
      <c r="AA2989" s="24"/>
      <c r="AB2989" s="24"/>
      <c r="AC2989" s="24"/>
      <c r="AD2989" s="24"/>
      <c r="AE2989" s="24"/>
      <c r="AF2989" s="24"/>
      <c r="AG2989" s="24"/>
      <c r="AH2989" s="24"/>
      <c r="AI2989" s="24"/>
      <c r="AJ2989" s="24"/>
      <c r="AK2989" s="24"/>
      <c r="AL2989" s="24"/>
      <c r="AM2989" s="24"/>
      <c r="AN2989" s="24"/>
      <c r="AP2989" s="21"/>
      <c r="AQ2989" s="21"/>
      <c r="AR2989" s="21"/>
      <c r="AS2989" s="21"/>
      <c r="AT2989" s="21"/>
      <c r="AU2989" s="21"/>
      <c r="AV2989" s="24"/>
      <c r="AW2989" s="24"/>
      <c r="AX2989" s="24"/>
      <c r="AY2989" s="24"/>
      <c r="BA2989" s="21"/>
      <c r="BB2989" s="21"/>
      <c r="BC2989" s="21"/>
      <c r="BD2989" s="21"/>
      <c r="BE2989" s="24"/>
      <c r="BF2989" s="24"/>
      <c r="BG2989" s="21"/>
      <c r="BH2989" s="21"/>
      <c r="BI2989" s="130"/>
      <c r="BJ2989" s="131"/>
      <c r="BK2989" s="21"/>
      <c r="BL2989" s="132"/>
      <c r="BM2989" s="132"/>
      <c r="BN2989" s="132"/>
      <c r="BO2989" s="132"/>
      <c r="BP2989" s="133"/>
      <c r="BQ2989" s="133"/>
      <c r="BR2989" s="133"/>
    </row>
    <row r="2990" spans="18:70" x14ac:dyDescent="0.25">
      <c r="R2990" s="24"/>
      <c r="S2990" s="24"/>
      <c r="T2990" s="24"/>
      <c r="U2990" s="24"/>
      <c r="V2990" s="24"/>
      <c r="W2990" s="24"/>
      <c r="X2990" s="24"/>
      <c r="Y2990" s="24"/>
      <c r="Z2990" s="24"/>
      <c r="AA2990" s="24"/>
      <c r="AB2990" s="24"/>
      <c r="AC2990" s="24"/>
      <c r="AD2990" s="24"/>
      <c r="AE2990" s="24"/>
      <c r="AF2990" s="24"/>
      <c r="AG2990" s="24"/>
      <c r="AH2990" s="24"/>
      <c r="AI2990" s="24"/>
      <c r="AJ2990" s="24"/>
      <c r="AK2990" s="24"/>
      <c r="AL2990" s="24"/>
      <c r="AM2990" s="24"/>
      <c r="AN2990" s="24"/>
      <c r="AP2990" s="21"/>
      <c r="AQ2990" s="21"/>
      <c r="AR2990" s="21"/>
      <c r="AS2990" s="21"/>
      <c r="AT2990" s="21"/>
      <c r="AU2990" s="21"/>
      <c r="AV2990" s="24"/>
      <c r="AW2990" s="24"/>
      <c r="AX2990" s="24"/>
      <c r="AY2990" s="24"/>
      <c r="BA2990" s="21"/>
      <c r="BB2990" s="21"/>
      <c r="BC2990" s="21"/>
      <c r="BD2990" s="21"/>
      <c r="BE2990" s="24"/>
      <c r="BF2990" s="24"/>
      <c r="BG2990" s="21"/>
      <c r="BH2990" s="21"/>
      <c r="BI2990" s="130"/>
      <c r="BJ2990" s="131"/>
      <c r="BK2990" s="21"/>
      <c r="BL2990" s="132"/>
      <c r="BM2990" s="132"/>
      <c r="BN2990" s="132"/>
      <c r="BO2990" s="132"/>
      <c r="BP2990" s="133"/>
      <c r="BQ2990" s="133"/>
      <c r="BR2990" s="133"/>
    </row>
    <row r="2991" spans="18:70" x14ac:dyDescent="0.25">
      <c r="R2991" s="24"/>
      <c r="S2991" s="24"/>
      <c r="T2991" s="24"/>
      <c r="U2991" s="24"/>
      <c r="V2991" s="24"/>
      <c r="W2991" s="24"/>
      <c r="X2991" s="24"/>
      <c r="Y2991" s="24"/>
      <c r="Z2991" s="24"/>
      <c r="AA2991" s="24"/>
      <c r="AB2991" s="24"/>
      <c r="AC2991" s="24"/>
      <c r="AD2991" s="24"/>
      <c r="AE2991" s="24"/>
      <c r="AF2991" s="24"/>
      <c r="AG2991" s="24"/>
      <c r="AH2991" s="24"/>
      <c r="AI2991" s="24"/>
      <c r="AJ2991" s="24"/>
      <c r="AK2991" s="24"/>
      <c r="AL2991" s="24"/>
      <c r="AM2991" s="24"/>
      <c r="AN2991" s="24"/>
      <c r="AP2991" s="21"/>
      <c r="AQ2991" s="21"/>
      <c r="AR2991" s="21"/>
      <c r="AS2991" s="21"/>
      <c r="AT2991" s="21"/>
      <c r="AU2991" s="21"/>
      <c r="AV2991" s="24"/>
      <c r="AW2991" s="24"/>
      <c r="AX2991" s="24"/>
      <c r="AY2991" s="24"/>
      <c r="BA2991" s="21"/>
      <c r="BB2991" s="21"/>
      <c r="BC2991" s="21"/>
      <c r="BD2991" s="21"/>
      <c r="BE2991" s="24"/>
      <c r="BF2991" s="24"/>
      <c r="BG2991" s="21"/>
      <c r="BH2991" s="21"/>
      <c r="BI2991" s="130"/>
      <c r="BJ2991" s="131"/>
      <c r="BK2991" s="21"/>
      <c r="BL2991" s="132"/>
      <c r="BM2991" s="132"/>
      <c r="BN2991" s="132"/>
      <c r="BO2991" s="132"/>
      <c r="BP2991" s="133"/>
      <c r="BQ2991" s="133"/>
      <c r="BR2991" s="133"/>
    </row>
    <row r="2992" spans="18:70" x14ac:dyDescent="0.25">
      <c r="R2992" s="24"/>
      <c r="S2992" s="24"/>
      <c r="T2992" s="24"/>
      <c r="U2992" s="24"/>
      <c r="V2992" s="24"/>
      <c r="W2992" s="24"/>
      <c r="X2992" s="24"/>
      <c r="Y2992" s="24"/>
      <c r="Z2992" s="24"/>
      <c r="AA2992" s="24"/>
      <c r="AB2992" s="24"/>
      <c r="AC2992" s="24"/>
      <c r="AD2992" s="24"/>
      <c r="AE2992" s="24"/>
      <c r="AF2992" s="24"/>
      <c r="AG2992" s="24"/>
      <c r="AH2992" s="24"/>
      <c r="AI2992" s="24"/>
      <c r="AJ2992" s="24"/>
      <c r="AK2992" s="24"/>
      <c r="AL2992" s="24"/>
      <c r="AM2992" s="24"/>
      <c r="AN2992" s="24"/>
      <c r="AP2992" s="21"/>
      <c r="AQ2992" s="21"/>
      <c r="AR2992" s="21"/>
      <c r="AS2992" s="21"/>
      <c r="AT2992" s="21"/>
      <c r="AU2992" s="21"/>
      <c r="AV2992" s="24"/>
      <c r="AW2992" s="24"/>
      <c r="AX2992" s="24"/>
      <c r="AY2992" s="24"/>
      <c r="BA2992" s="21"/>
      <c r="BB2992" s="21"/>
      <c r="BC2992" s="21"/>
      <c r="BD2992" s="21"/>
      <c r="BE2992" s="24"/>
      <c r="BF2992" s="24"/>
      <c r="BG2992" s="21"/>
      <c r="BH2992" s="21"/>
      <c r="BI2992" s="130"/>
      <c r="BJ2992" s="131"/>
      <c r="BK2992" s="21"/>
      <c r="BL2992" s="132"/>
      <c r="BM2992" s="132"/>
      <c r="BN2992" s="132"/>
      <c r="BO2992" s="132"/>
      <c r="BP2992" s="133"/>
      <c r="BQ2992" s="133"/>
      <c r="BR2992" s="133"/>
    </row>
    <row r="2993" spans="18:70" x14ac:dyDescent="0.25">
      <c r="R2993" s="24"/>
      <c r="S2993" s="24"/>
      <c r="T2993" s="24"/>
      <c r="U2993" s="24"/>
      <c r="V2993" s="24"/>
      <c r="W2993" s="24"/>
      <c r="X2993" s="24"/>
      <c r="Y2993" s="24"/>
      <c r="Z2993" s="24"/>
      <c r="AA2993" s="24"/>
      <c r="AB2993" s="24"/>
      <c r="AC2993" s="24"/>
      <c r="AD2993" s="24"/>
      <c r="AE2993" s="24"/>
      <c r="AF2993" s="24"/>
      <c r="AG2993" s="24"/>
      <c r="AH2993" s="24"/>
      <c r="AI2993" s="24"/>
      <c r="AJ2993" s="24"/>
      <c r="AK2993" s="24"/>
      <c r="AL2993" s="24"/>
      <c r="AM2993" s="24"/>
      <c r="AN2993" s="24"/>
      <c r="AP2993" s="21"/>
      <c r="AQ2993" s="21"/>
      <c r="AR2993" s="21"/>
      <c r="AS2993" s="21"/>
      <c r="AT2993" s="21"/>
      <c r="AU2993" s="21"/>
      <c r="AV2993" s="24"/>
      <c r="AW2993" s="24"/>
      <c r="AX2993" s="24"/>
      <c r="AY2993" s="24"/>
      <c r="BA2993" s="21"/>
      <c r="BB2993" s="21"/>
      <c r="BC2993" s="21"/>
      <c r="BD2993" s="21"/>
      <c r="BE2993" s="24"/>
      <c r="BF2993" s="24"/>
      <c r="BG2993" s="21"/>
      <c r="BH2993" s="21"/>
      <c r="BI2993" s="130"/>
      <c r="BJ2993" s="131"/>
      <c r="BK2993" s="21"/>
      <c r="BL2993" s="132"/>
      <c r="BM2993" s="132"/>
      <c r="BN2993" s="132"/>
      <c r="BO2993" s="132"/>
      <c r="BP2993" s="133"/>
      <c r="BQ2993" s="133"/>
      <c r="BR2993" s="133"/>
    </row>
    <row r="2994" spans="18:70" x14ac:dyDescent="0.25">
      <c r="R2994" s="24"/>
      <c r="S2994" s="24"/>
      <c r="T2994" s="24"/>
      <c r="U2994" s="24"/>
      <c r="V2994" s="24"/>
      <c r="W2994" s="24"/>
      <c r="X2994" s="24"/>
      <c r="Y2994" s="24"/>
      <c r="Z2994" s="24"/>
      <c r="AA2994" s="24"/>
      <c r="AB2994" s="24"/>
      <c r="AC2994" s="24"/>
      <c r="AD2994" s="24"/>
      <c r="AE2994" s="24"/>
      <c r="AF2994" s="24"/>
      <c r="AG2994" s="24"/>
      <c r="AH2994" s="24"/>
      <c r="AI2994" s="24"/>
      <c r="AJ2994" s="24"/>
      <c r="AK2994" s="24"/>
      <c r="AL2994" s="24"/>
      <c r="AM2994" s="24"/>
      <c r="AN2994" s="24"/>
      <c r="AP2994" s="21"/>
      <c r="AQ2994" s="21"/>
      <c r="AR2994" s="21"/>
      <c r="AS2994" s="21"/>
      <c r="AT2994" s="21"/>
      <c r="AU2994" s="21"/>
      <c r="AV2994" s="24"/>
      <c r="AW2994" s="24"/>
      <c r="AX2994" s="24"/>
      <c r="AY2994" s="24"/>
      <c r="BA2994" s="21"/>
      <c r="BB2994" s="21"/>
      <c r="BC2994" s="21"/>
      <c r="BD2994" s="21"/>
      <c r="BE2994" s="24"/>
      <c r="BF2994" s="24"/>
      <c r="BG2994" s="21"/>
      <c r="BH2994" s="21"/>
      <c r="BI2994" s="130"/>
      <c r="BJ2994" s="131"/>
      <c r="BK2994" s="21"/>
      <c r="BL2994" s="132"/>
      <c r="BM2994" s="132"/>
      <c r="BN2994" s="132"/>
      <c r="BO2994" s="132"/>
      <c r="BP2994" s="133"/>
      <c r="BQ2994" s="133"/>
      <c r="BR2994" s="133"/>
    </row>
    <row r="2995" spans="18:70" x14ac:dyDescent="0.25">
      <c r="R2995" s="24"/>
      <c r="S2995" s="24"/>
      <c r="T2995" s="24"/>
      <c r="U2995" s="24"/>
      <c r="V2995" s="24"/>
      <c r="W2995" s="24"/>
      <c r="X2995" s="24"/>
      <c r="Y2995" s="24"/>
      <c r="Z2995" s="24"/>
      <c r="AA2995" s="24"/>
      <c r="AB2995" s="24"/>
      <c r="AC2995" s="24"/>
      <c r="AD2995" s="24"/>
      <c r="AE2995" s="24"/>
      <c r="AF2995" s="24"/>
      <c r="AG2995" s="24"/>
      <c r="AH2995" s="24"/>
      <c r="AI2995" s="24"/>
      <c r="AJ2995" s="24"/>
      <c r="AK2995" s="24"/>
      <c r="AL2995" s="24"/>
      <c r="AM2995" s="24"/>
      <c r="AN2995" s="24"/>
      <c r="AP2995" s="21"/>
      <c r="AQ2995" s="21"/>
      <c r="AR2995" s="21"/>
      <c r="AS2995" s="21"/>
      <c r="AT2995" s="21"/>
      <c r="AU2995" s="21"/>
      <c r="AV2995" s="24"/>
      <c r="AW2995" s="24"/>
      <c r="AX2995" s="24"/>
      <c r="AY2995" s="24"/>
      <c r="BA2995" s="21"/>
      <c r="BB2995" s="21"/>
      <c r="BC2995" s="21"/>
      <c r="BD2995" s="21"/>
      <c r="BE2995" s="24"/>
      <c r="BF2995" s="24"/>
      <c r="BG2995" s="21"/>
      <c r="BH2995" s="21"/>
      <c r="BI2995" s="130"/>
      <c r="BJ2995" s="131"/>
      <c r="BK2995" s="21"/>
      <c r="BL2995" s="132"/>
      <c r="BM2995" s="132"/>
      <c r="BN2995" s="132"/>
      <c r="BO2995" s="132"/>
      <c r="BP2995" s="133"/>
      <c r="BQ2995" s="133"/>
      <c r="BR2995" s="133"/>
    </row>
    <row r="2996" spans="18:70" x14ac:dyDescent="0.25">
      <c r="R2996" s="24"/>
      <c r="S2996" s="24"/>
      <c r="T2996" s="24"/>
      <c r="U2996" s="24"/>
      <c r="V2996" s="24"/>
      <c r="W2996" s="24"/>
      <c r="X2996" s="24"/>
      <c r="Y2996" s="24"/>
      <c r="Z2996" s="24"/>
      <c r="AA2996" s="24"/>
      <c r="AB2996" s="24"/>
      <c r="AC2996" s="24"/>
      <c r="AD2996" s="24"/>
      <c r="AE2996" s="24"/>
      <c r="AF2996" s="24"/>
      <c r="AG2996" s="24"/>
      <c r="AH2996" s="24"/>
      <c r="AI2996" s="24"/>
      <c r="AJ2996" s="24"/>
      <c r="AK2996" s="24"/>
      <c r="AL2996" s="24"/>
      <c r="AM2996" s="24"/>
      <c r="AN2996" s="24"/>
      <c r="AP2996" s="21"/>
      <c r="AQ2996" s="21"/>
      <c r="AR2996" s="21"/>
      <c r="AS2996" s="21"/>
      <c r="AT2996" s="21"/>
      <c r="AU2996" s="21"/>
      <c r="AV2996" s="24"/>
      <c r="AW2996" s="24"/>
      <c r="AX2996" s="24"/>
      <c r="AY2996" s="24"/>
      <c r="BA2996" s="21"/>
      <c r="BB2996" s="21"/>
      <c r="BC2996" s="21"/>
      <c r="BD2996" s="21"/>
      <c r="BE2996" s="24"/>
      <c r="BF2996" s="24"/>
      <c r="BG2996" s="21"/>
      <c r="BH2996" s="21"/>
      <c r="BI2996" s="130"/>
      <c r="BJ2996" s="131"/>
      <c r="BK2996" s="21"/>
      <c r="BL2996" s="132"/>
      <c r="BM2996" s="132"/>
      <c r="BN2996" s="132"/>
      <c r="BO2996" s="132"/>
      <c r="BP2996" s="133"/>
      <c r="BQ2996" s="133"/>
      <c r="BR2996" s="133"/>
    </row>
    <row r="2997" spans="18:70" x14ac:dyDescent="0.25">
      <c r="R2997" s="24"/>
      <c r="S2997" s="24"/>
      <c r="T2997" s="24"/>
      <c r="U2997" s="24"/>
      <c r="V2997" s="24"/>
      <c r="W2997" s="24"/>
      <c r="X2997" s="24"/>
      <c r="Y2997" s="24"/>
      <c r="Z2997" s="24"/>
      <c r="AA2997" s="24"/>
      <c r="AB2997" s="24"/>
      <c r="AC2997" s="24"/>
      <c r="AD2997" s="24"/>
      <c r="AE2997" s="24"/>
      <c r="AF2997" s="24"/>
      <c r="AG2997" s="24"/>
      <c r="AH2997" s="24"/>
      <c r="AI2997" s="24"/>
      <c r="AJ2997" s="24"/>
      <c r="AK2997" s="24"/>
      <c r="AL2997" s="24"/>
      <c r="AM2997" s="24"/>
      <c r="AN2997" s="24"/>
      <c r="AP2997" s="21"/>
      <c r="AQ2997" s="21"/>
      <c r="AR2997" s="21"/>
      <c r="AS2997" s="21"/>
      <c r="AT2997" s="21"/>
      <c r="AU2997" s="21"/>
      <c r="AV2997" s="24"/>
      <c r="AW2997" s="24"/>
      <c r="AX2997" s="24"/>
      <c r="AY2997" s="24"/>
      <c r="BA2997" s="21"/>
      <c r="BB2997" s="21"/>
      <c r="BC2997" s="21"/>
      <c r="BD2997" s="21"/>
      <c r="BE2997" s="24"/>
      <c r="BF2997" s="24"/>
      <c r="BG2997" s="21"/>
      <c r="BH2997" s="21"/>
      <c r="BI2997" s="130"/>
      <c r="BJ2997" s="131"/>
      <c r="BK2997" s="21"/>
      <c r="BL2997" s="132"/>
      <c r="BM2997" s="132"/>
      <c r="BN2997" s="132"/>
      <c r="BO2997" s="132"/>
      <c r="BP2997" s="133"/>
      <c r="BQ2997" s="133"/>
      <c r="BR2997" s="133"/>
    </row>
    <row r="2998" spans="18:70" x14ac:dyDescent="0.25">
      <c r="R2998" s="24"/>
      <c r="S2998" s="24"/>
      <c r="T2998" s="24"/>
      <c r="U2998" s="24"/>
      <c r="V2998" s="24"/>
      <c r="W2998" s="24"/>
      <c r="X2998" s="24"/>
      <c r="Y2998" s="24"/>
      <c r="Z2998" s="24"/>
      <c r="AA2998" s="24"/>
      <c r="AB2998" s="24"/>
      <c r="AC2998" s="24"/>
      <c r="AD2998" s="24"/>
      <c r="AE2998" s="24"/>
      <c r="AF2998" s="24"/>
      <c r="AG2998" s="24"/>
      <c r="AH2998" s="24"/>
      <c r="AI2998" s="24"/>
      <c r="AJ2998" s="24"/>
      <c r="AK2998" s="24"/>
      <c r="AL2998" s="24"/>
      <c r="AM2998" s="24"/>
      <c r="AN2998" s="24"/>
      <c r="AP2998" s="21"/>
      <c r="AQ2998" s="21"/>
      <c r="AR2998" s="21"/>
      <c r="AS2998" s="21"/>
      <c r="AT2998" s="21"/>
      <c r="AU2998" s="21"/>
      <c r="AV2998" s="24"/>
      <c r="AW2998" s="24"/>
      <c r="AX2998" s="24"/>
      <c r="AY2998" s="24"/>
      <c r="BA2998" s="21"/>
      <c r="BB2998" s="21"/>
      <c r="BC2998" s="21"/>
      <c r="BD2998" s="21"/>
      <c r="BE2998" s="24"/>
      <c r="BF2998" s="24"/>
      <c r="BG2998" s="21"/>
      <c r="BH2998" s="21"/>
      <c r="BI2998" s="130"/>
      <c r="BJ2998" s="131"/>
      <c r="BK2998" s="21"/>
      <c r="BL2998" s="132"/>
      <c r="BM2998" s="132"/>
      <c r="BN2998" s="132"/>
      <c r="BO2998" s="132"/>
      <c r="BP2998" s="133"/>
      <c r="BQ2998" s="133"/>
      <c r="BR2998" s="133"/>
    </row>
    <row r="2999" spans="18:70" x14ac:dyDescent="0.25">
      <c r="R2999" s="24"/>
      <c r="S2999" s="24"/>
      <c r="T2999" s="24"/>
      <c r="U2999" s="24"/>
      <c r="V2999" s="24"/>
      <c r="W2999" s="24"/>
      <c r="X2999" s="24"/>
      <c r="Y2999" s="24"/>
      <c r="Z2999" s="24"/>
      <c r="AA2999" s="24"/>
      <c r="AB2999" s="24"/>
      <c r="AC2999" s="24"/>
      <c r="AD2999" s="24"/>
      <c r="AE2999" s="24"/>
      <c r="AF2999" s="24"/>
      <c r="AG2999" s="24"/>
      <c r="AH2999" s="24"/>
      <c r="AI2999" s="24"/>
      <c r="AJ2999" s="24"/>
      <c r="AK2999" s="24"/>
      <c r="AL2999" s="24"/>
      <c r="AM2999" s="24"/>
      <c r="AN2999" s="24"/>
      <c r="AP2999" s="21"/>
      <c r="AQ2999" s="21"/>
      <c r="AR2999" s="21"/>
      <c r="AS2999" s="21"/>
      <c r="AT2999" s="21"/>
      <c r="AU2999" s="21"/>
      <c r="AV2999" s="24"/>
      <c r="AW2999" s="24"/>
      <c r="AX2999" s="24"/>
      <c r="AY2999" s="24"/>
      <c r="BA2999" s="21"/>
      <c r="BB2999" s="21"/>
      <c r="BC2999" s="21"/>
      <c r="BD2999" s="21"/>
      <c r="BE2999" s="24"/>
      <c r="BF2999" s="24"/>
      <c r="BG2999" s="21"/>
      <c r="BH2999" s="21"/>
      <c r="BI2999" s="130"/>
      <c r="BJ2999" s="131"/>
      <c r="BK2999" s="21"/>
      <c r="BL2999" s="132"/>
      <c r="BM2999" s="132"/>
      <c r="BN2999" s="132"/>
      <c r="BO2999" s="132"/>
      <c r="BP2999" s="133"/>
      <c r="BQ2999" s="133"/>
      <c r="BR2999" s="133"/>
    </row>
    <row r="3000" spans="18:70" x14ac:dyDescent="0.25">
      <c r="R3000" s="24"/>
      <c r="S3000" s="24"/>
      <c r="T3000" s="24"/>
      <c r="U3000" s="24"/>
      <c r="V3000" s="24"/>
      <c r="W3000" s="24"/>
      <c r="X3000" s="24"/>
      <c r="Y3000" s="24"/>
      <c r="Z3000" s="24"/>
      <c r="AA3000" s="24"/>
      <c r="AB3000" s="24"/>
      <c r="AC3000" s="24"/>
      <c r="AD3000" s="24"/>
      <c r="AE3000" s="24"/>
      <c r="AF3000" s="24"/>
      <c r="AG3000" s="24"/>
      <c r="AH3000" s="24"/>
      <c r="AI3000" s="24"/>
      <c r="AJ3000" s="24"/>
      <c r="AK3000" s="24"/>
      <c r="AL3000" s="24"/>
      <c r="AM3000" s="24"/>
      <c r="AN3000" s="24"/>
      <c r="AP3000" s="21"/>
      <c r="AQ3000" s="21"/>
      <c r="AR3000" s="21"/>
      <c r="AS3000" s="21"/>
      <c r="AT3000" s="21"/>
      <c r="AU3000" s="21"/>
      <c r="AV3000" s="24"/>
      <c r="AW3000" s="24"/>
      <c r="AX3000" s="24"/>
      <c r="AY3000" s="24"/>
      <c r="BA3000" s="21"/>
      <c r="BB3000" s="21"/>
      <c r="BC3000" s="21"/>
      <c r="BD3000" s="21"/>
      <c r="BE3000" s="24"/>
      <c r="BF3000" s="24"/>
      <c r="BG3000" s="21"/>
      <c r="BH3000" s="21"/>
      <c r="BI3000" s="130"/>
      <c r="BJ3000" s="131"/>
      <c r="BK3000" s="21"/>
      <c r="BL3000" s="132"/>
      <c r="BM3000" s="132"/>
      <c r="BN3000" s="132"/>
      <c r="BO3000" s="132"/>
      <c r="BP3000" s="133"/>
      <c r="BQ3000" s="133"/>
      <c r="BR3000" s="133"/>
    </row>
    <row r="3001" spans="18:70" x14ac:dyDescent="0.25">
      <c r="R3001" s="24"/>
      <c r="S3001" s="24"/>
      <c r="T3001" s="24"/>
      <c r="U3001" s="24"/>
      <c r="V3001" s="24"/>
      <c r="W3001" s="24"/>
      <c r="X3001" s="24"/>
      <c r="Y3001" s="24"/>
      <c r="Z3001" s="24"/>
      <c r="AA3001" s="24"/>
      <c r="AB3001" s="24"/>
      <c r="AC3001" s="24"/>
      <c r="AD3001" s="24"/>
      <c r="AE3001" s="24"/>
      <c r="AF3001" s="24"/>
      <c r="AG3001" s="24"/>
      <c r="AH3001" s="24"/>
      <c r="AI3001" s="24"/>
      <c r="AJ3001" s="24"/>
      <c r="AK3001" s="24"/>
      <c r="AL3001" s="24"/>
      <c r="AM3001" s="24"/>
      <c r="AN3001" s="24"/>
      <c r="AP3001" s="21"/>
      <c r="AQ3001" s="21"/>
      <c r="AR3001" s="21"/>
      <c r="AS3001" s="21"/>
      <c r="AT3001" s="21"/>
      <c r="AU3001" s="21"/>
      <c r="AV3001" s="24"/>
      <c r="AW3001" s="24"/>
      <c r="AX3001" s="24"/>
      <c r="AY3001" s="24"/>
      <c r="BA3001" s="21"/>
      <c r="BB3001" s="21"/>
      <c r="BC3001" s="21"/>
      <c r="BD3001" s="21"/>
      <c r="BE3001" s="24"/>
      <c r="BF3001" s="24"/>
      <c r="BG3001" s="21"/>
      <c r="BH3001" s="21"/>
      <c r="BI3001" s="130"/>
      <c r="BJ3001" s="131"/>
      <c r="BK3001" s="21"/>
      <c r="BL3001" s="132"/>
      <c r="BM3001" s="132"/>
      <c r="BN3001" s="132"/>
      <c r="BO3001" s="132"/>
      <c r="BP3001" s="133"/>
      <c r="BQ3001" s="133"/>
      <c r="BR3001" s="133"/>
    </row>
    <row r="3002" spans="18:70" x14ac:dyDescent="0.25">
      <c r="R3002" s="24"/>
      <c r="S3002" s="24"/>
      <c r="T3002" s="24"/>
      <c r="U3002" s="24"/>
      <c r="V3002" s="24"/>
      <c r="W3002" s="24"/>
      <c r="X3002" s="24"/>
      <c r="Y3002" s="24"/>
      <c r="Z3002" s="24"/>
      <c r="AA3002" s="24"/>
      <c r="AB3002" s="24"/>
      <c r="AC3002" s="24"/>
      <c r="AD3002" s="24"/>
      <c r="AE3002" s="24"/>
      <c r="AF3002" s="24"/>
      <c r="AG3002" s="24"/>
      <c r="AH3002" s="24"/>
      <c r="AI3002" s="24"/>
      <c r="AJ3002" s="24"/>
      <c r="AK3002" s="24"/>
      <c r="AL3002" s="24"/>
      <c r="AM3002" s="24"/>
      <c r="AN3002" s="24"/>
      <c r="AP3002" s="21"/>
      <c r="AQ3002" s="21"/>
      <c r="AR3002" s="21"/>
      <c r="AS3002" s="21"/>
      <c r="AT3002" s="21"/>
      <c r="AU3002" s="21"/>
      <c r="AV3002" s="24"/>
      <c r="AW3002" s="24"/>
      <c r="AX3002" s="24"/>
      <c r="AY3002" s="24"/>
      <c r="BA3002" s="21"/>
      <c r="BB3002" s="21"/>
      <c r="BC3002" s="21"/>
      <c r="BD3002" s="21"/>
      <c r="BE3002" s="24"/>
      <c r="BF3002" s="24"/>
      <c r="BG3002" s="21"/>
      <c r="BH3002" s="21"/>
      <c r="BI3002" s="130"/>
      <c r="BJ3002" s="131"/>
      <c r="BK3002" s="21"/>
      <c r="BL3002" s="132"/>
      <c r="BM3002" s="132"/>
      <c r="BN3002" s="132"/>
      <c r="BO3002" s="132"/>
      <c r="BP3002" s="133"/>
      <c r="BQ3002" s="133"/>
      <c r="BR3002" s="133"/>
    </row>
    <row r="3003" spans="18:70" x14ac:dyDescent="0.25">
      <c r="R3003" s="24"/>
      <c r="S3003" s="24"/>
      <c r="T3003" s="24"/>
      <c r="U3003" s="24"/>
      <c r="V3003" s="24"/>
      <c r="W3003" s="24"/>
      <c r="X3003" s="24"/>
      <c r="Y3003" s="24"/>
      <c r="Z3003" s="24"/>
      <c r="AA3003" s="24"/>
      <c r="AB3003" s="24"/>
      <c r="AC3003" s="24"/>
      <c r="AD3003" s="24"/>
      <c r="AE3003" s="24"/>
      <c r="AF3003" s="24"/>
      <c r="AG3003" s="24"/>
      <c r="AH3003" s="24"/>
      <c r="AI3003" s="24"/>
      <c r="AJ3003" s="24"/>
      <c r="AK3003" s="24"/>
      <c r="AL3003" s="24"/>
      <c r="AM3003" s="24"/>
      <c r="AN3003" s="24"/>
      <c r="AP3003" s="21"/>
      <c r="AQ3003" s="21"/>
      <c r="AR3003" s="21"/>
      <c r="AS3003" s="21"/>
      <c r="AT3003" s="21"/>
      <c r="AU3003" s="21"/>
      <c r="AV3003" s="24"/>
      <c r="AW3003" s="24"/>
      <c r="AX3003" s="24"/>
      <c r="AY3003" s="24"/>
      <c r="BA3003" s="21"/>
      <c r="BB3003" s="21"/>
      <c r="BC3003" s="21"/>
      <c r="BD3003" s="21"/>
      <c r="BE3003" s="24"/>
      <c r="BF3003" s="24"/>
      <c r="BG3003" s="21"/>
      <c r="BH3003" s="21"/>
      <c r="BI3003" s="130"/>
      <c r="BJ3003" s="131"/>
      <c r="BK3003" s="21"/>
      <c r="BL3003" s="132"/>
      <c r="BM3003" s="132"/>
      <c r="BN3003" s="132"/>
      <c r="BO3003" s="132"/>
      <c r="BP3003" s="133"/>
      <c r="BQ3003" s="133"/>
      <c r="BR3003" s="133"/>
    </row>
    <row r="3004" spans="18:70" x14ac:dyDescent="0.25">
      <c r="R3004" s="24"/>
      <c r="S3004" s="24"/>
      <c r="T3004" s="24"/>
      <c r="U3004" s="24"/>
      <c r="V3004" s="24"/>
      <c r="W3004" s="24"/>
      <c r="X3004" s="24"/>
      <c r="Y3004" s="24"/>
      <c r="Z3004" s="24"/>
      <c r="AA3004" s="24"/>
      <c r="AB3004" s="24"/>
      <c r="AC3004" s="24"/>
      <c r="AD3004" s="24"/>
      <c r="AE3004" s="24"/>
      <c r="AF3004" s="24"/>
      <c r="AG3004" s="24"/>
      <c r="AH3004" s="24"/>
      <c r="AI3004" s="24"/>
      <c r="AJ3004" s="24"/>
      <c r="AK3004" s="24"/>
      <c r="AL3004" s="24"/>
      <c r="AM3004" s="24"/>
      <c r="AN3004" s="24"/>
      <c r="AP3004" s="21"/>
      <c r="AQ3004" s="21"/>
      <c r="AR3004" s="21"/>
      <c r="AS3004" s="21"/>
      <c r="AT3004" s="21"/>
      <c r="AU3004" s="21"/>
      <c r="AV3004" s="24"/>
      <c r="AW3004" s="24"/>
      <c r="AX3004" s="24"/>
      <c r="AY3004" s="24"/>
      <c r="BA3004" s="21"/>
      <c r="BB3004" s="21"/>
      <c r="BC3004" s="21"/>
      <c r="BD3004" s="21"/>
      <c r="BE3004" s="24"/>
      <c r="BF3004" s="24"/>
      <c r="BG3004" s="21"/>
      <c r="BH3004" s="21"/>
      <c r="BI3004" s="130"/>
      <c r="BJ3004" s="131"/>
      <c r="BK3004" s="21"/>
      <c r="BL3004" s="132"/>
      <c r="BM3004" s="132"/>
      <c r="BN3004" s="132"/>
      <c r="BO3004" s="132"/>
      <c r="BP3004" s="133"/>
      <c r="BQ3004" s="133"/>
      <c r="BR3004" s="133"/>
    </row>
    <row r="3005" spans="18:70" x14ac:dyDescent="0.25">
      <c r="R3005" s="24"/>
      <c r="S3005" s="24"/>
      <c r="T3005" s="24"/>
      <c r="U3005" s="24"/>
      <c r="V3005" s="24"/>
      <c r="W3005" s="24"/>
      <c r="X3005" s="24"/>
      <c r="Y3005" s="24"/>
      <c r="Z3005" s="24"/>
      <c r="AA3005" s="24"/>
      <c r="AB3005" s="24"/>
      <c r="AC3005" s="24"/>
      <c r="AD3005" s="24"/>
      <c r="AE3005" s="24"/>
      <c r="AF3005" s="24"/>
      <c r="AG3005" s="24"/>
      <c r="AH3005" s="24"/>
      <c r="AI3005" s="24"/>
      <c r="AJ3005" s="24"/>
      <c r="AK3005" s="24"/>
      <c r="AL3005" s="24"/>
      <c r="AM3005" s="24"/>
      <c r="AN3005" s="24"/>
      <c r="AP3005" s="21"/>
      <c r="AQ3005" s="21"/>
      <c r="AR3005" s="21"/>
      <c r="AS3005" s="21"/>
      <c r="AT3005" s="21"/>
      <c r="AU3005" s="21"/>
      <c r="AV3005" s="24"/>
      <c r="AW3005" s="24"/>
      <c r="AX3005" s="24"/>
      <c r="AY3005" s="24"/>
      <c r="BA3005" s="21"/>
      <c r="BB3005" s="21"/>
      <c r="BC3005" s="21"/>
      <c r="BD3005" s="21"/>
      <c r="BE3005" s="24"/>
      <c r="BF3005" s="24"/>
      <c r="BG3005" s="21"/>
      <c r="BH3005" s="21"/>
      <c r="BI3005" s="130"/>
      <c r="BJ3005" s="131"/>
      <c r="BK3005" s="21"/>
      <c r="BL3005" s="132"/>
      <c r="BM3005" s="132"/>
      <c r="BN3005" s="132"/>
      <c r="BO3005" s="132"/>
      <c r="BP3005" s="133"/>
      <c r="BQ3005" s="133"/>
      <c r="BR3005" s="133"/>
    </row>
    <row r="3006" spans="18:70" x14ac:dyDescent="0.25">
      <c r="R3006" s="24"/>
      <c r="S3006" s="24"/>
      <c r="T3006" s="24"/>
      <c r="U3006" s="24"/>
      <c r="V3006" s="24"/>
      <c r="W3006" s="24"/>
      <c r="X3006" s="24"/>
      <c r="Y3006" s="24"/>
      <c r="Z3006" s="24"/>
      <c r="AA3006" s="24"/>
      <c r="AB3006" s="24"/>
      <c r="AC3006" s="24"/>
      <c r="AD3006" s="24"/>
      <c r="AE3006" s="24"/>
      <c r="AF3006" s="24"/>
      <c r="AG3006" s="24"/>
      <c r="AH3006" s="24"/>
      <c r="AI3006" s="24"/>
      <c r="AJ3006" s="24"/>
      <c r="AK3006" s="24"/>
      <c r="AL3006" s="24"/>
      <c r="AM3006" s="24"/>
      <c r="AN3006" s="24"/>
      <c r="AP3006" s="21"/>
      <c r="AQ3006" s="21"/>
      <c r="AR3006" s="21"/>
      <c r="AS3006" s="21"/>
      <c r="AT3006" s="21"/>
      <c r="AU3006" s="21"/>
      <c r="AV3006" s="24"/>
      <c r="AW3006" s="24"/>
      <c r="AX3006" s="24"/>
      <c r="AY3006" s="24"/>
      <c r="BA3006" s="21"/>
      <c r="BB3006" s="21"/>
      <c r="BC3006" s="21"/>
      <c r="BD3006" s="21"/>
      <c r="BE3006" s="24"/>
      <c r="BF3006" s="24"/>
      <c r="BG3006" s="21"/>
      <c r="BH3006" s="21"/>
      <c r="BI3006" s="130"/>
      <c r="BJ3006" s="131"/>
      <c r="BK3006" s="21"/>
      <c r="BL3006" s="132"/>
      <c r="BM3006" s="132"/>
      <c r="BN3006" s="132"/>
      <c r="BO3006" s="132"/>
      <c r="BP3006" s="133"/>
      <c r="BQ3006" s="133"/>
      <c r="BR3006" s="133"/>
    </row>
    <row r="3007" spans="18:70" x14ac:dyDescent="0.25">
      <c r="R3007" s="24"/>
      <c r="S3007" s="24"/>
      <c r="T3007" s="24"/>
      <c r="U3007" s="24"/>
      <c r="V3007" s="24"/>
      <c r="W3007" s="24"/>
      <c r="X3007" s="24"/>
      <c r="Y3007" s="24"/>
      <c r="Z3007" s="24"/>
      <c r="AA3007" s="24"/>
      <c r="AB3007" s="24"/>
      <c r="AC3007" s="24"/>
      <c r="AD3007" s="24"/>
      <c r="AE3007" s="24"/>
      <c r="AF3007" s="24"/>
      <c r="AG3007" s="24"/>
      <c r="AH3007" s="24"/>
      <c r="AI3007" s="24"/>
      <c r="AJ3007" s="24"/>
      <c r="AK3007" s="24"/>
      <c r="AL3007" s="24"/>
      <c r="AM3007" s="24"/>
      <c r="AN3007" s="24"/>
      <c r="AP3007" s="21"/>
      <c r="AQ3007" s="21"/>
      <c r="AR3007" s="21"/>
      <c r="AS3007" s="21"/>
      <c r="AT3007" s="21"/>
      <c r="AU3007" s="21"/>
      <c r="AV3007" s="24"/>
      <c r="AW3007" s="24"/>
      <c r="AX3007" s="24"/>
      <c r="AY3007" s="24"/>
      <c r="BA3007" s="21"/>
      <c r="BB3007" s="21"/>
      <c r="BC3007" s="21"/>
      <c r="BD3007" s="21"/>
      <c r="BE3007" s="24"/>
      <c r="BF3007" s="24"/>
      <c r="BG3007" s="21"/>
      <c r="BH3007" s="21"/>
      <c r="BI3007" s="130"/>
      <c r="BJ3007" s="131"/>
      <c r="BK3007" s="21"/>
      <c r="BL3007" s="132"/>
      <c r="BM3007" s="132"/>
      <c r="BN3007" s="132"/>
      <c r="BO3007" s="132"/>
      <c r="BP3007" s="133"/>
      <c r="BQ3007" s="133"/>
      <c r="BR3007" s="133"/>
    </row>
    <row r="3008" spans="18:70" x14ac:dyDescent="0.25">
      <c r="R3008" s="24"/>
      <c r="S3008" s="24"/>
      <c r="T3008" s="24"/>
      <c r="U3008" s="24"/>
      <c r="V3008" s="24"/>
      <c r="W3008" s="24"/>
      <c r="X3008" s="24"/>
      <c r="Y3008" s="24"/>
      <c r="Z3008" s="24"/>
      <c r="AA3008" s="24"/>
      <c r="AB3008" s="24"/>
      <c r="AC3008" s="24"/>
      <c r="AD3008" s="24"/>
      <c r="AE3008" s="24"/>
      <c r="AF3008" s="24"/>
      <c r="AG3008" s="24"/>
      <c r="AH3008" s="24"/>
      <c r="AI3008" s="24"/>
      <c r="AJ3008" s="24"/>
      <c r="AK3008" s="24"/>
      <c r="AL3008" s="24"/>
      <c r="AM3008" s="24"/>
      <c r="AN3008" s="24"/>
      <c r="AP3008" s="21"/>
      <c r="AQ3008" s="21"/>
      <c r="AR3008" s="21"/>
      <c r="AS3008" s="21"/>
      <c r="AT3008" s="21"/>
      <c r="AU3008" s="21"/>
      <c r="AV3008" s="24"/>
      <c r="AW3008" s="24"/>
      <c r="AX3008" s="24"/>
      <c r="AY3008" s="24"/>
      <c r="BA3008" s="21"/>
      <c r="BB3008" s="21"/>
      <c r="BC3008" s="21"/>
      <c r="BD3008" s="21"/>
      <c r="BE3008" s="24"/>
      <c r="BF3008" s="24"/>
      <c r="BG3008" s="21"/>
      <c r="BH3008" s="21"/>
      <c r="BI3008" s="130"/>
      <c r="BJ3008" s="131"/>
      <c r="BK3008" s="21"/>
      <c r="BL3008" s="132"/>
      <c r="BM3008" s="132"/>
      <c r="BN3008" s="132"/>
      <c r="BO3008" s="132"/>
      <c r="BP3008" s="133"/>
      <c r="BQ3008" s="133"/>
      <c r="BR3008" s="133"/>
    </row>
    <row r="3009" spans="18:70" x14ac:dyDescent="0.25">
      <c r="R3009" s="24"/>
      <c r="S3009" s="24"/>
      <c r="T3009" s="24"/>
      <c r="U3009" s="24"/>
      <c r="V3009" s="24"/>
      <c r="W3009" s="24"/>
      <c r="X3009" s="24"/>
      <c r="Y3009" s="24"/>
      <c r="Z3009" s="24"/>
      <c r="AA3009" s="24"/>
      <c r="AB3009" s="24"/>
      <c r="AC3009" s="24"/>
      <c r="AD3009" s="24"/>
      <c r="AE3009" s="24"/>
      <c r="AF3009" s="24"/>
      <c r="AG3009" s="24"/>
      <c r="AH3009" s="24"/>
      <c r="AI3009" s="24"/>
      <c r="AJ3009" s="24"/>
      <c r="AK3009" s="24"/>
      <c r="AL3009" s="24"/>
      <c r="AM3009" s="24"/>
      <c r="AN3009" s="24"/>
      <c r="AP3009" s="21"/>
      <c r="AQ3009" s="21"/>
      <c r="AR3009" s="21"/>
      <c r="AS3009" s="21"/>
      <c r="AT3009" s="21"/>
      <c r="AU3009" s="21"/>
      <c r="AV3009" s="24"/>
      <c r="AW3009" s="24"/>
      <c r="AX3009" s="24"/>
      <c r="AY3009" s="24"/>
      <c r="BA3009" s="21"/>
      <c r="BB3009" s="21"/>
      <c r="BC3009" s="21"/>
      <c r="BD3009" s="21"/>
      <c r="BE3009" s="24"/>
      <c r="BF3009" s="24"/>
      <c r="BG3009" s="21"/>
      <c r="BH3009" s="21"/>
      <c r="BI3009" s="130"/>
      <c r="BJ3009" s="131"/>
      <c r="BK3009" s="21"/>
      <c r="BL3009" s="132"/>
      <c r="BM3009" s="132"/>
      <c r="BN3009" s="132"/>
      <c r="BO3009" s="132"/>
      <c r="BP3009" s="133"/>
      <c r="BQ3009" s="133"/>
      <c r="BR3009" s="133"/>
    </row>
    <row r="3010" spans="18:70" x14ac:dyDescent="0.25">
      <c r="R3010" s="24"/>
      <c r="S3010" s="24"/>
      <c r="T3010" s="24"/>
      <c r="U3010" s="24"/>
      <c r="V3010" s="24"/>
      <c r="W3010" s="24"/>
      <c r="X3010" s="24"/>
      <c r="Y3010" s="24"/>
      <c r="Z3010" s="24"/>
      <c r="AA3010" s="24"/>
      <c r="AB3010" s="24"/>
      <c r="AC3010" s="24"/>
      <c r="AD3010" s="24"/>
      <c r="AE3010" s="24"/>
      <c r="AF3010" s="24"/>
      <c r="AG3010" s="24"/>
      <c r="AH3010" s="24"/>
      <c r="AI3010" s="24"/>
      <c r="AJ3010" s="24"/>
      <c r="AK3010" s="24"/>
      <c r="AL3010" s="24"/>
      <c r="AM3010" s="24"/>
      <c r="AN3010" s="24"/>
      <c r="AP3010" s="21"/>
      <c r="AQ3010" s="21"/>
      <c r="AR3010" s="21"/>
      <c r="AS3010" s="21"/>
      <c r="AT3010" s="21"/>
      <c r="AU3010" s="21"/>
      <c r="AV3010" s="24"/>
      <c r="AW3010" s="24"/>
      <c r="AX3010" s="24"/>
      <c r="AY3010" s="24"/>
      <c r="BA3010" s="21"/>
      <c r="BB3010" s="21"/>
      <c r="BC3010" s="21"/>
      <c r="BD3010" s="21"/>
      <c r="BE3010" s="24"/>
      <c r="BF3010" s="24"/>
      <c r="BG3010" s="21"/>
      <c r="BH3010" s="21"/>
      <c r="BI3010" s="130"/>
      <c r="BJ3010" s="131"/>
      <c r="BK3010" s="21"/>
      <c r="BL3010" s="132"/>
      <c r="BM3010" s="132"/>
      <c r="BN3010" s="132"/>
      <c r="BO3010" s="132"/>
      <c r="BP3010" s="133"/>
      <c r="BQ3010" s="133"/>
      <c r="BR3010" s="133"/>
    </row>
    <row r="3011" spans="18:70" x14ac:dyDescent="0.25">
      <c r="R3011" s="24"/>
      <c r="S3011" s="24"/>
      <c r="T3011" s="24"/>
      <c r="U3011" s="24"/>
      <c r="V3011" s="24"/>
      <c r="W3011" s="24"/>
      <c r="X3011" s="24"/>
      <c r="Y3011" s="24"/>
      <c r="Z3011" s="24"/>
      <c r="AA3011" s="24"/>
      <c r="AB3011" s="24"/>
      <c r="AC3011" s="24"/>
      <c r="AD3011" s="24"/>
      <c r="AE3011" s="24"/>
      <c r="AF3011" s="24"/>
      <c r="AG3011" s="24"/>
      <c r="AH3011" s="24"/>
      <c r="AI3011" s="24"/>
      <c r="AJ3011" s="24"/>
      <c r="AK3011" s="24"/>
      <c r="AL3011" s="24"/>
      <c r="AM3011" s="24"/>
      <c r="AN3011" s="24"/>
      <c r="AP3011" s="21"/>
      <c r="AQ3011" s="21"/>
      <c r="AR3011" s="21"/>
      <c r="AS3011" s="21"/>
      <c r="AT3011" s="21"/>
      <c r="AU3011" s="21"/>
      <c r="AV3011" s="24"/>
      <c r="AW3011" s="24"/>
      <c r="AX3011" s="24"/>
      <c r="AY3011" s="24"/>
      <c r="BA3011" s="21"/>
      <c r="BB3011" s="21"/>
      <c r="BC3011" s="21"/>
      <c r="BD3011" s="21"/>
      <c r="BE3011" s="24"/>
      <c r="BF3011" s="24"/>
      <c r="BG3011" s="21"/>
      <c r="BH3011" s="21"/>
      <c r="BI3011" s="130"/>
      <c r="BJ3011" s="131"/>
      <c r="BK3011" s="21"/>
      <c r="BL3011" s="132"/>
      <c r="BM3011" s="132"/>
      <c r="BN3011" s="132"/>
      <c r="BO3011" s="132"/>
      <c r="BP3011" s="133"/>
      <c r="BQ3011" s="133"/>
      <c r="BR3011" s="133"/>
    </row>
    <row r="3012" spans="18:70" x14ac:dyDescent="0.25">
      <c r="R3012" s="24"/>
      <c r="S3012" s="24"/>
      <c r="T3012" s="24"/>
      <c r="U3012" s="24"/>
      <c r="V3012" s="24"/>
      <c r="W3012" s="24"/>
      <c r="X3012" s="24"/>
      <c r="Y3012" s="24"/>
      <c r="Z3012" s="24"/>
      <c r="AA3012" s="24"/>
      <c r="AB3012" s="24"/>
      <c r="AC3012" s="24"/>
      <c r="AD3012" s="24"/>
      <c r="AE3012" s="24"/>
      <c r="AF3012" s="24"/>
      <c r="AG3012" s="24"/>
      <c r="AH3012" s="24"/>
      <c r="AI3012" s="24"/>
      <c r="AJ3012" s="24"/>
      <c r="AK3012" s="24"/>
      <c r="AL3012" s="24"/>
      <c r="AM3012" s="24"/>
      <c r="AN3012" s="24"/>
      <c r="AP3012" s="21"/>
      <c r="AQ3012" s="21"/>
      <c r="AR3012" s="21"/>
      <c r="AS3012" s="21"/>
      <c r="AT3012" s="21"/>
      <c r="AU3012" s="21"/>
      <c r="AV3012" s="24"/>
      <c r="AW3012" s="24"/>
      <c r="AX3012" s="24"/>
      <c r="AY3012" s="24"/>
      <c r="BA3012" s="21"/>
      <c r="BB3012" s="21"/>
      <c r="BC3012" s="21"/>
      <c r="BD3012" s="21"/>
      <c r="BE3012" s="24"/>
      <c r="BF3012" s="24"/>
      <c r="BG3012" s="21"/>
      <c r="BH3012" s="21"/>
      <c r="BI3012" s="130"/>
      <c r="BJ3012" s="131"/>
      <c r="BK3012" s="21"/>
      <c r="BL3012" s="132"/>
      <c r="BM3012" s="132"/>
      <c r="BN3012" s="132"/>
      <c r="BO3012" s="132"/>
      <c r="BP3012" s="133"/>
      <c r="BQ3012" s="133"/>
      <c r="BR3012" s="133"/>
    </row>
    <row r="3013" spans="18:70" x14ac:dyDescent="0.25">
      <c r="R3013" s="24"/>
      <c r="S3013" s="24"/>
      <c r="T3013" s="24"/>
      <c r="U3013" s="24"/>
      <c r="V3013" s="24"/>
      <c r="W3013" s="24"/>
      <c r="X3013" s="24"/>
      <c r="Y3013" s="24"/>
      <c r="Z3013" s="24"/>
      <c r="AA3013" s="24"/>
      <c r="AB3013" s="24"/>
      <c r="AC3013" s="24"/>
      <c r="AD3013" s="24"/>
      <c r="AE3013" s="24"/>
      <c r="AF3013" s="24"/>
      <c r="AG3013" s="24"/>
      <c r="AH3013" s="24"/>
      <c r="AI3013" s="24"/>
      <c r="AJ3013" s="24"/>
      <c r="AK3013" s="24"/>
      <c r="AL3013" s="24"/>
      <c r="AM3013" s="24"/>
      <c r="AN3013" s="24"/>
      <c r="AP3013" s="21"/>
      <c r="AQ3013" s="21"/>
      <c r="AR3013" s="21"/>
      <c r="AS3013" s="21"/>
      <c r="AT3013" s="21"/>
      <c r="AU3013" s="21"/>
      <c r="AV3013" s="24"/>
      <c r="AW3013" s="24"/>
      <c r="AX3013" s="24"/>
      <c r="AY3013" s="24"/>
      <c r="BA3013" s="21"/>
      <c r="BB3013" s="21"/>
      <c r="BC3013" s="21"/>
      <c r="BD3013" s="21"/>
      <c r="BE3013" s="24"/>
      <c r="BF3013" s="24"/>
      <c r="BG3013" s="21"/>
      <c r="BH3013" s="21"/>
      <c r="BI3013" s="130"/>
      <c r="BJ3013" s="131"/>
      <c r="BK3013" s="21"/>
      <c r="BL3013" s="132"/>
      <c r="BM3013" s="132"/>
      <c r="BN3013" s="132"/>
      <c r="BO3013" s="132"/>
      <c r="BP3013" s="133"/>
      <c r="BQ3013" s="133"/>
      <c r="BR3013" s="133"/>
    </row>
    <row r="3014" spans="18:70" x14ac:dyDescent="0.25">
      <c r="R3014" s="24"/>
      <c r="S3014" s="24"/>
      <c r="T3014" s="24"/>
      <c r="U3014" s="24"/>
      <c r="V3014" s="24"/>
      <c r="W3014" s="24"/>
      <c r="X3014" s="24"/>
      <c r="Y3014" s="24"/>
      <c r="Z3014" s="24"/>
      <c r="AA3014" s="24"/>
      <c r="AB3014" s="24"/>
      <c r="AC3014" s="24"/>
      <c r="AD3014" s="24"/>
      <c r="AE3014" s="24"/>
      <c r="AF3014" s="24"/>
      <c r="AG3014" s="24"/>
      <c r="AH3014" s="24"/>
      <c r="AI3014" s="24"/>
      <c r="AJ3014" s="24"/>
      <c r="AK3014" s="24"/>
      <c r="AL3014" s="24"/>
      <c r="AM3014" s="24"/>
      <c r="AN3014" s="24"/>
      <c r="AP3014" s="21"/>
      <c r="AQ3014" s="21"/>
      <c r="AR3014" s="21"/>
      <c r="AS3014" s="21"/>
      <c r="AT3014" s="21"/>
      <c r="AU3014" s="21"/>
      <c r="AV3014" s="24"/>
      <c r="AW3014" s="24"/>
      <c r="AX3014" s="24"/>
      <c r="AY3014" s="24"/>
      <c r="BA3014" s="21"/>
      <c r="BB3014" s="21"/>
      <c r="BC3014" s="21"/>
      <c r="BD3014" s="21"/>
      <c r="BE3014" s="24"/>
      <c r="BF3014" s="24"/>
      <c r="BG3014" s="21"/>
      <c r="BH3014" s="21"/>
      <c r="BI3014" s="130"/>
      <c r="BJ3014" s="131"/>
      <c r="BK3014" s="21"/>
      <c r="BL3014" s="132"/>
      <c r="BM3014" s="132"/>
      <c r="BN3014" s="132"/>
      <c r="BO3014" s="132"/>
      <c r="BP3014" s="133"/>
      <c r="BQ3014" s="133"/>
      <c r="BR3014" s="133"/>
    </row>
    <row r="3015" spans="18:70" x14ac:dyDescent="0.25">
      <c r="R3015" s="24"/>
      <c r="S3015" s="24"/>
      <c r="T3015" s="24"/>
      <c r="U3015" s="24"/>
      <c r="V3015" s="24"/>
      <c r="W3015" s="24"/>
      <c r="X3015" s="24"/>
      <c r="Y3015" s="24"/>
      <c r="Z3015" s="24"/>
      <c r="AA3015" s="24"/>
      <c r="AB3015" s="24"/>
      <c r="AC3015" s="24"/>
      <c r="AD3015" s="24"/>
      <c r="AE3015" s="24"/>
      <c r="AF3015" s="24"/>
      <c r="AG3015" s="24"/>
      <c r="AH3015" s="24"/>
      <c r="AI3015" s="24"/>
      <c r="AJ3015" s="24"/>
      <c r="AK3015" s="24"/>
      <c r="AL3015" s="24"/>
      <c r="AM3015" s="24"/>
      <c r="AN3015" s="24"/>
      <c r="AP3015" s="21"/>
      <c r="AQ3015" s="21"/>
      <c r="AR3015" s="21"/>
      <c r="AS3015" s="21"/>
      <c r="AT3015" s="21"/>
      <c r="AU3015" s="21"/>
      <c r="AV3015" s="24"/>
      <c r="AW3015" s="24"/>
      <c r="AX3015" s="24"/>
      <c r="AY3015" s="24"/>
      <c r="BA3015" s="21"/>
      <c r="BB3015" s="21"/>
      <c r="BC3015" s="21"/>
      <c r="BD3015" s="21"/>
      <c r="BE3015" s="24"/>
      <c r="BF3015" s="24"/>
      <c r="BG3015" s="21"/>
      <c r="BH3015" s="21"/>
      <c r="BI3015" s="130"/>
      <c r="BJ3015" s="131"/>
      <c r="BK3015" s="21"/>
      <c r="BL3015" s="132"/>
      <c r="BM3015" s="132"/>
      <c r="BN3015" s="132"/>
      <c r="BO3015" s="132"/>
      <c r="BP3015" s="133"/>
      <c r="BQ3015" s="133"/>
      <c r="BR3015" s="133"/>
    </row>
    <row r="3016" spans="18:70" x14ac:dyDescent="0.25">
      <c r="R3016" s="24"/>
      <c r="S3016" s="24"/>
      <c r="T3016" s="24"/>
      <c r="U3016" s="24"/>
      <c r="V3016" s="24"/>
      <c r="W3016" s="24"/>
      <c r="X3016" s="24"/>
      <c r="Y3016" s="24"/>
      <c r="Z3016" s="24"/>
      <c r="AA3016" s="24"/>
      <c r="AB3016" s="24"/>
      <c r="AC3016" s="24"/>
      <c r="AD3016" s="24"/>
      <c r="AE3016" s="24"/>
      <c r="AF3016" s="24"/>
      <c r="AG3016" s="24"/>
      <c r="AH3016" s="24"/>
      <c r="AI3016" s="24"/>
      <c r="AJ3016" s="24"/>
      <c r="AK3016" s="24"/>
      <c r="AL3016" s="24"/>
      <c r="AM3016" s="24"/>
      <c r="AN3016" s="24"/>
      <c r="AP3016" s="21"/>
      <c r="AQ3016" s="21"/>
      <c r="AR3016" s="21"/>
      <c r="AS3016" s="21"/>
      <c r="AT3016" s="21"/>
      <c r="AU3016" s="21"/>
      <c r="AV3016" s="24"/>
      <c r="AW3016" s="24"/>
      <c r="AX3016" s="24"/>
      <c r="AY3016" s="24"/>
      <c r="BA3016" s="21"/>
      <c r="BB3016" s="21"/>
      <c r="BC3016" s="21"/>
      <c r="BD3016" s="21"/>
      <c r="BE3016" s="24"/>
      <c r="BF3016" s="24"/>
      <c r="BG3016" s="21"/>
      <c r="BH3016" s="21"/>
      <c r="BI3016" s="130"/>
      <c r="BJ3016" s="131"/>
      <c r="BK3016" s="21"/>
      <c r="BL3016" s="132"/>
      <c r="BM3016" s="132"/>
      <c r="BN3016" s="132"/>
      <c r="BO3016" s="132"/>
      <c r="BP3016" s="133"/>
      <c r="BQ3016" s="133"/>
      <c r="BR3016" s="133"/>
    </row>
    <row r="3017" spans="18:70" x14ac:dyDescent="0.25">
      <c r="R3017" s="24"/>
      <c r="S3017" s="24"/>
      <c r="T3017" s="24"/>
      <c r="U3017" s="24"/>
      <c r="V3017" s="24"/>
      <c r="W3017" s="24"/>
      <c r="X3017" s="24"/>
      <c r="Y3017" s="24"/>
      <c r="Z3017" s="24"/>
      <c r="AA3017" s="24"/>
      <c r="AB3017" s="24"/>
      <c r="AC3017" s="24"/>
      <c r="AD3017" s="24"/>
      <c r="AE3017" s="24"/>
      <c r="AF3017" s="24"/>
      <c r="AG3017" s="24"/>
      <c r="AH3017" s="24"/>
      <c r="AI3017" s="24"/>
      <c r="AJ3017" s="24"/>
      <c r="AK3017" s="24"/>
      <c r="AL3017" s="24"/>
      <c r="AM3017" s="24"/>
      <c r="AN3017" s="24"/>
      <c r="AP3017" s="21"/>
      <c r="AQ3017" s="21"/>
      <c r="AR3017" s="21"/>
      <c r="AS3017" s="21"/>
      <c r="AT3017" s="21"/>
      <c r="AU3017" s="21"/>
      <c r="AV3017" s="24"/>
      <c r="AW3017" s="24"/>
      <c r="AX3017" s="24"/>
      <c r="AY3017" s="24"/>
      <c r="BA3017" s="21"/>
      <c r="BB3017" s="21"/>
      <c r="BC3017" s="21"/>
      <c r="BD3017" s="21"/>
      <c r="BE3017" s="24"/>
      <c r="BF3017" s="24"/>
      <c r="BG3017" s="21"/>
      <c r="BH3017" s="21"/>
      <c r="BI3017" s="130"/>
      <c r="BJ3017" s="131"/>
      <c r="BK3017" s="21"/>
      <c r="BL3017" s="132"/>
      <c r="BM3017" s="132"/>
      <c r="BN3017" s="132"/>
      <c r="BO3017" s="132"/>
      <c r="BP3017" s="133"/>
      <c r="BQ3017" s="133"/>
      <c r="BR3017" s="133"/>
    </row>
    <row r="3018" spans="18:70" x14ac:dyDescent="0.25">
      <c r="R3018" s="24"/>
      <c r="S3018" s="24"/>
      <c r="T3018" s="24"/>
      <c r="U3018" s="24"/>
      <c r="V3018" s="24"/>
      <c r="W3018" s="24"/>
      <c r="X3018" s="24"/>
      <c r="Y3018" s="24"/>
      <c r="Z3018" s="24"/>
      <c r="AA3018" s="24"/>
      <c r="AB3018" s="24"/>
      <c r="AC3018" s="24"/>
      <c r="AD3018" s="24"/>
      <c r="AE3018" s="24"/>
      <c r="AF3018" s="24"/>
      <c r="AG3018" s="24"/>
      <c r="AH3018" s="24"/>
      <c r="AI3018" s="24"/>
      <c r="AJ3018" s="24"/>
      <c r="AK3018" s="24"/>
      <c r="AL3018" s="24"/>
      <c r="AM3018" s="24"/>
      <c r="AN3018" s="24"/>
      <c r="AP3018" s="21"/>
      <c r="AQ3018" s="21"/>
      <c r="AR3018" s="21"/>
      <c r="AS3018" s="21"/>
      <c r="AT3018" s="21"/>
      <c r="AU3018" s="21"/>
      <c r="AV3018" s="24"/>
      <c r="AW3018" s="24"/>
      <c r="AX3018" s="24"/>
      <c r="AY3018" s="24"/>
      <c r="BA3018" s="21"/>
      <c r="BB3018" s="21"/>
      <c r="BC3018" s="21"/>
      <c r="BD3018" s="21"/>
      <c r="BE3018" s="24"/>
      <c r="BF3018" s="24"/>
      <c r="BG3018" s="21"/>
      <c r="BH3018" s="21"/>
      <c r="BI3018" s="130"/>
      <c r="BJ3018" s="131"/>
      <c r="BK3018" s="21"/>
      <c r="BL3018" s="132"/>
      <c r="BM3018" s="132"/>
      <c r="BN3018" s="132"/>
      <c r="BO3018" s="132"/>
      <c r="BP3018" s="133"/>
      <c r="BQ3018" s="133"/>
      <c r="BR3018" s="133"/>
    </row>
    <row r="3019" spans="18:70" x14ac:dyDescent="0.25">
      <c r="R3019" s="24"/>
      <c r="S3019" s="24"/>
      <c r="T3019" s="24"/>
      <c r="U3019" s="24"/>
      <c r="V3019" s="24"/>
      <c r="W3019" s="24"/>
      <c r="X3019" s="24"/>
      <c r="Y3019" s="24"/>
      <c r="Z3019" s="24"/>
      <c r="AA3019" s="24"/>
      <c r="AB3019" s="24"/>
      <c r="AC3019" s="24"/>
      <c r="AD3019" s="24"/>
      <c r="AE3019" s="24"/>
      <c r="AF3019" s="24"/>
      <c r="AG3019" s="24"/>
      <c r="AH3019" s="24"/>
      <c r="AI3019" s="24"/>
      <c r="AJ3019" s="24"/>
      <c r="AK3019" s="24"/>
      <c r="AL3019" s="24"/>
      <c r="AM3019" s="24"/>
      <c r="AN3019" s="24"/>
      <c r="AP3019" s="21"/>
      <c r="AQ3019" s="21"/>
      <c r="AR3019" s="21"/>
      <c r="AS3019" s="21"/>
      <c r="AT3019" s="21"/>
      <c r="AU3019" s="21"/>
      <c r="AV3019" s="24"/>
      <c r="AW3019" s="24"/>
      <c r="AX3019" s="24"/>
      <c r="AY3019" s="24"/>
      <c r="BA3019" s="21"/>
      <c r="BB3019" s="21"/>
      <c r="BC3019" s="21"/>
      <c r="BD3019" s="21"/>
      <c r="BE3019" s="24"/>
      <c r="BF3019" s="24"/>
      <c r="BG3019" s="21"/>
      <c r="BH3019" s="21"/>
      <c r="BI3019" s="130"/>
      <c r="BJ3019" s="131"/>
      <c r="BK3019" s="21"/>
      <c r="BL3019" s="132"/>
      <c r="BM3019" s="132"/>
      <c r="BN3019" s="132"/>
      <c r="BO3019" s="132"/>
      <c r="BP3019" s="133"/>
      <c r="BQ3019" s="133"/>
      <c r="BR3019" s="133"/>
    </row>
    <row r="3020" spans="18:70" x14ac:dyDescent="0.25">
      <c r="R3020" s="24"/>
      <c r="S3020" s="24"/>
      <c r="T3020" s="24"/>
      <c r="U3020" s="24"/>
      <c r="V3020" s="24"/>
      <c r="W3020" s="24"/>
      <c r="X3020" s="24"/>
      <c r="Y3020" s="24"/>
      <c r="Z3020" s="24"/>
      <c r="AA3020" s="24"/>
      <c r="AB3020" s="24"/>
      <c r="AC3020" s="24"/>
      <c r="AD3020" s="24"/>
      <c r="AE3020" s="24"/>
      <c r="AF3020" s="24"/>
      <c r="AG3020" s="24"/>
      <c r="AH3020" s="24"/>
      <c r="AI3020" s="24"/>
      <c r="AJ3020" s="24"/>
      <c r="AK3020" s="24"/>
      <c r="AL3020" s="24"/>
      <c r="AM3020" s="24"/>
      <c r="AN3020" s="24"/>
      <c r="AP3020" s="21"/>
      <c r="AQ3020" s="21"/>
      <c r="AR3020" s="21"/>
      <c r="AS3020" s="21"/>
      <c r="AT3020" s="21"/>
      <c r="AU3020" s="21"/>
      <c r="AV3020" s="24"/>
      <c r="AW3020" s="24"/>
      <c r="AX3020" s="24"/>
      <c r="AY3020" s="24"/>
      <c r="BA3020" s="21"/>
      <c r="BB3020" s="21"/>
      <c r="BC3020" s="21"/>
      <c r="BD3020" s="21"/>
      <c r="BE3020" s="24"/>
      <c r="BF3020" s="24"/>
      <c r="BG3020" s="21"/>
      <c r="BH3020" s="21"/>
      <c r="BI3020" s="130"/>
      <c r="BJ3020" s="131"/>
      <c r="BK3020" s="21"/>
      <c r="BL3020" s="132"/>
      <c r="BM3020" s="132"/>
      <c r="BN3020" s="132"/>
      <c r="BO3020" s="132"/>
      <c r="BP3020" s="133"/>
      <c r="BQ3020" s="133"/>
      <c r="BR3020" s="133"/>
    </row>
    <row r="3021" spans="18:70" x14ac:dyDescent="0.25">
      <c r="R3021" s="24"/>
      <c r="S3021" s="24"/>
      <c r="T3021" s="24"/>
      <c r="U3021" s="24"/>
      <c r="V3021" s="24"/>
      <c r="W3021" s="24"/>
      <c r="X3021" s="24"/>
      <c r="Y3021" s="24"/>
      <c r="Z3021" s="24"/>
      <c r="AA3021" s="24"/>
      <c r="AB3021" s="24"/>
      <c r="AC3021" s="24"/>
      <c r="AD3021" s="24"/>
      <c r="AE3021" s="24"/>
      <c r="AF3021" s="24"/>
      <c r="AG3021" s="24"/>
      <c r="AH3021" s="24"/>
      <c r="AI3021" s="24"/>
      <c r="AJ3021" s="24"/>
      <c r="AK3021" s="24"/>
      <c r="AL3021" s="24"/>
      <c r="AM3021" s="24"/>
      <c r="AN3021" s="24"/>
      <c r="AP3021" s="21"/>
      <c r="AQ3021" s="21"/>
      <c r="AR3021" s="21"/>
      <c r="AS3021" s="21"/>
      <c r="AT3021" s="21"/>
      <c r="AU3021" s="21"/>
      <c r="AV3021" s="24"/>
      <c r="AW3021" s="24"/>
      <c r="AX3021" s="24"/>
      <c r="AY3021" s="24"/>
      <c r="BA3021" s="21"/>
      <c r="BB3021" s="21"/>
      <c r="BC3021" s="21"/>
      <c r="BD3021" s="21"/>
      <c r="BE3021" s="24"/>
      <c r="BF3021" s="24"/>
      <c r="BG3021" s="21"/>
      <c r="BH3021" s="21"/>
      <c r="BI3021" s="130"/>
      <c r="BJ3021" s="131"/>
      <c r="BK3021" s="21"/>
      <c r="BL3021" s="132"/>
      <c r="BM3021" s="132"/>
      <c r="BN3021" s="132"/>
      <c r="BO3021" s="132"/>
      <c r="BP3021" s="133"/>
      <c r="BQ3021" s="133"/>
      <c r="BR3021" s="133"/>
    </row>
    <row r="3022" spans="18:70" x14ac:dyDescent="0.25">
      <c r="R3022" s="24"/>
      <c r="S3022" s="24"/>
      <c r="T3022" s="24"/>
      <c r="U3022" s="24"/>
      <c r="V3022" s="24"/>
      <c r="W3022" s="24"/>
      <c r="X3022" s="24"/>
      <c r="Y3022" s="24"/>
      <c r="Z3022" s="24"/>
      <c r="AA3022" s="24"/>
      <c r="AB3022" s="24"/>
      <c r="AC3022" s="24"/>
      <c r="AD3022" s="24"/>
      <c r="AE3022" s="24"/>
      <c r="AF3022" s="24"/>
      <c r="AG3022" s="24"/>
      <c r="AH3022" s="24"/>
      <c r="AI3022" s="24"/>
      <c r="AJ3022" s="24"/>
      <c r="AK3022" s="24"/>
      <c r="AL3022" s="24"/>
      <c r="AM3022" s="24"/>
      <c r="AN3022" s="24"/>
      <c r="AP3022" s="21"/>
      <c r="AQ3022" s="21"/>
      <c r="AR3022" s="21"/>
      <c r="AS3022" s="21"/>
      <c r="AT3022" s="21"/>
      <c r="AU3022" s="21"/>
      <c r="AV3022" s="24"/>
      <c r="AW3022" s="24"/>
      <c r="AX3022" s="24"/>
      <c r="AY3022" s="24"/>
      <c r="BA3022" s="21"/>
      <c r="BB3022" s="21"/>
      <c r="BC3022" s="21"/>
      <c r="BD3022" s="21"/>
      <c r="BE3022" s="24"/>
      <c r="BF3022" s="24"/>
      <c r="BG3022" s="21"/>
      <c r="BH3022" s="21"/>
      <c r="BI3022" s="130"/>
      <c r="BJ3022" s="131"/>
      <c r="BK3022" s="21"/>
      <c r="BL3022" s="132"/>
      <c r="BM3022" s="132"/>
      <c r="BN3022" s="132"/>
      <c r="BO3022" s="132"/>
      <c r="BP3022" s="133"/>
      <c r="BQ3022" s="133"/>
      <c r="BR3022" s="133"/>
    </row>
    <row r="3023" spans="18:70" x14ac:dyDescent="0.25">
      <c r="R3023" s="24"/>
      <c r="S3023" s="24"/>
      <c r="T3023" s="24"/>
      <c r="U3023" s="24"/>
      <c r="V3023" s="24"/>
      <c r="W3023" s="24"/>
      <c r="X3023" s="24"/>
      <c r="Y3023" s="24"/>
      <c r="Z3023" s="24"/>
      <c r="AA3023" s="24"/>
      <c r="AB3023" s="24"/>
      <c r="AC3023" s="24"/>
      <c r="AD3023" s="24"/>
      <c r="AE3023" s="24"/>
      <c r="AF3023" s="24"/>
      <c r="AG3023" s="24"/>
      <c r="AH3023" s="24"/>
      <c r="AI3023" s="24"/>
      <c r="AJ3023" s="24"/>
      <c r="AK3023" s="24"/>
      <c r="AL3023" s="24"/>
      <c r="AM3023" s="24"/>
      <c r="AN3023" s="24"/>
      <c r="AP3023" s="21"/>
      <c r="AQ3023" s="21"/>
      <c r="AR3023" s="21"/>
      <c r="AS3023" s="21"/>
      <c r="AT3023" s="21"/>
      <c r="AU3023" s="21"/>
      <c r="AV3023" s="24"/>
      <c r="AW3023" s="24"/>
      <c r="AX3023" s="24"/>
      <c r="AY3023" s="24"/>
      <c r="BA3023" s="21"/>
      <c r="BB3023" s="21"/>
      <c r="BC3023" s="21"/>
      <c r="BD3023" s="21"/>
      <c r="BE3023" s="24"/>
      <c r="BF3023" s="24"/>
      <c r="BG3023" s="21"/>
      <c r="BH3023" s="21"/>
      <c r="BI3023" s="130"/>
      <c r="BJ3023" s="131"/>
      <c r="BK3023" s="21"/>
      <c r="BL3023" s="132"/>
      <c r="BM3023" s="132"/>
      <c r="BN3023" s="132"/>
      <c r="BO3023" s="132"/>
      <c r="BP3023" s="133"/>
      <c r="BQ3023" s="133"/>
      <c r="BR3023" s="133"/>
    </row>
    <row r="3024" spans="18:70" x14ac:dyDescent="0.25">
      <c r="R3024" s="24"/>
      <c r="S3024" s="24"/>
      <c r="T3024" s="24"/>
      <c r="U3024" s="24"/>
      <c r="V3024" s="24"/>
      <c r="W3024" s="24"/>
      <c r="X3024" s="24"/>
      <c r="Y3024" s="24"/>
      <c r="Z3024" s="24"/>
      <c r="AA3024" s="24"/>
      <c r="AB3024" s="24"/>
      <c r="AC3024" s="24"/>
      <c r="AD3024" s="24"/>
      <c r="AE3024" s="24"/>
      <c r="AF3024" s="24"/>
      <c r="AG3024" s="24"/>
      <c r="AH3024" s="24"/>
      <c r="AI3024" s="24"/>
      <c r="AJ3024" s="24"/>
      <c r="AK3024" s="24"/>
      <c r="AL3024" s="24"/>
      <c r="AM3024" s="24"/>
      <c r="AN3024" s="24"/>
      <c r="AP3024" s="21"/>
      <c r="AQ3024" s="21"/>
      <c r="AR3024" s="21"/>
      <c r="AS3024" s="21"/>
      <c r="AT3024" s="21"/>
      <c r="AU3024" s="21"/>
      <c r="AV3024" s="24"/>
      <c r="AW3024" s="24"/>
      <c r="AX3024" s="24"/>
      <c r="AY3024" s="24"/>
      <c r="BA3024" s="21"/>
      <c r="BB3024" s="21"/>
      <c r="BC3024" s="21"/>
      <c r="BD3024" s="21"/>
      <c r="BE3024" s="24"/>
      <c r="BF3024" s="24"/>
      <c r="BG3024" s="21"/>
      <c r="BH3024" s="21"/>
      <c r="BI3024" s="130"/>
      <c r="BJ3024" s="131"/>
      <c r="BK3024" s="21"/>
      <c r="BL3024" s="132"/>
      <c r="BM3024" s="132"/>
      <c r="BN3024" s="132"/>
      <c r="BO3024" s="132"/>
      <c r="BP3024" s="133"/>
      <c r="BQ3024" s="133"/>
      <c r="BR3024" s="133"/>
    </row>
    <row r="3025" spans="18:70" x14ac:dyDescent="0.25">
      <c r="R3025" s="24"/>
      <c r="S3025" s="24"/>
      <c r="T3025" s="24"/>
      <c r="U3025" s="24"/>
      <c r="V3025" s="24"/>
      <c r="W3025" s="24"/>
      <c r="X3025" s="24"/>
      <c r="Y3025" s="24"/>
      <c r="Z3025" s="24"/>
      <c r="AA3025" s="24"/>
      <c r="AB3025" s="24"/>
      <c r="AC3025" s="24"/>
      <c r="AD3025" s="24"/>
      <c r="AE3025" s="24"/>
      <c r="AF3025" s="24"/>
      <c r="AG3025" s="24"/>
      <c r="AH3025" s="24"/>
      <c r="AI3025" s="24"/>
      <c r="AJ3025" s="24"/>
      <c r="AK3025" s="24"/>
      <c r="AL3025" s="24"/>
      <c r="AM3025" s="24"/>
      <c r="AN3025" s="24"/>
      <c r="AP3025" s="21"/>
      <c r="AQ3025" s="21"/>
      <c r="AR3025" s="21"/>
      <c r="AS3025" s="21"/>
      <c r="AT3025" s="21"/>
      <c r="AU3025" s="21"/>
      <c r="AV3025" s="24"/>
      <c r="AW3025" s="24"/>
      <c r="AX3025" s="24"/>
      <c r="AY3025" s="24"/>
      <c r="BA3025" s="21"/>
      <c r="BB3025" s="21"/>
      <c r="BC3025" s="21"/>
      <c r="BD3025" s="21"/>
      <c r="BE3025" s="24"/>
      <c r="BF3025" s="24"/>
      <c r="BG3025" s="21"/>
      <c r="BH3025" s="21"/>
      <c r="BI3025" s="130"/>
      <c r="BJ3025" s="131"/>
      <c r="BK3025" s="21"/>
      <c r="BL3025" s="132"/>
      <c r="BM3025" s="132"/>
      <c r="BN3025" s="132"/>
      <c r="BO3025" s="132"/>
      <c r="BP3025" s="133"/>
      <c r="BQ3025" s="133"/>
      <c r="BR3025" s="133"/>
    </row>
    <row r="3026" spans="18:70" x14ac:dyDescent="0.25">
      <c r="R3026" s="24"/>
      <c r="S3026" s="24"/>
      <c r="T3026" s="24"/>
      <c r="U3026" s="24"/>
      <c r="V3026" s="24"/>
      <c r="W3026" s="24"/>
      <c r="X3026" s="24"/>
      <c r="Y3026" s="24"/>
      <c r="Z3026" s="24"/>
      <c r="AA3026" s="24"/>
      <c r="AB3026" s="24"/>
      <c r="AC3026" s="24"/>
      <c r="AD3026" s="24"/>
      <c r="AE3026" s="24"/>
      <c r="AF3026" s="24"/>
      <c r="AG3026" s="24"/>
      <c r="AH3026" s="24"/>
      <c r="AI3026" s="24"/>
      <c r="AJ3026" s="24"/>
      <c r="AK3026" s="24"/>
      <c r="AL3026" s="24"/>
      <c r="AM3026" s="24"/>
      <c r="AN3026" s="24"/>
      <c r="AP3026" s="21"/>
      <c r="AQ3026" s="21"/>
      <c r="AR3026" s="21"/>
      <c r="AS3026" s="21"/>
      <c r="AT3026" s="21"/>
      <c r="AU3026" s="21"/>
      <c r="AV3026" s="24"/>
      <c r="AW3026" s="24"/>
      <c r="AX3026" s="24"/>
      <c r="AY3026" s="24"/>
      <c r="BA3026" s="21"/>
      <c r="BB3026" s="21"/>
      <c r="BC3026" s="21"/>
      <c r="BD3026" s="21"/>
      <c r="BE3026" s="24"/>
      <c r="BF3026" s="24"/>
      <c r="BG3026" s="21"/>
      <c r="BH3026" s="21"/>
      <c r="BI3026" s="130"/>
      <c r="BJ3026" s="131"/>
      <c r="BK3026" s="21"/>
      <c r="BL3026" s="132"/>
      <c r="BM3026" s="132"/>
      <c r="BN3026" s="132"/>
      <c r="BO3026" s="132"/>
      <c r="BP3026" s="133"/>
      <c r="BQ3026" s="133"/>
      <c r="BR3026" s="133"/>
    </row>
    <row r="3027" spans="18:70" x14ac:dyDescent="0.25">
      <c r="R3027" s="24"/>
      <c r="S3027" s="24"/>
      <c r="T3027" s="24"/>
      <c r="U3027" s="24"/>
      <c r="V3027" s="24"/>
      <c r="W3027" s="24"/>
      <c r="X3027" s="24"/>
      <c r="Y3027" s="24"/>
      <c r="Z3027" s="24"/>
      <c r="AA3027" s="24"/>
      <c r="AB3027" s="24"/>
      <c r="AC3027" s="24"/>
      <c r="AD3027" s="24"/>
      <c r="AE3027" s="24"/>
      <c r="AF3027" s="24"/>
      <c r="AG3027" s="24"/>
      <c r="AH3027" s="24"/>
      <c r="AI3027" s="24"/>
      <c r="AJ3027" s="24"/>
      <c r="AK3027" s="24"/>
      <c r="AL3027" s="24"/>
      <c r="AM3027" s="24"/>
      <c r="AN3027" s="24"/>
      <c r="AP3027" s="21"/>
      <c r="AQ3027" s="21"/>
      <c r="AR3027" s="21"/>
      <c r="AS3027" s="21"/>
      <c r="AT3027" s="21"/>
      <c r="AU3027" s="21"/>
      <c r="AV3027" s="24"/>
      <c r="AW3027" s="24"/>
      <c r="AX3027" s="24"/>
      <c r="AY3027" s="24"/>
      <c r="BA3027" s="21"/>
      <c r="BB3027" s="21"/>
      <c r="BC3027" s="21"/>
      <c r="BD3027" s="21"/>
      <c r="BE3027" s="24"/>
      <c r="BF3027" s="24"/>
      <c r="BG3027" s="21"/>
      <c r="BH3027" s="21"/>
      <c r="BI3027" s="130"/>
      <c r="BJ3027" s="131"/>
      <c r="BK3027" s="21"/>
      <c r="BL3027" s="132"/>
      <c r="BM3027" s="132"/>
      <c r="BN3027" s="132"/>
      <c r="BO3027" s="132"/>
      <c r="BP3027" s="133"/>
      <c r="BQ3027" s="133"/>
      <c r="BR3027" s="133"/>
    </row>
    <row r="3028" spans="18:70" x14ac:dyDescent="0.25">
      <c r="R3028" s="24"/>
      <c r="S3028" s="24"/>
      <c r="T3028" s="24"/>
      <c r="U3028" s="24"/>
      <c r="V3028" s="24"/>
      <c r="W3028" s="24"/>
      <c r="X3028" s="24"/>
      <c r="Y3028" s="24"/>
      <c r="Z3028" s="24"/>
      <c r="AA3028" s="24"/>
      <c r="AB3028" s="24"/>
      <c r="AC3028" s="24"/>
      <c r="AD3028" s="24"/>
      <c r="AE3028" s="24"/>
      <c r="AF3028" s="24"/>
      <c r="AG3028" s="24"/>
      <c r="AH3028" s="24"/>
      <c r="AI3028" s="24"/>
      <c r="AJ3028" s="24"/>
      <c r="AK3028" s="24"/>
      <c r="AL3028" s="24"/>
      <c r="AM3028" s="24"/>
      <c r="AN3028" s="24"/>
      <c r="AP3028" s="21"/>
      <c r="AQ3028" s="21"/>
      <c r="AR3028" s="21"/>
      <c r="AS3028" s="21"/>
      <c r="AT3028" s="21"/>
      <c r="AU3028" s="21"/>
      <c r="AV3028" s="24"/>
      <c r="AW3028" s="24"/>
      <c r="AX3028" s="24"/>
      <c r="AY3028" s="24"/>
      <c r="BA3028" s="21"/>
      <c r="BB3028" s="21"/>
      <c r="BC3028" s="21"/>
      <c r="BD3028" s="21"/>
      <c r="BE3028" s="24"/>
      <c r="BF3028" s="24"/>
      <c r="BG3028" s="21"/>
      <c r="BH3028" s="21"/>
      <c r="BI3028" s="130"/>
      <c r="BJ3028" s="131"/>
      <c r="BK3028" s="21"/>
      <c r="BL3028" s="132"/>
      <c r="BM3028" s="132"/>
      <c r="BN3028" s="132"/>
      <c r="BO3028" s="132"/>
      <c r="BP3028" s="133"/>
      <c r="BQ3028" s="133"/>
      <c r="BR3028" s="133"/>
    </row>
    <row r="3029" spans="18:70" x14ac:dyDescent="0.25">
      <c r="R3029" s="24"/>
      <c r="S3029" s="24"/>
      <c r="T3029" s="24"/>
      <c r="U3029" s="24"/>
      <c r="V3029" s="24"/>
      <c r="W3029" s="24"/>
      <c r="X3029" s="24"/>
      <c r="Y3029" s="24"/>
      <c r="Z3029" s="24"/>
      <c r="AA3029" s="24"/>
      <c r="AB3029" s="24"/>
      <c r="AC3029" s="24"/>
      <c r="AD3029" s="24"/>
      <c r="AE3029" s="24"/>
      <c r="AF3029" s="24"/>
      <c r="AG3029" s="24"/>
      <c r="AH3029" s="24"/>
      <c r="AI3029" s="24"/>
      <c r="AJ3029" s="24"/>
      <c r="AK3029" s="24"/>
      <c r="AL3029" s="24"/>
      <c r="AM3029" s="24"/>
      <c r="AN3029" s="24"/>
      <c r="AP3029" s="21"/>
      <c r="AQ3029" s="21"/>
      <c r="AR3029" s="21"/>
      <c r="AS3029" s="21"/>
      <c r="AT3029" s="21"/>
      <c r="AU3029" s="21"/>
      <c r="AV3029" s="24"/>
      <c r="AW3029" s="24"/>
      <c r="AX3029" s="24"/>
      <c r="AY3029" s="24"/>
      <c r="BA3029" s="21"/>
      <c r="BB3029" s="21"/>
      <c r="BC3029" s="21"/>
      <c r="BD3029" s="21"/>
      <c r="BE3029" s="24"/>
      <c r="BF3029" s="24"/>
      <c r="BG3029" s="21"/>
      <c r="BH3029" s="21"/>
      <c r="BI3029" s="130"/>
      <c r="BJ3029" s="131"/>
      <c r="BK3029" s="21"/>
      <c r="BL3029" s="132"/>
      <c r="BM3029" s="132"/>
      <c r="BN3029" s="132"/>
      <c r="BO3029" s="132"/>
      <c r="BP3029" s="133"/>
      <c r="BQ3029" s="133"/>
      <c r="BR3029" s="133"/>
    </row>
    <row r="3030" spans="18:70" x14ac:dyDescent="0.25">
      <c r="R3030" s="24"/>
      <c r="S3030" s="24"/>
      <c r="T3030" s="24"/>
      <c r="U3030" s="24"/>
      <c r="V3030" s="24"/>
      <c r="W3030" s="24"/>
      <c r="X3030" s="24"/>
      <c r="Y3030" s="24"/>
      <c r="Z3030" s="24"/>
      <c r="AA3030" s="24"/>
      <c r="AB3030" s="24"/>
      <c r="AC3030" s="24"/>
      <c r="AD3030" s="24"/>
      <c r="AE3030" s="24"/>
      <c r="AF3030" s="24"/>
      <c r="AG3030" s="24"/>
      <c r="AH3030" s="24"/>
      <c r="AI3030" s="24"/>
      <c r="AJ3030" s="24"/>
      <c r="AK3030" s="24"/>
      <c r="AL3030" s="24"/>
      <c r="AM3030" s="24"/>
      <c r="AN3030" s="24"/>
      <c r="AP3030" s="21"/>
      <c r="AQ3030" s="21"/>
      <c r="AR3030" s="21"/>
      <c r="AS3030" s="21"/>
      <c r="AT3030" s="21"/>
      <c r="AU3030" s="21"/>
      <c r="AV3030" s="24"/>
      <c r="AW3030" s="24"/>
      <c r="AX3030" s="24"/>
      <c r="AY3030" s="24"/>
      <c r="BA3030" s="21"/>
      <c r="BB3030" s="21"/>
      <c r="BC3030" s="21"/>
      <c r="BD3030" s="21"/>
      <c r="BE3030" s="24"/>
      <c r="BF3030" s="24"/>
      <c r="BG3030" s="21"/>
      <c r="BH3030" s="21"/>
      <c r="BI3030" s="130"/>
      <c r="BJ3030" s="131"/>
      <c r="BK3030" s="21"/>
      <c r="BL3030" s="132"/>
      <c r="BM3030" s="132"/>
      <c r="BN3030" s="132"/>
      <c r="BO3030" s="132"/>
      <c r="BP3030" s="133"/>
      <c r="BQ3030" s="133"/>
      <c r="BR3030" s="133"/>
    </row>
    <row r="3031" spans="18:70" x14ac:dyDescent="0.25">
      <c r="R3031" s="24"/>
      <c r="S3031" s="24"/>
      <c r="T3031" s="24"/>
      <c r="U3031" s="24"/>
      <c r="V3031" s="24"/>
      <c r="W3031" s="24"/>
      <c r="X3031" s="24"/>
      <c r="Y3031" s="24"/>
      <c r="Z3031" s="24"/>
      <c r="AA3031" s="24"/>
      <c r="AB3031" s="24"/>
      <c r="AC3031" s="24"/>
      <c r="AD3031" s="24"/>
      <c r="AE3031" s="24"/>
      <c r="AF3031" s="24"/>
      <c r="AG3031" s="24"/>
      <c r="AH3031" s="24"/>
      <c r="AI3031" s="24"/>
      <c r="AJ3031" s="24"/>
      <c r="AK3031" s="24"/>
      <c r="AL3031" s="24"/>
      <c r="AM3031" s="24"/>
      <c r="AN3031" s="24"/>
      <c r="AP3031" s="21"/>
      <c r="AQ3031" s="21"/>
      <c r="AR3031" s="21"/>
      <c r="AS3031" s="21"/>
      <c r="AT3031" s="21"/>
      <c r="AU3031" s="21"/>
      <c r="AV3031" s="24"/>
      <c r="AW3031" s="24"/>
      <c r="AX3031" s="24"/>
      <c r="AY3031" s="24"/>
      <c r="BA3031" s="21"/>
      <c r="BB3031" s="21"/>
      <c r="BC3031" s="21"/>
      <c r="BD3031" s="21"/>
      <c r="BE3031" s="24"/>
      <c r="BF3031" s="24"/>
      <c r="BG3031" s="21"/>
      <c r="BH3031" s="21"/>
      <c r="BI3031" s="130"/>
      <c r="BJ3031" s="131"/>
      <c r="BK3031" s="21"/>
      <c r="BL3031" s="132"/>
      <c r="BM3031" s="132"/>
      <c r="BN3031" s="132"/>
      <c r="BO3031" s="132"/>
      <c r="BP3031" s="133"/>
      <c r="BQ3031" s="133"/>
      <c r="BR3031" s="133"/>
    </row>
    <row r="3032" spans="18:70" x14ac:dyDescent="0.25">
      <c r="R3032" s="24"/>
      <c r="S3032" s="24"/>
      <c r="T3032" s="24"/>
      <c r="U3032" s="24"/>
      <c r="V3032" s="24"/>
      <c r="W3032" s="24"/>
      <c r="X3032" s="24"/>
      <c r="Y3032" s="24"/>
      <c r="Z3032" s="24"/>
      <c r="AA3032" s="24"/>
      <c r="AB3032" s="24"/>
      <c r="AC3032" s="24"/>
      <c r="AD3032" s="24"/>
      <c r="AE3032" s="24"/>
      <c r="AF3032" s="24"/>
      <c r="AG3032" s="24"/>
      <c r="AH3032" s="24"/>
      <c r="AI3032" s="24"/>
      <c r="AJ3032" s="24"/>
      <c r="AK3032" s="24"/>
      <c r="AL3032" s="24"/>
      <c r="AM3032" s="24"/>
      <c r="AN3032" s="24"/>
      <c r="AP3032" s="21"/>
      <c r="AQ3032" s="21"/>
      <c r="AR3032" s="21"/>
      <c r="AS3032" s="21"/>
      <c r="AT3032" s="21"/>
      <c r="AU3032" s="21"/>
      <c r="AV3032" s="24"/>
      <c r="AW3032" s="24"/>
      <c r="AX3032" s="24"/>
      <c r="AY3032" s="24"/>
      <c r="BA3032" s="21"/>
      <c r="BB3032" s="21"/>
      <c r="BC3032" s="21"/>
      <c r="BD3032" s="21"/>
      <c r="BE3032" s="24"/>
      <c r="BF3032" s="24"/>
      <c r="BG3032" s="21"/>
      <c r="BH3032" s="21"/>
      <c r="BI3032" s="130"/>
      <c r="BJ3032" s="131"/>
      <c r="BK3032" s="21"/>
      <c r="BL3032" s="132"/>
      <c r="BM3032" s="132"/>
      <c r="BN3032" s="132"/>
      <c r="BO3032" s="132"/>
      <c r="BP3032" s="133"/>
      <c r="BQ3032" s="133"/>
      <c r="BR3032" s="133"/>
    </row>
    <row r="3033" spans="18:70" x14ac:dyDescent="0.25">
      <c r="R3033" s="24"/>
      <c r="S3033" s="24"/>
      <c r="T3033" s="24"/>
      <c r="U3033" s="24"/>
      <c r="V3033" s="24"/>
      <c r="W3033" s="24"/>
      <c r="X3033" s="24"/>
      <c r="Y3033" s="24"/>
      <c r="Z3033" s="24"/>
      <c r="AA3033" s="24"/>
      <c r="AB3033" s="24"/>
      <c r="AC3033" s="24"/>
      <c r="AD3033" s="24"/>
      <c r="AE3033" s="24"/>
      <c r="AF3033" s="24"/>
      <c r="AG3033" s="24"/>
      <c r="AH3033" s="24"/>
      <c r="AI3033" s="24"/>
      <c r="AJ3033" s="24"/>
      <c r="AK3033" s="24"/>
      <c r="AL3033" s="24"/>
      <c r="AM3033" s="24"/>
      <c r="AN3033" s="24"/>
      <c r="AP3033" s="21"/>
      <c r="AQ3033" s="21"/>
      <c r="AR3033" s="21"/>
      <c r="AS3033" s="21"/>
      <c r="AT3033" s="21"/>
      <c r="AU3033" s="21"/>
      <c r="AV3033" s="24"/>
      <c r="AW3033" s="24"/>
      <c r="AX3033" s="24"/>
      <c r="AY3033" s="24"/>
      <c r="BA3033" s="21"/>
      <c r="BB3033" s="21"/>
      <c r="BC3033" s="21"/>
      <c r="BD3033" s="21"/>
      <c r="BE3033" s="24"/>
      <c r="BF3033" s="24"/>
      <c r="BG3033" s="21"/>
      <c r="BH3033" s="21"/>
      <c r="BI3033" s="130"/>
      <c r="BJ3033" s="131"/>
      <c r="BK3033" s="21"/>
      <c r="BL3033" s="132"/>
      <c r="BM3033" s="132"/>
      <c r="BN3033" s="132"/>
      <c r="BO3033" s="132"/>
      <c r="BP3033" s="133"/>
      <c r="BQ3033" s="133"/>
      <c r="BR3033" s="133"/>
    </row>
    <row r="3034" spans="18:70" x14ac:dyDescent="0.25">
      <c r="R3034" s="24"/>
      <c r="S3034" s="24"/>
      <c r="T3034" s="24"/>
      <c r="U3034" s="24"/>
      <c r="V3034" s="24"/>
      <c r="W3034" s="24"/>
      <c r="X3034" s="24"/>
      <c r="Y3034" s="24"/>
      <c r="Z3034" s="24"/>
      <c r="AA3034" s="24"/>
      <c r="AB3034" s="24"/>
      <c r="AC3034" s="24"/>
      <c r="AD3034" s="24"/>
      <c r="AE3034" s="24"/>
      <c r="AF3034" s="24"/>
      <c r="AG3034" s="24"/>
      <c r="AH3034" s="24"/>
      <c r="AI3034" s="24"/>
      <c r="AJ3034" s="24"/>
      <c r="AK3034" s="24"/>
      <c r="AL3034" s="24"/>
      <c r="AM3034" s="24"/>
      <c r="AN3034" s="24"/>
      <c r="AP3034" s="21"/>
      <c r="AQ3034" s="21"/>
      <c r="AR3034" s="21"/>
      <c r="AS3034" s="21"/>
      <c r="AT3034" s="21"/>
      <c r="AU3034" s="21"/>
      <c r="AV3034" s="24"/>
      <c r="AW3034" s="24"/>
      <c r="AX3034" s="24"/>
      <c r="AY3034" s="24"/>
      <c r="BA3034" s="21"/>
      <c r="BB3034" s="21"/>
      <c r="BC3034" s="21"/>
      <c r="BD3034" s="21"/>
      <c r="BE3034" s="24"/>
      <c r="BF3034" s="24"/>
      <c r="BG3034" s="21"/>
      <c r="BH3034" s="21"/>
      <c r="BI3034" s="130"/>
      <c r="BJ3034" s="131"/>
      <c r="BK3034" s="21"/>
      <c r="BL3034" s="132"/>
      <c r="BM3034" s="132"/>
      <c r="BN3034" s="132"/>
      <c r="BO3034" s="132"/>
      <c r="BP3034" s="133"/>
      <c r="BQ3034" s="133"/>
      <c r="BR3034" s="133"/>
    </row>
    <row r="3035" spans="18:70" x14ac:dyDescent="0.25">
      <c r="R3035" s="24"/>
      <c r="S3035" s="24"/>
      <c r="T3035" s="24"/>
      <c r="U3035" s="24"/>
      <c r="V3035" s="24"/>
      <c r="W3035" s="24"/>
      <c r="X3035" s="24"/>
      <c r="Y3035" s="24"/>
      <c r="Z3035" s="24"/>
      <c r="AA3035" s="24"/>
      <c r="AB3035" s="24"/>
      <c r="AC3035" s="24"/>
      <c r="AD3035" s="24"/>
      <c r="AE3035" s="24"/>
      <c r="AF3035" s="24"/>
      <c r="AG3035" s="24"/>
      <c r="AH3035" s="24"/>
      <c r="AI3035" s="24"/>
      <c r="AJ3035" s="24"/>
      <c r="AK3035" s="24"/>
      <c r="AL3035" s="24"/>
      <c r="AM3035" s="24"/>
      <c r="AN3035" s="24"/>
      <c r="AP3035" s="21"/>
      <c r="AQ3035" s="21"/>
      <c r="AR3035" s="21"/>
      <c r="AS3035" s="21"/>
      <c r="AT3035" s="21"/>
      <c r="AU3035" s="21"/>
      <c r="AV3035" s="24"/>
      <c r="AW3035" s="24"/>
      <c r="AX3035" s="24"/>
      <c r="AY3035" s="24"/>
      <c r="BA3035" s="21"/>
      <c r="BB3035" s="21"/>
      <c r="BC3035" s="21"/>
      <c r="BD3035" s="21"/>
      <c r="BE3035" s="24"/>
      <c r="BF3035" s="24"/>
      <c r="BG3035" s="21"/>
      <c r="BH3035" s="21"/>
      <c r="BI3035" s="130"/>
      <c r="BJ3035" s="131"/>
      <c r="BK3035" s="21"/>
      <c r="BL3035" s="132"/>
      <c r="BM3035" s="132"/>
      <c r="BN3035" s="132"/>
      <c r="BO3035" s="132"/>
      <c r="BP3035" s="133"/>
      <c r="BQ3035" s="133"/>
      <c r="BR3035" s="133"/>
    </row>
    <row r="3036" spans="18:70" x14ac:dyDescent="0.25">
      <c r="R3036" s="24"/>
      <c r="S3036" s="24"/>
      <c r="T3036" s="24"/>
      <c r="U3036" s="24"/>
      <c r="V3036" s="24"/>
      <c r="W3036" s="24"/>
      <c r="X3036" s="24"/>
      <c r="Y3036" s="24"/>
      <c r="Z3036" s="24"/>
      <c r="AA3036" s="24"/>
      <c r="AB3036" s="24"/>
      <c r="AC3036" s="24"/>
      <c r="AD3036" s="24"/>
      <c r="AE3036" s="24"/>
      <c r="AF3036" s="24"/>
      <c r="AG3036" s="24"/>
      <c r="AH3036" s="24"/>
      <c r="AI3036" s="24"/>
      <c r="AJ3036" s="24"/>
      <c r="AK3036" s="24"/>
      <c r="AL3036" s="24"/>
      <c r="AM3036" s="24"/>
      <c r="AN3036" s="24"/>
      <c r="AP3036" s="21"/>
      <c r="AQ3036" s="21"/>
      <c r="AR3036" s="21"/>
      <c r="AS3036" s="21"/>
      <c r="AT3036" s="21"/>
      <c r="AU3036" s="21"/>
      <c r="AV3036" s="24"/>
      <c r="AW3036" s="24"/>
      <c r="AX3036" s="24"/>
      <c r="AY3036" s="24"/>
      <c r="BA3036" s="21"/>
      <c r="BB3036" s="21"/>
      <c r="BC3036" s="21"/>
      <c r="BD3036" s="21"/>
      <c r="BE3036" s="24"/>
      <c r="BF3036" s="24"/>
      <c r="BG3036" s="21"/>
      <c r="BH3036" s="21"/>
      <c r="BI3036" s="130"/>
      <c r="BJ3036" s="131"/>
      <c r="BK3036" s="21"/>
      <c r="BL3036" s="132"/>
      <c r="BM3036" s="132"/>
      <c r="BN3036" s="132"/>
      <c r="BO3036" s="132"/>
      <c r="BP3036" s="133"/>
      <c r="BQ3036" s="133"/>
      <c r="BR3036" s="133"/>
    </row>
    <row r="3037" spans="18:70" x14ac:dyDescent="0.25">
      <c r="R3037" s="24"/>
      <c r="S3037" s="24"/>
      <c r="T3037" s="24"/>
      <c r="U3037" s="24"/>
      <c r="V3037" s="24"/>
      <c r="W3037" s="24"/>
      <c r="X3037" s="24"/>
      <c r="Y3037" s="24"/>
      <c r="Z3037" s="24"/>
      <c r="AA3037" s="24"/>
      <c r="AB3037" s="24"/>
      <c r="AC3037" s="24"/>
      <c r="AD3037" s="24"/>
      <c r="AE3037" s="24"/>
      <c r="AF3037" s="24"/>
      <c r="AG3037" s="24"/>
      <c r="AH3037" s="24"/>
      <c r="AI3037" s="24"/>
      <c r="AJ3037" s="24"/>
      <c r="AK3037" s="24"/>
      <c r="AL3037" s="24"/>
      <c r="AM3037" s="24"/>
      <c r="AN3037" s="24"/>
      <c r="AP3037" s="21"/>
      <c r="AQ3037" s="21"/>
      <c r="AR3037" s="21"/>
      <c r="AS3037" s="21"/>
      <c r="AT3037" s="21"/>
      <c r="AU3037" s="21"/>
      <c r="AV3037" s="24"/>
      <c r="AW3037" s="24"/>
      <c r="AX3037" s="24"/>
      <c r="AY3037" s="24"/>
      <c r="BA3037" s="21"/>
      <c r="BB3037" s="21"/>
      <c r="BC3037" s="21"/>
      <c r="BD3037" s="21"/>
      <c r="BE3037" s="24"/>
      <c r="BF3037" s="24"/>
      <c r="BG3037" s="21"/>
      <c r="BH3037" s="21"/>
      <c r="BI3037" s="130"/>
      <c r="BJ3037" s="131"/>
      <c r="BK3037" s="21"/>
      <c r="BL3037" s="132"/>
      <c r="BM3037" s="132"/>
      <c r="BN3037" s="132"/>
      <c r="BO3037" s="132"/>
      <c r="BP3037" s="133"/>
      <c r="BQ3037" s="133"/>
      <c r="BR3037" s="133"/>
    </row>
    <row r="3038" spans="18:70" x14ac:dyDescent="0.25">
      <c r="R3038" s="24"/>
      <c r="S3038" s="24"/>
      <c r="T3038" s="24"/>
      <c r="U3038" s="24"/>
      <c r="V3038" s="24"/>
      <c r="W3038" s="24"/>
      <c r="X3038" s="24"/>
      <c r="Y3038" s="24"/>
      <c r="Z3038" s="24"/>
      <c r="AA3038" s="24"/>
      <c r="AB3038" s="24"/>
      <c r="AC3038" s="24"/>
      <c r="AD3038" s="24"/>
      <c r="AE3038" s="24"/>
      <c r="AF3038" s="24"/>
      <c r="AG3038" s="24"/>
      <c r="AH3038" s="24"/>
      <c r="AI3038" s="24"/>
      <c r="AJ3038" s="24"/>
      <c r="AK3038" s="24"/>
      <c r="AL3038" s="24"/>
      <c r="AM3038" s="24"/>
      <c r="AN3038" s="24"/>
      <c r="AP3038" s="21"/>
      <c r="AQ3038" s="21"/>
      <c r="AR3038" s="21"/>
      <c r="AS3038" s="21"/>
      <c r="AT3038" s="21"/>
      <c r="AU3038" s="21"/>
      <c r="AV3038" s="24"/>
      <c r="AW3038" s="24"/>
      <c r="AX3038" s="24"/>
      <c r="AY3038" s="24"/>
      <c r="BA3038" s="21"/>
      <c r="BB3038" s="21"/>
      <c r="BC3038" s="21"/>
      <c r="BD3038" s="21"/>
      <c r="BE3038" s="24"/>
      <c r="BF3038" s="24"/>
      <c r="BG3038" s="21"/>
      <c r="BH3038" s="21"/>
      <c r="BI3038" s="130"/>
      <c r="BJ3038" s="131"/>
      <c r="BK3038" s="21"/>
      <c r="BL3038" s="132"/>
      <c r="BM3038" s="132"/>
      <c r="BN3038" s="132"/>
      <c r="BO3038" s="132"/>
      <c r="BP3038" s="133"/>
      <c r="BQ3038" s="133"/>
      <c r="BR3038" s="133"/>
    </row>
    <row r="3039" spans="18:70" x14ac:dyDescent="0.25">
      <c r="R3039" s="24"/>
      <c r="S3039" s="24"/>
      <c r="T3039" s="24"/>
      <c r="U3039" s="24"/>
      <c r="V3039" s="24"/>
      <c r="W3039" s="24"/>
      <c r="X3039" s="24"/>
      <c r="Y3039" s="24"/>
      <c r="Z3039" s="24"/>
      <c r="AA3039" s="24"/>
      <c r="AB3039" s="24"/>
      <c r="AC3039" s="24"/>
      <c r="AD3039" s="24"/>
      <c r="AE3039" s="24"/>
      <c r="AF3039" s="24"/>
      <c r="AG3039" s="24"/>
      <c r="AH3039" s="24"/>
      <c r="AI3039" s="24"/>
      <c r="AJ3039" s="24"/>
      <c r="AK3039" s="24"/>
      <c r="AL3039" s="24"/>
      <c r="AM3039" s="24"/>
      <c r="AN3039" s="24"/>
      <c r="AP3039" s="21"/>
      <c r="AQ3039" s="21"/>
      <c r="AR3039" s="21"/>
      <c r="AS3039" s="21"/>
      <c r="AT3039" s="21"/>
      <c r="AU3039" s="21"/>
      <c r="AV3039" s="24"/>
      <c r="AW3039" s="24"/>
      <c r="AX3039" s="24"/>
      <c r="AY3039" s="24"/>
      <c r="BA3039" s="21"/>
      <c r="BB3039" s="21"/>
      <c r="BC3039" s="21"/>
      <c r="BD3039" s="21"/>
      <c r="BE3039" s="24"/>
      <c r="BF3039" s="24"/>
      <c r="BG3039" s="21"/>
      <c r="BH3039" s="21"/>
      <c r="BI3039" s="130"/>
      <c r="BJ3039" s="131"/>
      <c r="BK3039" s="21"/>
      <c r="BL3039" s="132"/>
      <c r="BM3039" s="132"/>
      <c r="BN3039" s="132"/>
      <c r="BO3039" s="132"/>
      <c r="BP3039" s="133"/>
      <c r="BQ3039" s="133"/>
      <c r="BR3039" s="133"/>
    </row>
    <row r="3040" spans="18:70" x14ac:dyDescent="0.25">
      <c r="R3040" s="24"/>
      <c r="S3040" s="24"/>
      <c r="T3040" s="24"/>
      <c r="U3040" s="24"/>
      <c r="V3040" s="24"/>
      <c r="W3040" s="24"/>
      <c r="X3040" s="24"/>
      <c r="Y3040" s="24"/>
      <c r="Z3040" s="24"/>
      <c r="AA3040" s="24"/>
      <c r="AB3040" s="24"/>
      <c r="AC3040" s="24"/>
      <c r="AD3040" s="24"/>
      <c r="AE3040" s="24"/>
      <c r="AF3040" s="24"/>
      <c r="AG3040" s="24"/>
      <c r="AH3040" s="24"/>
      <c r="AI3040" s="24"/>
      <c r="AJ3040" s="24"/>
      <c r="AK3040" s="24"/>
      <c r="AL3040" s="24"/>
      <c r="AM3040" s="24"/>
      <c r="AN3040" s="24"/>
      <c r="AP3040" s="21"/>
      <c r="AQ3040" s="21"/>
      <c r="AR3040" s="21"/>
      <c r="AS3040" s="21"/>
      <c r="AT3040" s="21"/>
      <c r="AU3040" s="21"/>
      <c r="AV3040" s="24"/>
      <c r="AW3040" s="24"/>
      <c r="AX3040" s="24"/>
      <c r="AY3040" s="24"/>
      <c r="BA3040" s="21"/>
      <c r="BB3040" s="21"/>
      <c r="BC3040" s="21"/>
      <c r="BD3040" s="21"/>
      <c r="BE3040" s="24"/>
      <c r="BF3040" s="24"/>
      <c r="BG3040" s="21"/>
      <c r="BH3040" s="21"/>
      <c r="BI3040" s="130"/>
      <c r="BJ3040" s="131"/>
      <c r="BK3040" s="21"/>
      <c r="BL3040" s="132"/>
      <c r="BM3040" s="132"/>
      <c r="BN3040" s="132"/>
      <c r="BO3040" s="132"/>
      <c r="BP3040" s="133"/>
      <c r="BQ3040" s="133"/>
      <c r="BR3040" s="133"/>
    </row>
    <row r="3041" spans="18:70" x14ac:dyDescent="0.25">
      <c r="R3041" s="24"/>
      <c r="S3041" s="24"/>
      <c r="T3041" s="24"/>
      <c r="U3041" s="24"/>
      <c r="V3041" s="24"/>
      <c r="W3041" s="24"/>
      <c r="X3041" s="24"/>
      <c r="Y3041" s="24"/>
      <c r="Z3041" s="24"/>
      <c r="AA3041" s="24"/>
      <c r="AB3041" s="24"/>
      <c r="AC3041" s="24"/>
      <c r="AD3041" s="24"/>
      <c r="AE3041" s="24"/>
      <c r="AF3041" s="24"/>
      <c r="AG3041" s="24"/>
      <c r="AH3041" s="24"/>
      <c r="AI3041" s="24"/>
      <c r="AJ3041" s="24"/>
      <c r="AK3041" s="24"/>
      <c r="AL3041" s="24"/>
      <c r="AM3041" s="24"/>
      <c r="AN3041" s="24"/>
      <c r="AP3041" s="21"/>
      <c r="AQ3041" s="21"/>
      <c r="AR3041" s="21"/>
      <c r="AS3041" s="21"/>
      <c r="AT3041" s="21"/>
      <c r="AU3041" s="21"/>
      <c r="AV3041" s="24"/>
      <c r="AW3041" s="24"/>
      <c r="AX3041" s="24"/>
      <c r="AY3041" s="24"/>
      <c r="BA3041" s="21"/>
      <c r="BB3041" s="21"/>
      <c r="BC3041" s="21"/>
      <c r="BD3041" s="21"/>
      <c r="BE3041" s="24"/>
      <c r="BF3041" s="24"/>
      <c r="BG3041" s="21"/>
      <c r="BH3041" s="21"/>
      <c r="BI3041" s="130"/>
      <c r="BJ3041" s="131"/>
      <c r="BK3041" s="21"/>
      <c r="BL3041" s="132"/>
      <c r="BM3041" s="132"/>
      <c r="BN3041" s="132"/>
      <c r="BO3041" s="132"/>
      <c r="BP3041" s="133"/>
      <c r="BQ3041" s="133"/>
      <c r="BR3041" s="133"/>
    </row>
    <row r="3042" spans="18:70" x14ac:dyDescent="0.25">
      <c r="R3042" s="24"/>
      <c r="S3042" s="24"/>
      <c r="T3042" s="24"/>
      <c r="U3042" s="24"/>
      <c r="V3042" s="24"/>
      <c r="W3042" s="24"/>
      <c r="X3042" s="24"/>
      <c r="Y3042" s="24"/>
      <c r="Z3042" s="24"/>
      <c r="AA3042" s="24"/>
      <c r="AB3042" s="24"/>
      <c r="AC3042" s="24"/>
      <c r="AD3042" s="24"/>
      <c r="AE3042" s="24"/>
      <c r="AF3042" s="24"/>
      <c r="AG3042" s="24"/>
      <c r="AH3042" s="24"/>
      <c r="AI3042" s="24"/>
      <c r="AJ3042" s="24"/>
      <c r="AK3042" s="24"/>
      <c r="AL3042" s="24"/>
      <c r="AM3042" s="24"/>
      <c r="AN3042" s="24"/>
      <c r="AP3042" s="21"/>
      <c r="AQ3042" s="21"/>
      <c r="AR3042" s="21"/>
      <c r="AS3042" s="21"/>
      <c r="AT3042" s="21"/>
      <c r="AU3042" s="21"/>
      <c r="AV3042" s="24"/>
      <c r="AW3042" s="24"/>
      <c r="AX3042" s="24"/>
      <c r="AY3042" s="24"/>
      <c r="BA3042" s="21"/>
      <c r="BB3042" s="21"/>
      <c r="BC3042" s="21"/>
      <c r="BD3042" s="21"/>
      <c r="BE3042" s="24"/>
      <c r="BF3042" s="24"/>
      <c r="BG3042" s="21"/>
      <c r="BH3042" s="21"/>
      <c r="BI3042" s="130"/>
      <c r="BJ3042" s="131"/>
      <c r="BK3042" s="21"/>
      <c r="BL3042" s="132"/>
      <c r="BM3042" s="132"/>
      <c r="BN3042" s="132"/>
      <c r="BO3042" s="132"/>
      <c r="BP3042" s="133"/>
      <c r="BQ3042" s="133"/>
      <c r="BR3042" s="133"/>
    </row>
    <row r="3043" spans="18:70" x14ac:dyDescent="0.25">
      <c r="R3043" s="24"/>
      <c r="S3043" s="24"/>
      <c r="T3043" s="24"/>
      <c r="U3043" s="24"/>
      <c r="V3043" s="24"/>
      <c r="W3043" s="24"/>
      <c r="X3043" s="24"/>
      <c r="Y3043" s="24"/>
      <c r="Z3043" s="24"/>
      <c r="AA3043" s="24"/>
      <c r="AB3043" s="24"/>
      <c r="AC3043" s="24"/>
      <c r="AD3043" s="24"/>
      <c r="AE3043" s="24"/>
      <c r="AF3043" s="24"/>
      <c r="AG3043" s="24"/>
      <c r="AH3043" s="24"/>
      <c r="AI3043" s="24"/>
      <c r="AJ3043" s="24"/>
      <c r="AK3043" s="24"/>
      <c r="AL3043" s="24"/>
      <c r="AM3043" s="24"/>
      <c r="AN3043" s="24"/>
      <c r="AP3043" s="21"/>
      <c r="AQ3043" s="21"/>
      <c r="AR3043" s="21"/>
      <c r="AS3043" s="21"/>
      <c r="AT3043" s="21"/>
      <c r="AU3043" s="21"/>
      <c r="AV3043" s="24"/>
      <c r="AW3043" s="24"/>
      <c r="AX3043" s="24"/>
      <c r="AY3043" s="24"/>
      <c r="BA3043" s="21"/>
      <c r="BB3043" s="21"/>
      <c r="BC3043" s="21"/>
      <c r="BD3043" s="21"/>
      <c r="BE3043" s="24"/>
      <c r="BF3043" s="24"/>
      <c r="BG3043" s="21"/>
      <c r="BH3043" s="21"/>
      <c r="BI3043" s="130"/>
      <c r="BJ3043" s="131"/>
      <c r="BK3043" s="21"/>
      <c r="BL3043" s="132"/>
      <c r="BM3043" s="132"/>
      <c r="BN3043" s="132"/>
      <c r="BO3043" s="132"/>
      <c r="BP3043" s="133"/>
      <c r="BQ3043" s="133"/>
      <c r="BR3043" s="133"/>
    </row>
    <row r="3044" spans="18:70" x14ac:dyDescent="0.25">
      <c r="R3044" s="24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  <c r="AF3044" s="24"/>
      <c r="AG3044" s="24"/>
      <c r="AH3044" s="24"/>
      <c r="AI3044" s="24"/>
      <c r="AJ3044" s="24"/>
      <c r="AK3044" s="24"/>
      <c r="AL3044" s="24"/>
      <c r="AM3044" s="24"/>
      <c r="AN3044" s="24"/>
      <c r="AP3044" s="21"/>
      <c r="AQ3044" s="21"/>
      <c r="AR3044" s="21"/>
      <c r="AS3044" s="21"/>
      <c r="AT3044" s="21"/>
      <c r="AU3044" s="21"/>
      <c r="AV3044" s="24"/>
      <c r="AW3044" s="24"/>
      <c r="AX3044" s="24"/>
      <c r="AY3044" s="24"/>
      <c r="BA3044" s="21"/>
      <c r="BB3044" s="21"/>
      <c r="BC3044" s="21"/>
      <c r="BD3044" s="21"/>
      <c r="BE3044" s="24"/>
      <c r="BF3044" s="24"/>
      <c r="BG3044" s="21"/>
      <c r="BH3044" s="21"/>
      <c r="BI3044" s="130"/>
      <c r="BJ3044" s="131"/>
      <c r="BK3044" s="21"/>
      <c r="BL3044" s="132"/>
      <c r="BM3044" s="132"/>
      <c r="BN3044" s="132"/>
      <c r="BO3044" s="132"/>
      <c r="BP3044" s="133"/>
      <c r="BQ3044" s="133"/>
      <c r="BR3044" s="133"/>
    </row>
    <row r="3045" spans="18:70" x14ac:dyDescent="0.25">
      <c r="R3045" s="24"/>
      <c r="S3045" s="24"/>
      <c r="T3045" s="24"/>
      <c r="U3045" s="24"/>
      <c r="V3045" s="24"/>
      <c r="W3045" s="24"/>
      <c r="X3045" s="24"/>
      <c r="Y3045" s="24"/>
      <c r="Z3045" s="24"/>
      <c r="AA3045" s="24"/>
      <c r="AB3045" s="24"/>
      <c r="AC3045" s="24"/>
      <c r="AD3045" s="24"/>
      <c r="AE3045" s="24"/>
      <c r="AF3045" s="24"/>
      <c r="AG3045" s="24"/>
      <c r="AH3045" s="24"/>
      <c r="AI3045" s="24"/>
      <c r="AJ3045" s="24"/>
      <c r="AK3045" s="24"/>
      <c r="AL3045" s="24"/>
      <c r="AM3045" s="24"/>
      <c r="AN3045" s="24"/>
      <c r="AP3045" s="21"/>
      <c r="AQ3045" s="21"/>
      <c r="AR3045" s="21"/>
      <c r="AS3045" s="21"/>
      <c r="AT3045" s="21"/>
      <c r="AU3045" s="21"/>
      <c r="AV3045" s="24"/>
      <c r="AW3045" s="24"/>
      <c r="AX3045" s="24"/>
      <c r="AY3045" s="24"/>
      <c r="BA3045" s="21"/>
      <c r="BB3045" s="21"/>
      <c r="BC3045" s="21"/>
      <c r="BD3045" s="21"/>
      <c r="BE3045" s="24"/>
      <c r="BF3045" s="24"/>
      <c r="BG3045" s="21"/>
      <c r="BH3045" s="21"/>
      <c r="BI3045" s="130"/>
      <c r="BJ3045" s="131"/>
      <c r="BK3045" s="21"/>
      <c r="BL3045" s="132"/>
      <c r="BM3045" s="132"/>
      <c r="BN3045" s="132"/>
      <c r="BO3045" s="132"/>
      <c r="BP3045" s="133"/>
      <c r="BQ3045" s="133"/>
      <c r="BR3045" s="133"/>
    </row>
    <row r="3046" spans="18:70" x14ac:dyDescent="0.25">
      <c r="R3046" s="24"/>
      <c r="S3046" s="24"/>
      <c r="T3046" s="24"/>
      <c r="U3046" s="24"/>
      <c r="V3046" s="24"/>
      <c r="W3046" s="24"/>
      <c r="X3046" s="24"/>
      <c r="Y3046" s="24"/>
      <c r="Z3046" s="24"/>
      <c r="AA3046" s="24"/>
      <c r="AB3046" s="24"/>
      <c r="AC3046" s="24"/>
      <c r="AD3046" s="24"/>
      <c r="AE3046" s="24"/>
      <c r="AF3046" s="24"/>
      <c r="AG3046" s="24"/>
      <c r="AH3046" s="24"/>
      <c r="AI3046" s="24"/>
      <c r="AJ3046" s="24"/>
      <c r="AK3046" s="24"/>
      <c r="AL3046" s="24"/>
      <c r="AM3046" s="24"/>
      <c r="AN3046" s="24"/>
      <c r="AP3046" s="21"/>
      <c r="AQ3046" s="21"/>
      <c r="AR3046" s="21"/>
      <c r="AS3046" s="21"/>
      <c r="AT3046" s="21"/>
      <c r="AU3046" s="21"/>
      <c r="AV3046" s="24"/>
      <c r="AW3046" s="24"/>
      <c r="AX3046" s="24"/>
      <c r="AY3046" s="24"/>
      <c r="BA3046" s="21"/>
      <c r="BB3046" s="21"/>
      <c r="BC3046" s="21"/>
      <c r="BD3046" s="21"/>
      <c r="BE3046" s="24"/>
      <c r="BF3046" s="24"/>
      <c r="BG3046" s="21"/>
      <c r="BH3046" s="21"/>
      <c r="BI3046" s="130"/>
      <c r="BJ3046" s="131"/>
      <c r="BK3046" s="21"/>
      <c r="BL3046" s="132"/>
      <c r="BM3046" s="132"/>
      <c r="BN3046" s="132"/>
      <c r="BO3046" s="132"/>
      <c r="BP3046" s="133"/>
      <c r="BQ3046" s="133"/>
      <c r="BR3046" s="133"/>
    </row>
    <row r="3047" spans="18:70" x14ac:dyDescent="0.25">
      <c r="R3047" s="24"/>
      <c r="S3047" s="24"/>
      <c r="T3047" s="24"/>
      <c r="U3047" s="24"/>
      <c r="V3047" s="24"/>
      <c r="W3047" s="24"/>
      <c r="X3047" s="24"/>
      <c r="Y3047" s="24"/>
      <c r="Z3047" s="24"/>
      <c r="AA3047" s="24"/>
      <c r="AB3047" s="24"/>
      <c r="AC3047" s="24"/>
      <c r="AD3047" s="24"/>
      <c r="AE3047" s="24"/>
      <c r="AF3047" s="24"/>
      <c r="AG3047" s="24"/>
      <c r="AH3047" s="24"/>
      <c r="AI3047" s="24"/>
      <c r="AJ3047" s="24"/>
      <c r="AK3047" s="24"/>
      <c r="AL3047" s="24"/>
      <c r="AM3047" s="24"/>
      <c r="AN3047" s="24"/>
      <c r="AP3047" s="21"/>
      <c r="AQ3047" s="21"/>
      <c r="AR3047" s="21"/>
      <c r="AS3047" s="21"/>
      <c r="AT3047" s="21"/>
      <c r="AU3047" s="21"/>
      <c r="AV3047" s="24"/>
      <c r="AW3047" s="24"/>
      <c r="AX3047" s="24"/>
      <c r="AY3047" s="24"/>
      <c r="BA3047" s="21"/>
      <c r="BB3047" s="21"/>
      <c r="BC3047" s="21"/>
      <c r="BD3047" s="21"/>
      <c r="BE3047" s="24"/>
      <c r="BF3047" s="24"/>
      <c r="BG3047" s="21"/>
      <c r="BH3047" s="21"/>
      <c r="BI3047" s="130"/>
      <c r="BJ3047" s="131"/>
      <c r="BK3047" s="21"/>
      <c r="BL3047" s="132"/>
      <c r="BM3047" s="132"/>
      <c r="BN3047" s="132"/>
      <c r="BO3047" s="132"/>
      <c r="BP3047" s="133"/>
      <c r="BQ3047" s="133"/>
      <c r="BR3047" s="133"/>
    </row>
    <row r="3048" spans="18:70" x14ac:dyDescent="0.25">
      <c r="R3048" s="24"/>
      <c r="S3048" s="24"/>
      <c r="T3048" s="24"/>
      <c r="U3048" s="24"/>
      <c r="V3048" s="24"/>
      <c r="W3048" s="24"/>
      <c r="X3048" s="24"/>
      <c r="Y3048" s="24"/>
      <c r="Z3048" s="24"/>
      <c r="AA3048" s="24"/>
      <c r="AB3048" s="24"/>
      <c r="AC3048" s="24"/>
      <c r="AD3048" s="24"/>
      <c r="AE3048" s="24"/>
      <c r="AF3048" s="24"/>
      <c r="AG3048" s="24"/>
      <c r="AH3048" s="24"/>
      <c r="AI3048" s="24"/>
      <c r="AJ3048" s="24"/>
      <c r="AK3048" s="24"/>
      <c r="AL3048" s="24"/>
      <c r="AM3048" s="24"/>
      <c r="AN3048" s="24"/>
      <c r="AP3048" s="21"/>
      <c r="AQ3048" s="21"/>
      <c r="AR3048" s="21"/>
      <c r="AS3048" s="21"/>
      <c r="AT3048" s="21"/>
      <c r="AU3048" s="21"/>
      <c r="AV3048" s="24"/>
      <c r="AW3048" s="24"/>
      <c r="AX3048" s="24"/>
      <c r="AY3048" s="24"/>
      <c r="BA3048" s="21"/>
      <c r="BB3048" s="21"/>
      <c r="BC3048" s="21"/>
      <c r="BD3048" s="21"/>
      <c r="BE3048" s="24"/>
      <c r="BF3048" s="24"/>
      <c r="BG3048" s="21"/>
      <c r="BH3048" s="21"/>
      <c r="BI3048" s="130"/>
      <c r="BJ3048" s="131"/>
      <c r="BK3048" s="21"/>
      <c r="BL3048" s="132"/>
      <c r="BM3048" s="132"/>
      <c r="BN3048" s="132"/>
      <c r="BO3048" s="132"/>
      <c r="BP3048" s="133"/>
      <c r="BQ3048" s="133"/>
      <c r="BR3048" s="133"/>
    </row>
    <row r="3049" spans="18:70" x14ac:dyDescent="0.25">
      <c r="R3049" s="24"/>
      <c r="S3049" s="24"/>
      <c r="T3049" s="24"/>
      <c r="U3049" s="24"/>
      <c r="V3049" s="24"/>
      <c r="W3049" s="24"/>
      <c r="X3049" s="24"/>
      <c r="Y3049" s="24"/>
      <c r="Z3049" s="24"/>
      <c r="AA3049" s="24"/>
      <c r="AB3049" s="24"/>
      <c r="AC3049" s="24"/>
      <c r="AD3049" s="24"/>
      <c r="AE3049" s="24"/>
      <c r="AF3049" s="24"/>
      <c r="AG3049" s="24"/>
      <c r="AH3049" s="24"/>
      <c r="AI3049" s="24"/>
      <c r="AJ3049" s="24"/>
      <c r="AK3049" s="24"/>
      <c r="AL3049" s="24"/>
      <c r="AM3049" s="24"/>
      <c r="AN3049" s="24"/>
      <c r="AP3049" s="21"/>
      <c r="AQ3049" s="21"/>
      <c r="AR3049" s="21"/>
      <c r="AS3049" s="21"/>
      <c r="AT3049" s="21"/>
      <c r="AU3049" s="21"/>
      <c r="AV3049" s="24"/>
      <c r="AW3049" s="24"/>
      <c r="AX3049" s="24"/>
      <c r="AY3049" s="24"/>
      <c r="BA3049" s="21"/>
      <c r="BB3049" s="21"/>
      <c r="BC3049" s="21"/>
      <c r="BD3049" s="21"/>
      <c r="BE3049" s="24"/>
      <c r="BF3049" s="24"/>
      <c r="BG3049" s="21"/>
      <c r="BH3049" s="21"/>
      <c r="BI3049" s="130"/>
      <c r="BJ3049" s="131"/>
      <c r="BK3049" s="21"/>
      <c r="BL3049" s="132"/>
      <c r="BM3049" s="132"/>
      <c r="BN3049" s="132"/>
      <c r="BO3049" s="132"/>
      <c r="BP3049" s="133"/>
      <c r="BQ3049" s="133"/>
      <c r="BR3049" s="133"/>
    </row>
    <row r="3050" spans="18:70" x14ac:dyDescent="0.25">
      <c r="R3050" s="24"/>
      <c r="S3050" s="24"/>
      <c r="T3050" s="24"/>
      <c r="U3050" s="24"/>
      <c r="V3050" s="24"/>
      <c r="W3050" s="24"/>
      <c r="X3050" s="24"/>
      <c r="Y3050" s="24"/>
      <c r="Z3050" s="24"/>
      <c r="AA3050" s="24"/>
      <c r="AB3050" s="24"/>
      <c r="AC3050" s="24"/>
      <c r="AD3050" s="24"/>
      <c r="AE3050" s="24"/>
      <c r="AF3050" s="24"/>
      <c r="AG3050" s="24"/>
      <c r="AH3050" s="24"/>
      <c r="AI3050" s="24"/>
      <c r="AJ3050" s="24"/>
      <c r="AK3050" s="24"/>
      <c r="AL3050" s="24"/>
      <c r="AM3050" s="24"/>
      <c r="AN3050" s="24"/>
      <c r="AP3050" s="21"/>
      <c r="AQ3050" s="21"/>
      <c r="AR3050" s="21"/>
      <c r="AS3050" s="21"/>
      <c r="AT3050" s="21"/>
      <c r="AU3050" s="21"/>
      <c r="AV3050" s="24"/>
      <c r="AW3050" s="24"/>
      <c r="AX3050" s="24"/>
      <c r="AY3050" s="24"/>
      <c r="BA3050" s="21"/>
      <c r="BB3050" s="21"/>
      <c r="BC3050" s="21"/>
      <c r="BD3050" s="21"/>
      <c r="BE3050" s="24"/>
      <c r="BF3050" s="24"/>
      <c r="BG3050" s="21"/>
      <c r="BH3050" s="21"/>
      <c r="BI3050" s="130"/>
      <c r="BJ3050" s="131"/>
      <c r="BK3050" s="21"/>
      <c r="BL3050" s="132"/>
      <c r="BM3050" s="132"/>
      <c r="BN3050" s="132"/>
      <c r="BO3050" s="132"/>
      <c r="BP3050" s="133"/>
      <c r="BQ3050" s="133"/>
      <c r="BR3050" s="133"/>
    </row>
    <row r="3051" spans="18:70" x14ac:dyDescent="0.25">
      <c r="R3051" s="24"/>
      <c r="S3051" s="24"/>
      <c r="T3051" s="24"/>
      <c r="U3051" s="24"/>
      <c r="V3051" s="24"/>
      <c r="W3051" s="24"/>
      <c r="X3051" s="24"/>
      <c r="Y3051" s="24"/>
      <c r="Z3051" s="24"/>
      <c r="AA3051" s="24"/>
      <c r="AB3051" s="24"/>
      <c r="AC3051" s="24"/>
      <c r="AD3051" s="24"/>
      <c r="AE3051" s="24"/>
      <c r="AF3051" s="24"/>
      <c r="AG3051" s="24"/>
      <c r="AH3051" s="24"/>
      <c r="AI3051" s="24"/>
      <c r="AJ3051" s="24"/>
      <c r="AK3051" s="24"/>
      <c r="AL3051" s="24"/>
      <c r="AM3051" s="24"/>
      <c r="AN3051" s="24"/>
      <c r="AP3051" s="21"/>
      <c r="AQ3051" s="21"/>
      <c r="AR3051" s="21"/>
      <c r="AS3051" s="21"/>
      <c r="AT3051" s="21"/>
      <c r="AU3051" s="21"/>
      <c r="AV3051" s="24"/>
      <c r="AW3051" s="24"/>
      <c r="AX3051" s="24"/>
      <c r="AY3051" s="24"/>
      <c r="BA3051" s="21"/>
      <c r="BB3051" s="21"/>
      <c r="BC3051" s="21"/>
      <c r="BD3051" s="21"/>
      <c r="BE3051" s="24"/>
      <c r="BF3051" s="24"/>
      <c r="BG3051" s="21"/>
      <c r="BH3051" s="21"/>
      <c r="BI3051" s="130"/>
      <c r="BJ3051" s="131"/>
      <c r="BK3051" s="21"/>
      <c r="BL3051" s="132"/>
      <c r="BM3051" s="132"/>
      <c r="BN3051" s="132"/>
      <c r="BO3051" s="132"/>
      <c r="BP3051" s="133"/>
      <c r="BQ3051" s="133"/>
      <c r="BR3051" s="133"/>
    </row>
    <row r="3052" spans="18:70" x14ac:dyDescent="0.25">
      <c r="R3052" s="24"/>
      <c r="S3052" s="24"/>
      <c r="T3052" s="24"/>
      <c r="U3052" s="24"/>
      <c r="V3052" s="24"/>
      <c r="W3052" s="24"/>
      <c r="X3052" s="24"/>
      <c r="Y3052" s="24"/>
      <c r="Z3052" s="24"/>
      <c r="AA3052" s="24"/>
      <c r="AB3052" s="24"/>
      <c r="AC3052" s="24"/>
      <c r="AD3052" s="24"/>
      <c r="AE3052" s="24"/>
      <c r="AF3052" s="24"/>
      <c r="AG3052" s="24"/>
      <c r="AH3052" s="24"/>
      <c r="AI3052" s="24"/>
      <c r="AJ3052" s="24"/>
      <c r="AK3052" s="24"/>
      <c r="AL3052" s="24"/>
      <c r="AM3052" s="24"/>
      <c r="AN3052" s="24"/>
      <c r="AP3052" s="21"/>
      <c r="AQ3052" s="21"/>
      <c r="AR3052" s="21"/>
      <c r="AS3052" s="21"/>
      <c r="AT3052" s="21"/>
      <c r="AU3052" s="21"/>
      <c r="AV3052" s="24"/>
      <c r="AW3052" s="24"/>
      <c r="AX3052" s="24"/>
      <c r="AY3052" s="24"/>
      <c r="BA3052" s="21"/>
      <c r="BB3052" s="21"/>
      <c r="BC3052" s="21"/>
      <c r="BD3052" s="21"/>
      <c r="BE3052" s="24"/>
      <c r="BF3052" s="24"/>
      <c r="BG3052" s="21"/>
      <c r="BH3052" s="21"/>
      <c r="BI3052" s="130"/>
      <c r="BJ3052" s="131"/>
      <c r="BK3052" s="21"/>
      <c r="BL3052" s="132"/>
      <c r="BM3052" s="132"/>
      <c r="BN3052" s="132"/>
      <c r="BO3052" s="132"/>
      <c r="BP3052" s="133"/>
      <c r="BQ3052" s="133"/>
      <c r="BR3052" s="133"/>
    </row>
    <row r="3053" spans="18:70" x14ac:dyDescent="0.25">
      <c r="R3053" s="24"/>
      <c r="S3053" s="24"/>
      <c r="T3053" s="24"/>
      <c r="U3053" s="24"/>
      <c r="V3053" s="24"/>
      <c r="W3053" s="24"/>
      <c r="X3053" s="24"/>
      <c r="Y3053" s="24"/>
      <c r="Z3053" s="24"/>
      <c r="AA3053" s="24"/>
      <c r="AB3053" s="24"/>
      <c r="AC3053" s="24"/>
      <c r="AD3053" s="24"/>
      <c r="AE3053" s="24"/>
      <c r="AF3053" s="24"/>
      <c r="AG3053" s="24"/>
      <c r="AH3053" s="24"/>
      <c r="AI3053" s="24"/>
      <c r="AJ3053" s="24"/>
      <c r="AK3053" s="24"/>
      <c r="AL3053" s="24"/>
      <c r="AM3053" s="24"/>
      <c r="AN3053" s="24"/>
      <c r="AP3053" s="21"/>
      <c r="AQ3053" s="21"/>
      <c r="AR3053" s="21"/>
      <c r="AS3053" s="21"/>
      <c r="AT3053" s="21"/>
      <c r="AU3053" s="21"/>
      <c r="AV3053" s="24"/>
      <c r="AW3053" s="24"/>
      <c r="AX3053" s="24"/>
      <c r="AY3053" s="24"/>
      <c r="BA3053" s="21"/>
      <c r="BB3053" s="21"/>
      <c r="BC3053" s="21"/>
      <c r="BD3053" s="21"/>
      <c r="BE3053" s="24"/>
      <c r="BF3053" s="24"/>
      <c r="BG3053" s="21"/>
      <c r="BH3053" s="21"/>
      <c r="BI3053" s="130"/>
      <c r="BJ3053" s="131"/>
      <c r="BK3053" s="21"/>
      <c r="BL3053" s="132"/>
      <c r="BM3053" s="132"/>
      <c r="BN3053" s="132"/>
      <c r="BO3053" s="132"/>
      <c r="BP3053" s="133"/>
      <c r="BQ3053" s="133"/>
      <c r="BR3053" s="133"/>
    </row>
    <row r="3054" spans="18:70" x14ac:dyDescent="0.25">
      <c r="R3054" s="24"/>
      <c r="S3054" s="24"/>
      <c r="T3054" s="24"/>
      <c r="U3054" s="24"/>
      <c r="V3054" s="24"/>
      <c r="W3054" s="24"/>
      <c r="X3054" s="24"/>
      <c r="Y3054" s="24"/>
      <c r="Z3054" s="24"/>
      <c r="AA3054" s="24"/>
      <c r="AB3054" s="24"/>
      <c r="AC3054" s="24"/>
      <c r="AD3054" s="24"/>
      <c r="AE3054" s="24"/>
      <c r="AF3054" s="24"/>
      <c r="AG3054" s="24"/>
      <c r="AH3054" s="24"/>
      <c r="AI3054" s="24"/>
      <c r="AJ3054" s="24"/>
      <c r="AK3054" s="24"/>
      <c r="AL3054" s="24"/>
      <c r="AM3054" s="24"/>
      <c r="AN3054" s="24"/>
      <c r="AP3054" s="21"/>
      <c r="AQ3054" s="21"/>
      <c r="AR3054" s="21"/>
      <c r="AS3054" s="21"/>
      <c r="AT3054" s="21"/>
      <c r="AU3054" s="21"/>
      <c r="AV3054" s="24"/>
      <c r="AW3054" s="24"/>
      <c r="AX3054" s="24"/>
      <c r="AY3054" s="24"/>
      <c r="BA3054" s="21"/>
      <c r="BB3054" s="21"/>
      <c r="BC3054" s="21"/>
      <c r="BD3054" s="21"/>
      <c r="BE3054" s="24"/>
      <c r="BF3054" s="24"/>
      <c r="BG3054" s="21"/>
      <c r="BH3054" s="21"/>
      <c r="BI3054" s="130"/>
      <c r="BJ3054" s="131"/>
      <c r="BK3054" s="21"/>
      <c r="BL3054" s="132"/>
      <c r="BM3054" s="132"/>
      <c r="BN3054" s="132"/>
      <c r="BO3054" s="132"/>
      <c r="BP3054" s="133"/>
      <c r="BQ3054" s="133"/>
      <c r="BR3054" s="133"/>
    </row>
    <row r="3055" spans="18:70" x14ac:dyDescent="0.25">
      <c r="R3055" s="24"/>
      <c r="S3055" s="24"/>
      <c r="T3055" s="24"/>
      <c r="U3055" s="24"/>
      <c r="V3055" s="24"/>
      <c r="W3055" s="24"/>
      <c r="X3055" s="24"/>
      <c r="Y3055" s="24"/>
      <c r="Z3055" s="24"/>
      <c r="AA3055" s="24"/>
      <c r="AB3055" s="24"/>
      <c r="AC3055" s="24"/>
      <c r="AD3055" s="24"/>
      <c r="AE3055" s="24"/>
      <c r="AF3055" s="24"/>
      <c r="AG3055" s="24"/>
      <c r="AH3055" s="24"/>
      <c r="AI3055" s="24"/>
      <c r="AJ3055" s="24"/>
      <c r="AK3055" s="24"/>
      <c r="AL3055" s="24"/>
      <c r="AM3055" s="24"/>
      <c r="AN3055" s="24"/>
      <c r="AP3055" s="21"/>
      <c r="AQ3055" s="21"/>
      <c r="AR3055" s="21"/>
      <c r="AS3055" s="21"/>
      <c r="AT3055" s="21"/>
      <c r="AU3055" s="21"/>
      <c r="AV3055" s="24"/>
      <c r="AW3055" s="24"/>
      <c r="AX3055" s="24"/>
      <c r="AY3055" s="24"/>
      <c r="BA3055" s="21"/>
      <c r="BB3055" s="21"/>
      <c r="BC3055" s="21"/>
      <c r="BD3055" s="21"/>
      <c r="BE3055" s="24"/>
      <c r="BF3055" s="24"/>
      <c r="BG3055" s="21"/>
      <c r="BH3055" s="21"/>
      <c r="BI3055" s="130"/>
      <c r="BJ3055" s="131"/>
      <c r="BK3055" s="21"/>
      <c r="BL3055" s="132"/>
      <c r="BM3055" s="132"/>
      <c r="BN3055" s="132"/>
      <c r="BO3055" s="132"/>
      <c r="BP3055" s="133"/>
      <c r="BQ3055" s="133"/>
      <c r="BR3055" s="133"/>
    </row>
    <row r="3056" spans="18:70" x14ac:dyDescent="0.25">
      <c r="R3056" s="24"/>
      <c r="S3056" s="24"/>
      <c r="T3056" s="24"/>
      <c r="U3056" s="24"/>
      <c r="V3056" s="24"/>
      <c r="W3056" s="24"/>
      <c r="X3056" s="24"/>
      <c r="Y3056" s="24"/>
      <c r="Z3056" s="24"/>
      <c r="AA3056" s="24"/>
      <c r="AB3056" s="24"/>
      <c r="AC3056" s="24"/>
      <c r="AD3056" s="24"/>
      <c r="AE3056" s="24"/>
      <c r="AF3056" s="24"/>
      <c r="AG3056" s="24"/>
      <c r="AH3056" s="24"/>
      <c r="AI3056" s="24"/>
      <c r="AJ3056" s="24"/>
      <c r="AK3056" s="24"/>
      <c r="AL3056" s="24"/>
      <c r="AM3056" s="24"/>
      <c r="AN3056" s="24"/>
      <c r="AP3056" s="21"/>
      <c r="AQ3056" s="21"/>
      <c r="AR3056" s="21"/>
      <c r="AS3056" s="21"/>
      <c r="AT3056" s="21"/>
      <c r="AU3056" s="21"/>
      <c r="AV3056" s="24"/>
      <c r="AW3056" s="24"/>
      <c r="AX3056" s="24"/>
      <c r="AY3056" s="24"/>
      <c r="BA3056" s="21"/>
      <c r="BB3056" s="21"/>
      <c r="BC3056" s="21"/>
      <c r="BD3056" s="21"/>
      <c r="BE3056" s="24"/>
      <c r="BF3056" s="24"/>
      <c r="BG3056" s="21"/>
      <c r="BH3056" s="21"/>
      <c r="BI3056" s="130"/>
      <c r="BJ3056" s="131"/>
      <c r="BK3056" s="21"/>
      <c r="BL3056" s="132"/>
      <c r="BM3056" s="132"/>
      <c r="BN3056" s="132"/>
      <c r="BO3056" s="132"/>
      <c r="BP3056" s="133"/>
      <c r="BQ3056" s="133"/>
      <c r="BR3056" s="133"/>
    </row>
    <row r="3057" spans="18:70" x14ac:dyDescent="0.25">
      <c r="R3057" s="24"/>
      <c r="S3057" s="24"/>
      <c r="T3057" s="24"/>
      <c r="U3057" s="24"/>
      <c r="V3057" s="24"/>
      <c r="W3057" s="24"/>
      <c r="X3057" s="24"/>
      <c r="Y3057" s="24"/>
      <c r="Z3057" s="24"/>
      <c r="AA3057" s="24"/>
      <c r="AB3057" s="24"/>
      <c r="AC3057" s="24"/>
      <c r="AD3057" s="24"/>
      <c r="AE3057" s="24"/>
      <c r="AF3057" s="24"/>
      <c r="AG3057" s="24"/>
      <c r="AH3057" s="24"/>
      <c r="AI3057" s="24"/>
      <c r="AJ3057" s="24"/>
      <c r="AK3057" s="24"/>
      <c r="AL3057" s="24"/>
      <c r="AM3057" s="24"/>
      <c r="AN3057" s="24"/>
      <c r="AP3057" s="21"/>
      <c r="AQ3057" s="21"/>
      <c r="AR3057" s="21"/>
      <c r="AS3057" s="21"/>
      <c r="AT3057" s="21"/>
      <c r="AU3057" s="21"/>
      <c r="AV3057" s="24"/>
      <c r="AW3057" s="24"/>
      <c r="AX3057" s="24"/>
      <c r="AY3057" s="24"/>
      <c r="BA3057" s="21"/>
      <c r="BB3057" s="21"/>
      <c r="BC3057" s="21"/>
      <c r="BD3057" s="21"/>
      <c r="BE3057" s="24"/>
      <c r="BF3057" s="24"/>
      <c r="BG3057" s="21"/>
      <c r="BH3057" s="21"/>
      <c r="BI3057" s="130"/>
      <c r="BJ3057" s="131"/>
      <c r="BK3057" s="21"/>
      <c r="BL3057" s="132"/>
      <c r="BM3057" s="132"/>
      <c r="BN3057" s="132"/>
      <c r="BO3057" s="132"/>
      <c r="BP3057" s="133"/>
      <c r="BQ3057" s="133"/>
      <c r="BR3057" s="133"/>
    </row>
    <row r="3058" spans="18:70" x14ac:dyDescent="0.25">
      <c r="R3058" s="24"/>
      <c r="S3058" s="24"/>
      <c r="T3058" s="24"/>
      <c r="U3058" s="24"/>
      <c r="V3058" s="24"/>
      <c r="W3058" s="24"/>
      <c r="X3058" s="24"/>
      <c r="Y3058" s="24"/>
      <c r="Z3058" s="24"/>
      <c r="AA3058" s="24"/>
      <c r="AB3058" s="24"/>
      <c r="AC3058" s="24"/>
      <c r="AD3058" s="24"/>
      <c r="AE3058" s="24"/>
      <c r="AF3058" s="24"/>
      <c r="AG3058" s="24"/>
      <c r="AH3058" s="24"/>
      <c r="AI3058" s="24"/>
      <c r="AJ3058" s="24"/>
      <c r="AK3058" s="24"/>
      <c r="AL3058" s="24"/>
      <c r="AM3058" s="24"/>
      <c r="AN3058" s="24"/>
      <c r="AP3058" s="21"/>
      <c r="AQ3058" s="21"/>
      <c r="AR3058" s="21"/>
      <c r="AS3058" s="21"/>
      <c r="AT3058" s="21"/>
      <c r="AU3058" s="21"/>
      <c r="AV3058" s="24"/>
      <c r="AW3058" s="24"/>
      <c r="AX3058" s="24"/>
      <c r="AY3058" s="24"/>
      <c r="BA3058" s="21"/>
      <c r="BB3058" s="21"/>
      <c r="BC3058" s="21"/>
      <c r="BD3058" s="21"/>
      <c r="BE3058" s="24"/>
      <c r="BF3058" s="24"/>
      <c r="BG3058" s="21"/>
      <c r="BH3058" s="21"/>
      <c r="BI3058" s="130"/>
      <c r="BJ3058" s="131"/>
      <c r="BK3058" s="21"/>
      <c r="BL3058" s="132"/>
      <c r="BM3058" s="132"/>
      <c r="BN3058" s="132"/>
      <c r="BO3058" s="132"/>
      <c r="BP3058" s="133"/>
      <c r="BQ3058" s="133"/>
      <c r="BR3058" s="133"/>
    </row>
    <row r="3059" spans="18:70" x14ac:dyDescent="0.25">
      <c r="R3059" s="24"/>
      <c r="S3059" s="24"/>
      <c r="T3059" s="24"/>
      <c r="U3059" s="24"/>
      <c r="V3059" s="24"/>
      <c r="W3059" s="24"/>
      <c r="X3059" s="24"/>
      <c r="Y3059" s="24"/>
      <c r="Z3059" s="24"/>
      <c r="AA3059" s="24"/>
      <c r="AB3059" s="24"/>
      <c r="AC3059" s="24"/>
      <c r="AD3059" s="24"/>
      <c r="AE3059" s="24"/>
      <c r="AF3059" s="24"/>
      <c r="AG3059" s="24"/>
      <c r="AH3059" s="24"/>
      <c r="AI3059" s="24"/>
      <c r="AJ3059" s="24"/>
      <c r="AK3059" s="24"/>
      <c r="AL3059" s="24"/>
      <c r="AM3059" s="24"/>
      <c r="AN3059" s="24"/>
      <c r="AP3059" s="21"/>
      <c r="AQ3059" s="21"/>
      <c r="AR3059" s="21"/>
      <c r="AS3059" s="21"/>
      <c r="AT3059" s="21"/>
      <c r="AU3059" s="21"/>
      <c r="AV3059" s="24"/>
      <c r="AW3059" s="24"/>
      <c r="AX3059" s="24"/>
      <c r="AY3059" s="24"/>
      <c r="BA3059" s="21"/>
      <c r="BB3059" s="21"/>
      <c r="BC3059" s="21"/>
      <c r="BD3059" s="21"/>
      <c r="BE3059" s="24"/>
      <c r="BF3059" s="24"/>
      <c r="BG3059" s="21"/>
      <c r="BH3059" s="21"/>
      <c r="BI3059" s="130"/>
      <c r="BJ3059" s="131"/>
      <c r="BK3059" s="21"/>
      <c r="BL3059" s="132"/>
      <c r="BM3059" s="132"/>
      <c r="BN3059" s="132"/>
      <c r="BO3059" s="132"/>
      <c r="BP3059" s="133"/>
      <c r="BQ3059" s="133"/>
      <c r="BR3059" s="133"/>
    </row>
    <row r="3060" spans="18:70" x14ac:dyDescent="0.25">
      <c r="R3060" s="24"/>
      <c r="S3060" s="24"/>
      <c r="T3060" s="24"/>
      <c r="U3060" s="24"/>
      <c r="V3060" s="24"/>
      <c r="W3060" s="24"/>
      <c r="X3060" s="24"/>
      <c r="Y3060" s="24"/>
      <c r="Z3060" s="24"/>
      <c r="AA3060" s="24"/>
      <c r="AB3060" s="24"/>
      <c r="AC3060" s="24"/>
      <c r="AD3060" s="24"/>
      <c r="AE3060" s="24"/>
      <c r="AF3060" s="24"/>
      <c r="AG3060" s="24"/>
      <c r="AH3060" s="24"/>
      <c r="AI3060" s="24"/>
      <c r="AJ3060" s="24"/>
      <c r="AK3060" s="24"/>
      <c r="AL3060" s="24"/>
      <c r="AM3060" s="24"/>
      <c r="AN3060" s="24"/>
      <c r="AP3060" s="21"/>
      <c r="AQ3060" s="21"/>
      <c r="AR3060" s="21"/>
      <c r="AS3060" s="21"/>
      <c r="AT3060" s="21"/>
      <c r="AU3060" s="21"/>
      <c r="AV3060" s="24"/>
      <c r="AW3060" s="24"/>
      <c r="AX3060" s="24"/>
      <c r="AY3060" s="24"/>
      <c r="BA3060" s="21"/>
      <c r="BB3060" s="21"/>
      <c r="BC3060" s="21"/>
      <c r="BD3060" s="21"/>
      <c r="BE3060" s="24"/>
      <c r="BF3060" s="24"/>
      <c r="BG3060" s="21"/>
      <c r="BH3060" s="21"/>
      <c r="BI3060" s="130"/>
      <c r="BJ3060" s="131"/>
      <c r="BK3060" s="21"/>
      <c r="BL3060" s="132"/>
      <c r="BM3060" s="132"/>
      <c r="BN3060" s="132"/>
      <c r="BO3060" s="132"/>
      <c r="BP3060" s="133"/>
      <c r="BQ3060" s="133"/>
      <c r="BR3060" s="133"/>
    </row>
    <row r="3061" spans="18:70" x14ac:dyDescent="0.25">
      <c r="R3061" s="24"/>
      <c r="S3061" s="24"/>
      <c r="T3061" s="24"/>
      <c r="U3061" s="24"/>
      <c r="V3061" s="24"/>
      <c r="W3061" s="24"/>
      <c r="X3061" s="24"/>
      <c r="Y3061" s="24"/>
      <c r="Z3061" s="24"/>
      <c r="AA3061" s="24"/>
      <c r="AB3061" s="24"/>
      <c r="AC3061" s="24"/>
      <c r="AD3061" s="24"/>
      <c r="AE3061" s="24"/>
      <c r="AF3061" s="24"/>
      <c r="AG3061" s="24"/>
      <c r="AH3061" s="24"/>
      <c r="AI3061" s="24"/>
      <c r="AJ3061" s="24"/>
      <c r="AK3061" s="24"/>
      <c r="AL3061" s="24"/>
      <c r="AM3061" s="24"/>
      <c r="AN3061" s="24"/>
      <c r="AP3061" s="21"/>
      <c r="AQ3061" s="21"/>
      <c r="AR3061" s="21"/>
      <c r="AS3061" s="21"/>
      <c r="AT3061" s="21"/>
      <c r="AU3061" s="21"/>
      <c r="AV3061" s="24"/>
      <c r="AW3061" s="24"/>
      <c r="AX3061" s="24"/>
      <c r="AY3061" s="24"/>
      <c r="BA3061" s="21"/>
      <c r="BB3061" s="21"/>
      <c r="BC3061" s="21"/>
      <c r="BD3061" s="21"/>
      <c r="BE3061" s="24"/>
      <c r="BF3061" s="24"/>
      <c r="BG3061" s="21"/>
      <c r="BH3061" s="21"/>
      <c r="BI3061" s="130"/>
      <c r="BJ3061" s="131"/>
      <c r="BK3061" s="21"/>
      <c r="BL3061" s="132"/>
      <c r="BM3061" s="132"/>
      <c r="BN3061" s="132"/>
      <c r="BO3061" s="132"/>
      <c r="BP3061" s="133"/>
      <c r="BQ3061" s="133"/>
      <c r="BR3061" s="133"/>
    </row>
    <row r="3062" spans="18:70" x14ac:dyDescent="0.25">
      <c r="R3062" s="24"/>
      <c r="S3062" s="24"/>
      <c r="T3062" s="24"/>
      <c r="U3062" s="24"/>
      <c r="V3062" s="24"/>
      <c r="W3062" s="24"/>
      <c r="X3062" s="24"/>
      <c r="Y3062" s="24"/>
      <c r="Z3062" s="24"/>
      <c r="AA3062" s="24"/>
      <c r="AB3062" s="24"/>
      <c r="AC3062" s="24"/>
      <c r="AD3062" s="24"/>
      <c r="AE3062" s="24"/>
      <c r="AF3062" s="24"/>
      <c r="AG3062" s="24"/>
      <c r="AH3062" s="24"/>
      <c r="AI3062" s="24"/>
      <c r="AJ3062" s="24"/>
      <c r="AK3062" s="24"/>
      <c r="AL3062" s="24"/>
      <c r="AM3062" s="24"/>
      <c r="AN3062" s="24"/>
      <c r="AP3062" s="21"/>
      <c r="AQ3062" s="21"/>
      <c r="AR3062" s="21"/>
      <c r="AS3062" s="21"/>
      <c r="AT3062" s="21"/>
      <c r="AU3062" s="21"/>
      <c r="AV3062" s="24"/>
      <c r="AW3062" s="24"/>
      <c r="AX3062" s="24"/>
      <c r="AY3062" s="24"/>
      <c r="BA3062" s="21"/>
      <c r="BB3062" s="21"/>
      <c r="BC3062" s="21"/>
      <c r="BD3062" s="21"/>
      <c r="BE3062" s="24"/>
      <c r="BF3062" s="24"/>
      <c r="BG3062" s="21"/>
      <c r="BH3062" s="21"/>
      <c r="BI3062" s="130"/>
      <c r="BJ3062" s="131"/>
      <c r="BK3062" s="21"/>
      <c r="BL3062" s="132"/>
      <c r="BM3062" s="132"/>
      <c r="BN3062" s="132"/>
      <c r="BO3062" s="132"/>
      <c r="BP3062" s="133"/>
      <c r="BQ3062" s="133"/>
      <c r="BR3062" s="133"/>
    </row>
    <row r="3063" spans="18:70" x14ac:dyDescent="0.25">
      <c r="R3063" s="24"/>
      <c r="S3063" s="24"/>
      <c r="T3063" s="24"/>
      <c r="U3063" s="24"/>
      <c r="V3063" s="24"/>
      <c r="W3063" s="24"/>
      <c r="X3063" s="24"/>
      <c r="Y3063" s="24"/>
      <c r="Z3063" s="24"/>
      <c r="AA3063" s="24"/>
      <c r="AB3063" s="24"/>
      <c r="AC3063" s="24"/>
      <c r="AD3063" s="24"/>
      <c r="AE3063" s="24"/>
      <c r="AF3063" s="24"/>
      <c r="AG3063" s="24"/>
      <c r="AH3063" s="24"/>
      <c r="AI3063" s="24"/>
      <c r="AJ3063" s="24"/>
      <c r="AK3063" s="24"/>
      <c r="AL3063" s="24"/>
      <c r="AM3063" s="24"/>
      <c r="AN3063" s="24"/>
      <c r="AP3063" s="21"/>
      <c r="AQ3063" s="21"/>
      <c r="AR3063" s="21"/>
      <c r="AS3063" s="21"/>
      <c r="AT3063" s="21"/>
      <c r="AU3063" s="21"/>
      <c r="AV3063" s="24"/>
      <c r="AW3063" s="24"/>
      <c r="AX3063" s="24"/>
      <c r="AY3063" s="24"/>
      <c r="BA3063" s="21"/>
      <c r="BB3063" s="21"/>
      <c r="BC3063" s="21"/>
      <c r="BD3063" s="21"/>
      <c r="BE3063" s="24"/>
      <c r="BF3063" s="24"/>
      <c r="BG3063" s="21"/>
      <c r="BH3063" s="21"/>
      <c r="BI3063" s="130"/>
      <c r="BJ3063" s="131"/>
      <c r="BK3063" s="21"/>
      <c r="BL3063" s="132"/>
      <c r="BM3063" s="132"/>
      <c r="BN3063" s="132"/>
      <c r="BO3063" s="132"/>
      <c r="BP3063" s="133"/>
      <c r="BQ3063" s="133"/>
      <c r="BR3063" s="133"/>
    </row>
    <row r="3064" spans="18:70" x14ac:dyDescent="0.25">
      <c r="R3064" s="24"/>
      <c r="S3064" s="24"/>
      <c r="T3064" s="24"/>
      <c r="U3064" s="24"/>
      <c r="V3064" s="24"/>
      <c r="W3064" s="24"/>
      <c r="X3064" s="24"/>
      <c r="Y3064" s="24"/>
      <c r="Z3064" s="24"/>
      <c r="AA3064" s="24"/>
      <c r="AB3064" s="24"/>
      <c r="AC3064" s="24"/>
      <c r="AD3064" s="24"/>
      <c r="AE3064" s="24"/>
      <c r="AF3064" s="24"/>
      <c r="AG3064" s="24"/>
      <c r="AH3064" s="24"/>
      <c r="AI3064" s="24"/>
      <c r="AJ3064" s="24"/>
      <c r="AK3064" s="24"/>
      <c r="AL3064" s="24"/>
      <c r="AM3064" s="24"/>
      <c r="AN3064" s="24"/>
      <c r="AP3064" s="21"/>
      <c r="AQ3064" s="21"/>
      <c r="AR3064" s="21"/>
      <c r="AS3064" s="21"/>
      <c r="AT3064" s="21"/>
      <c r="AU3064" s="21"/>
      <c r="AV3064" s="24"/>
      <c r="AW3064" s="24"/>
      <c r="AX3064" s="24"/>
      <c r="AY3064" s="24"/>
      <c r="BA3064" s="21"/>
      <c r="BB3064" s="21"/>
      <c r="BC3064" s="21"/>
      <c r="BD3064" s="21"/>
      <c r="BE3064" s="24"/>
      <c r="BF3064" s="24"/>
      <c r="BG3064" s="21"/>
      <c r="BH3064" s="21"/>
      <c r="BI3064" s="130"/>
      <c r="BJ3064" s="131"/>
      <c r="BK3064" s="21"/>
      <c r="BL3064" s="132"/>
      <c r="BM3064" s="132"/>
      <c r="BN3064" s="132"/>
      <c r="BO3064" s="132"/>
      <c r="BP3064" s="133"/>
      <c r="BQ3064" s="133"/>
      <c r="BR3064" s="133"/>
    </row>
    <row r="3065" spans="18:70" x14ac:dyDescent="0.25">
      <c r="R3065" s="24"/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/>
      <c r="AC3065" s="24"/>
      <c r="AD3065" s="24"/>
      <c r="AE3065" s="24"/>
      <c r="AF3065" s="24"/>
      <c r="AG3065" s="24"/>
      <c r="AH3065" s="24"/>
      <c r="AI3065" s="24"/>
      <c r="AJ3065" s="24"/>
      <c r="AK3065" s="24"/>
      <c r="AL3065" s="24"/>
      <c r="AM3065" s="24"/>
      <c r="AN3065" s="24"/>
      <c r="AP3065" s="21"/>
      <c r="AQ3065" s="21"/>
      <c r="AR3065" s="21"/>
      <c r="AS3065" s="21"/>
      <c r="AT3065" s="21"/>
      <c r="AU3065" s="21"/>
      <c r="AV3065" s="24"/>
      <c r="AW3065" s="24"/>
      <c r="AX3065" s="24"/>
      <c r="AY3065" s="24"/>
      <c r="BA3065" s="21"/>
      <c r="BB3065" s="21"/>
      <c r="BC3065" s="21"/>
      <c r="BD3065" s="21"/>
      <c r="BE3065" s="24"/>
      <c r="BF3065" s="24"/>
      <c r="BG3065" s="21"/>
      <c r="BH3065" s="21"/>
      <c r="BI3065" s="130"/>
      <c r="BJ3065" s="131"/>
      <c r="BK3065" s="21"/>
      <c r="BL3065" s="132"/>
      <c r="BM3065" s="132"/>
      <c r="BN3065" s="132"/>
      <c r="BO3065" s="132"/>
      <c r="BP3065" s="133"/>
      <c r="BQ3065" s="133"/>
      <c r="BR3065" s="133"/>
    </row>
    <row r="3066" spans="18:70" x14ac:dyDescent="0.25">
      <c r="R3066" s="24"/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/>
      <c r="AC3066" s="24"/>
      <c r="AD3066" s="24"/>
      <c r="AE3066" s="24"/>
      <c r="AF3066" s="24"/>
      <c r="AG3066" s="24"/>
      <c r="AH3066" s="24"/>
      <c r="AI3066" s="24"/>
      <c r="AJ3066" s="24"/>
      <c r="AK3066" s="24"/>
      <c r="AL3066" s="24"/>
      <c r="AM3066" s="24"/>
      <c r="AN3066" s="24"/>
      <c r="AP3066" s="21"/>
      <c r="AQ3066" s="21"/>
      <c r="AR3066" s="21"/>
      <c r="AS3066" s="21"/>
      <c r="AT3066" s="21"/>
      <c r="AU3066" s="21"/>
      <c r="AV3066" s="24"/>
      <c r="AW3066" s="24"/>
      <c r="AX3066" s="24"/>
      <c r="AY3066" s="24"/>
      <c r="BA3066" s="21"/>
      <c r="BB3066" s="21"/>
      <c r="BC3066" s="21"/>
      <c r="BD3066" s="21"/>
      <c r="BE3066" s="24"/>
      <c r="BF3066" s="24"/>
      <c r="BG3066" s="21"/>
      <c r="BH3066" s="21"/>
      <c r="BI3066" s="130"/>
      <c r="BJ3066" s="131"/>
      <c r="BK3066" s="21"/>
      <c r="BL3066" s="132"/>
      <c r="BM3066" s="132"/>
      <c r="BN3066" s="132"/>
      <c r="BO3066" s="132"/>
      <c r="BP3066" s="133"/>
      <c r="BQ3066" s="133"/>
      <c r="BR3066" s="133"/>
    </row>
    <row r="3067" spans="18:70" x14ac:dyDescent="0.25">
      <c r="R3067" s="24"/>
      <c r="S3067" s="24"/>
      <c r="T3067" s="24"/>
      <c r="U3067" s="24"/>
      <c r="V3067" s="24"/>
      <c r="W3067" s="24"/>
      <c r="X3067" s="24"/>
      <c r="Y3067" s="24"/>
      <c r="Z3067" s="24"/>
      <c r="AA3067" s="24"/>
      <c r="AB3067" s="24"/>
      <c r="AC3067" s="24"/>
      <c r="AD3067" s="24"/>
      <c r="AE3067" s="24"/>
      <c r="AF3067" s="24"/>
      <c r="AG3067" s="24"/>
      <c r="AH3067" s="24"/>
      <c r="AI3067" s="24"/>
      <c r="AJ3067" s="24"/>
      <c r="AK3067" s="24"/>
      <c r="AL3067" s="24"/>
      <c r="AM3067" s="24"/>
      <c r="AN3067" s="24"/>
      <c r="AP3067" s="21"/>
      <c r="AQ3067" s="21"/>
      <c r="AR3067" s="21"/>
      <c r="AS3067" s="21"/>
      <c r="AT3067" s="21"/>
      <c r="AU3067" s="21"/>
      <c r="AV3067" s="24"/>
      <c r="AW3067" s="24"/>
      <c r="AX3067" s="24"/>
      <c r="AY3067" s="24"/>
      <c r="BA3067" s="21"/>
      <c r="BB3067" s="21"/>
      <c r="BC3067" s="21"/>
      <c r="BD3067" s="21"/>
      <c r="BE3067" s="24"/>
      <c r="BF3067" s="24"/>
      <c r="BG3067" s="21"/>
      <c r="BH3067" s="21"/>
      <c r="BI3067" s="130"/>
      <c r="BJ3067" s="131"/>
      <c r="BK3067" s="21"/>
      <c r="BL3067" s="132"/>
      <c r="BM3067" s="132"/>
      <c r="BN3067" s="132"/>
      <c r="BO3067" s="132"/>
      <c r="BP3067" s="133"/>
      <c r="BQ3067" s="133"/>
      <c r="BR3067" s="133"/>
    </row>
    <row r="3068" spans="18:70" x14ac:dyDescent="0.25">
      <c r="R3068" s="24"/>
      <c r="S3068" s="24"/>
      <c r="T3068" s="24"/>
      <c r="U3068" s="24"/>
      <c r="V3068" s="24"/>
      <c r="W3068" s="24"/>
      <c r="X3068" s="24"/>
      <c r="Y3068" s="24"/>
      <c r="Z3068" s="24"/>
      <c r="AA3068" s="24"/>
      <c r="AB3068" s="24"/>
      <c r="AC3068" s="24"/>
      <c r="AD3068" s="24"/>
      <c r="AE3068" s="24"/>
      <c r="AF3068" s="24"/>
      <c r="AG3068" s="24"/>
      <c r="AH3068" s="24"/>
      <c r="AI3068" s="24"/>
      <c r="AJ3068" s="24"/>
      <c r="AK3068" s="24"/>
      <c r="AL3068" s="24"/>
      <c r="AM3068" s="24"/>
      <c r="AN3068" s="24"/>
      <c r="AP3068" s="21"/>
      <c r="AQ3068" s="21"/>
      <c r="AR3068" s="21"/>
      <c r="AS3068" s="21"/>
      <c r="AT3068" s="21"/>
      <c r="AU3068" s="21"/>
      <c r="AV3068" s="24"/>
      <c r="AW3068" s="24"/>
      <c r="AX3068" s="24"/>
      <c r="AY3068" s="24"/>
      <c r="BA3068" s="21"/>
      <c r="BB3068" s="21"/>
      <c r="BC3068" s="21"/>
      <c r="BD3068" s="21"/>
      <c r="BE3068" s="24"/>
      <c r="BF3068" s="24"/>
      <c r="BG3068" s="21"/>
      <c r="BH3068" s="21"/>
      <c r="BI3068" s="130"/>
      <c r="BJ3068" s="131"/>
      <c r="BK3068" s="21"/>
      <c r="BL3068" s="132"/>
      <c r="BM3068" s="132"/>
      <c r="BN3068" s="132"/>
      <c r="BO3068" s="132"/>
      <c r="BP3068" s="133"/>
      <c r="BQ3068" s="133"/>
      <c r="BR3068" s="133"/>
    </row>
    <row r="3069" spans="18:70" x14ac:dyDescent="0.25">
      <c r="R3069" s="24"/>
      <c r="S3069" s="24"/>
      <c r="T3069" s="24"/>
      <c r="U3069" s="24"/>
      <c r="V3069" s="24"/>
      <c r="W3069" s="24"/>
      <c r="X3069" s="24"/>
      <c r="Y3069" s="24"/>
      <c r="Z3069" s="24"/>
      <c r="AA3069" s="24"/>
      <c r="AB3069" s="24"/>
      <c r="AC3069" s="24"/>
      <c r="AD3069" s="24"/>
      <c r="AE3069" s="24"/>
      <c r="AF3069" s="24"/>
      <c r="AG3069" s="24"/>
      <c r="AH3069" s="24"/>
      <c r="AI3069" s="24"/>
      <c r="AJ3069" s="24"/>
      <c r="AK3069" s="24"/>
      <c r="AL3069" s="24"/>
      <c r="AM3069" s="24"/>
      <c r="AN3069" s="24"/>
      <c r="AP3069" s="21"/>
      <c r="AQ3069" s="21"/>
      <c r="AR3069" s="21"/>
      <c r="AS3069" s="21"/>
      <c r="AT3069" s="21"/>
      <c r="AU3069" s="21"/>
      <c r="AV3069" s="24"/>
      <c r="AW3069" s="24"/>
      <c r="AX3069" s="24"/>
      <c r="AY3069" s="24"/>
      <c r="BA3069" s="21"/>
      <c r="BB3069" s="21"/>
      <c r="BC3069" s="21"/>
      <c r="BD3069" s="21"/>
      <c r="BE3069" s="24"/>
      <c r="BF3069" s="24"/>
      <c r="BG3069" s="21"/>
      <c r="BH3069" s="21"/>
      <c r="BI3069" s="130"/>
      <c r="BJ3069" s="131"/>
      <c r="BK3069" s="21"/>
      <c r="BL3069" s="132"/>
      <c r="BM3069" s="132"/>
      <c r="BN3069" s="132"/>
      <c r="BO3069" s="132"/>
      <c r="BP3069" s="133"/>
      <c r="BQ3069" s="133"/>
      <c r="BR3069" s="133"/>
    </row>
    <row r="3070" spans="18:70" x14ac:dyDescent="0.25">
      <c r="R3070" s="24"/>
      <c r="S3070" s="24"/>
      <c r="T3070" s="24"/>
      <c r="U3070" s="24"/>
      <c r="V3070" s="24"/>
      <c r="W3070" s="24"/>
      <c r="X3070" s="24"/>
      <c r="Y3070" s="24"/>
      <c r="Z3070" s="24"/>
      <c r="AA3070" s="24"/>
      <c r="AB3070" s="24"/>
      <c r="AC3070" s="24"/>
      <c r="AD3070" s="24"/>
      <c r="AE3070" s="24"/>
      <c r="AF3070" s="24"/>
      <c r="AG3070" s="24"/>
      <c r="AH3070" s="24"/>
      <c r="AI3070" s="24"/>
      <c r="AJ3070" s="24"/>
      <c r="AK3070" s="24"/>
      <c r="AL3070" s="24"/>
      <c r="AM3070" s="24"/>
      <c r="AN3070" s="24"/>
      <c r="AP3070" s="21"/>
      <c r="AQ3070" s="21"/>
      <c r="AR3070" s="21"/>
      <c r="AS3070" s="21"/>
      <c r="AT3070" s="21"/>
      <c r="AU3070" s="21"/>
      <c r="AV3070" s="24"/>
      <c r="AW3070" s="24"/>
      <c r="AX3070" s="24"/>
      <c r="AY3070" s="24"/>
      <c r="BA3070" s="21"/>
      <c r="BB3070" s="21"/>
      <c r="BC3070" s="21"/>
      <c r="BD3070" s="21"/>
      <c r="BE3070" s="24"/>
      <c r="BF3070" s="24"/>
      <c r="BG3070" s="21"/>
      <c r="BH3070" s="21"/>
      <c r="BI3070" s="130"/>
      <c r="BJ3070" s="131"/>
      <c r="BK3070" s="21"/>
      <c r="BL3070" s="132"/>
      <c r="BM3070" s="132"/>
      <c r="BN3070" s="132"/>
      <c r="BO3070" s="132"/>
      <c r="BP3070" s="133"/>
      <c r="BQ3070" s="133"/>
      <c r="BR3070" s="133"/>
    </row>
    <row r="3071" spans="18:70" x14ac:dyDescent="0.25">
      <c r="R3071" s="24"/>
      <c r="S3071" s="24"/>
      <c r="T3071" s="24"/>
      <c r="U3071" s="24"/>
      <c r="V3071" s="24"/>
      <c r="W3071" s="24"/>
      <c r="X3071" s="24"/>
      <c r="Y3071" s="24"/>
      <c r="Z3071" s="24"/>
      <c r="AA3071" s="24"/>
      <c r="AB3071" s="24"/>
      <c r="AC3071" s="24"/>
      <c r="AD3071" s="24"/>
      <c r="AE3071" s="24"/>
      <c r="AF3071" s="24"/>
      <c r="AG3071" s="24"/>
      <c r="AH3071" s="24"/>
      <c r="AI3071" s="24"/>
      <c r="AJ3071" s="24"/>
      <c r="AK3071" s="24"/>
      <c r="AL3071" s="24"/>
      <c r="AM3071" s="24"/>
      <c r="AN3071" s="24"/>
      <c r="AP3071" s="21"/>
      <c r="AQ3071" s="21"/>
      <c r="AR3071" s="21"/>
      <c r="AS3071" s="21"/>
      <c r="AT3071" s="21"/>
      <c r="AU3071" s="21"/>
      <c r="AV3071" s="24"/>
      <c r="AW3071" s="24"/>
      <c r="AX3071" s="24"/>
      <c r="AY3071" s="24"/>
      <c r="BA3071" s="21"/>
      <c r="BB3071" s="21"/>
      <c r="BC3071" s="21"/>
      <c r="BD3071" s="21"/>
      <c r="BE3071" s="24"/>
      <c r="BF3071" s="24"/>
      <c r="BG3071" s="21"/>
      <c r="BH3071" s="21"/>
      <c r="BI3071" s="130"/>
      <c r="BJ3071" s="131"/>
      <c r="BK3071" s="21"/>
      <c r="BL3071" s="132"/>
      <c r="BM3071" s="132"/>
      <c r="BN3071" s="132"/>
      <c r="BO3071" s="132"/>
      <c r="BP3071" s="133"/>
      <c r="BQ3071" s="133"/>
      <c r="BR3071" s="133"/>
    </row>
    <row r="3072" spans="18:70" x14ac:dyDescent="0.25">
      <c r="R3072" s="24"/>
      <c r="S3072" s="24"/>
      <c r="T3072" s="24"/>
      <c r="U3072" s="24"/>
      <c r="V3072" s="24"/>
      <c r="W3072" s="24"/>
      <c r="X3072" s="24"/>
      <c r="Y3072" s="24"/>
      <c r="Z3072" s="24"/>
      <c r="AA3072" s="24"/>
      <c r="AB3072" s="24"/>
      <c r="AC3072" s="24"/>
      <c r="AD3072" s="24"/>
      <c r="AE3072" s="24"/>
      <c r="AF3072" s="24"/>
      <c r="AG3072" s="24"/>
      <c r="AH3072" s="24"/>
      <c r="AI3072" s="24"/>
      <c r="AJ3072" s="24"/>
      <c r="AK3072" s="24"/>
      <c r="AL3072" s="24"/>
      <c r="AM3072" s="24"/>
      <c r="AN3072" s="24"/>
      <c r="AP3072" s="21"/>
      <c r="AQ3072" s="21"/>
      <c r="AR3072" s="21"/>
      <c r="AS3072" s="21"/>
      <c r="AT3072" s="21"/>
      <c r="AU3072" s="21"/>
      <c r="AV3072" s="24"/>
      <c r="AW3072" s="24"/>
      <c r="AX3072" s="24"/>
      <c r="AY3072" s="24"/>
      <c r="BA3072" s="21"/>
      <c r="BB3072" s="21"/>
      <c r="BC3072" s="21"/>
      <c r="BD3072" s="21"/>
      <c r="BE3072" s="24"/>
      <c r="BF3072" s="24"/>
      <c r="BG3072" s="21"/>
      <c r="BH3072" s="21"/>
      <c r="BI3072" s="130"/>
      <c r="BJ3072" s="131"/>
      <c r="BK3072" s="21"/>
      <c r="BL3072" s="132"/>
      <c r="BM3072" s="132"/>
      <c r="BN3072" s="132"/>
      <c r="BO3072" s="132"/>
      <c r="BP3072" s="133"/>
      <c r="BQ3072" s="133"/>
      <c r="BR3072" s="133"/>
    </row>
    <row r="3073" spans="18:70" x14ac:dyDescent="0.25">
      <c r="R3073" s="24"/>
      <c r="S3073" s="24"/>
      <c r="T3073" s="24"/>
      <c r="U3073" s="24"/>
      <c r="V3073" s="24"/>
      <c r="W3073" s="24"/>
      <c r="X3073" s="24"/>
      <c r="Y3073" s="24"/>
      <c r="Z3073" s="24"/>
      <c r="AA3073" s="24"/>
      <c r="AB3073" s="24"/>
      <c r="AC3073" s="24"/>
      <c r="AD3073" s="24"/>
      <c r="AE3073" s="24"/>
      <c r="AF3073" s="24"/>
      <c r="AG3073" s="24"/>
      <c r="AH3073" s="24"/>
      <c r="AI3073" s="24"/>
      <c r="AJ3073" s="24"/>
      <c r="AK3073" s="24"/>
      <c r="AL3073" s="24"/>
      <c r="AM3073" s="24"/>
      <c r="AN3073" s="24"/>
      <c r="AP3073" s="21"/>
      <c r="AQ3073" s="21"/>
      <c r="AR3073" s="21"/>
      <c r="AS3073" s="21"/>
      <c r="AT3073" s="21"/>
      <c r="AU3073" s="21"/>
      <c r="AV3073" s="24"/>
      <c r="AW3073" s="24"/>
      <c r="AX3073" s="24"/>
      <c r="AY3073" s="24"/>
      <c r="BA3073" s="21"/>
      <c r="BB3073" s="21"/>
      <c r="BC3073" s="21"/>
      <c r="BD3073" s="21"/>
      <c r="BE3073" s="24"/>
      <c r="BF3073" s="24"/>
      <c r="BG3073" s="21"/>
      <c r="BH3073" s="21"/>
      <c r="BI3073" s="130"/>
      <c r="BJ3073" s="131"/>
      <c r="BK3073" s="21"/>
      <c r="BL3073" s="132"/>
      <c r="BM3073" s="132"/>
      <c r="BN3073" s="132"/>
      <c r="BO3073" s="132"/>
      <c r="BP3073" s="133"/>
      <c r="BQ3073" s="133"/>
      <c r="BR3073" s="133"/>
    </row>
    <row r="3074" spans="18:70" x14ac:dyDescent="0.25">
      <c r="R3074" s="24"/>
      <c r="S3074" s="24"/>
      <c r="T3074" s="24"/>
      <c r="U3074" s="24"/>
      <c r="V3074" s="24"/>
      <c r="W3074" s="24"/>
      <c r="X3074" s="24"/>
      <c r="Y3074" s="24"/>
      <c r="Z3074" s="24"/>
      <c r="AA3074" s="24"/>
      <c r="AB3074" s="24"/>
      <c r="AC3074" s="24"/>
      <c r="AD3074" s="24"/>
      <c r="AE3074" s="24"/>
      <c r="AF3074" s="24"/>
      <c r="AG3074" s="24"/>
      <c r="AH3074" s="24"/>
      <c r="AI3074" s="24"/>
      <c r="AJ3074" s="24"/>
      <c r="AK3074" s="24"/>
      <c r="AL3074" s="24"/>
      <c r="AM3074" s="24"/>
      <c r="AN3074" s="24"/>
      <c r="AP3074" s="21"/>
      <c r="AQ3074" s="21"/>
      <c r="AR3074" s="21"/>
      <c r="AS3074" s="21"/>
      <c r="AT3074" s="21"/>
      <c r="AU3074" s="21"/>
      <c r="AV3074" s="24"/>
      <c r="AW3074" s="24"/>
      <c r="AX3074" s="24"/>
      <c r="AY3074" s="24"/>
      <c r="BA3074" s="21"/>
      <c r="BB3074" s="21"/>
      <c r="BC3074" s="21"/>
      <c r="BD3074" s="21"/>
      <c r="BE3074" s="24"/>
      <c r="BF3074" s="24"/>
      <c r="BG3074" s="21"/>
      <c r="BH3074" s="21"/>
      <c r="BI3074" s="130"/>
      <c r="BJ3074" s="131"/>
      <c r="BK3074" s="21"/>
      <c r="BL3074" s="132"/>
      <c r="BM3074" s="132"/>
      <c r="BN3074" s="132"/>
      <c r="BO3074" s="132"/>
      <c r="BP3074" s="133"/>
      <c r="BQ3074" s="133"/>
      <c r="BR3074" s="133"/>
    </row>
    <row r="3075" spans="18:70" x14ac:dyDescent="0.25">
      <c r="R3075" s="24"/>
      <c r="S3075" s="24"/>
      <c r="T3075" s="24"/>
      <c r="U3075" s="24"/>
      <c r="V3075" s="24"/>
      <c r="W3075" s="24"/>
      <c r="X3075" s="24"/>
      <c r="Y3075" s="24"/>
      <c r="Z3075" s="24"/>
      <c r="AA3075" s="24"/>
      <c r="AB3075" s="24"/>
      <c r="AC3075" s="24"/>
      <c r="AD3075" s="24"/>
      <c r="AE3075" s="24"/>
      <c r="AF3075" s="24"/>
      <c r="AG3075" s="24"/>
      <c r="AH3075" s="24"/>
      <c r="AI3075" s="24"/>
      <c r="AJ3075" s="24"/>
      <c r="AK3075" s="24"/>
      <c r="AL3075" s="24"/>
      <c r="AM3075" s="24"/>
      <c r="AN3075" s="24"/>
      <c r="AP3075" s="21"/>
      <c r="AQ3075" s="21"/>
      <c r="AR3075" s="21"/>
      <c r="AS3075" s="21"/>
      <c r="AT3075" s="21"/>
      <c r="AU3075" s="21"/>
      <c r="AV3075" s="24"/>
      <c r="AW3075" s="24"/>
      <c r="AX3075" s="24"/>
      <c r="AY3075" s="24"/>
      <c r="BA3075" s="21"/>
      <c r="BB3075" s="21"/>
      <c r="BC3075" s="21"/>
      <c r="BD3075" s="21"/>
      <c r="BE3075" s="24"/>
      <c r="BF3075" s="24"/>
      <c r="BG3075" s="21"/>
      <c r="BH3075" s="21"/>
      <c r="BI3075" s="130"/>
      <c r="BJ3075" s="131"/>
      <c r="BK3075" s="21"/>
      <c r="BL3075" s="132"/>
      <c r="BM3075" s="132"/>
      <c r="BN3075" s="132"/>
      <c r="BO3075" s="132"/>
      <c r="BP3075" s="133"/>
      <c r="BQ3075" s="133"/>
      <c r="BR3075" s="133"/>
    </row>
    <row r="3076" spans="18:70" x14ac:dyDescent="0.25">
      <c r="R3076" s="24"/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/>
      <c r="AC3076" s="24"/>
      <c r="AD3076" s="24"/>
      <c r="AE3076" s="24"/>
      <c r="AF3076" s="24"/>
      <c r="AG3076" s="24"/>
      <c r="AH3076" s="24"/>
      <c r="AI3076" s="24"/>
      <c r="AJ3076" s="24"/>
      <c r="AK3076" s="24"/>
      <c r="AL3076" s="24"/>
      <c r="AM3076" s="24"/>
      <c r="AN3076" s="24"/>
      <c r="AP3076" s="21"/>
      <c r="AQ3076" s="21"/>
      <c r="AR3076" s="21"/>
      <c r="AS3076" s="21"/>
      <c r="AT3076" s="21"/>
      <c r="AU3076" s="21"/>
      <c r="AV3076" s="24"/>
      <c r="AW3076" s="24"/>
      <c r="AX3076" s="24"/>
      <c r="AY3076" s="24"/>
      <c r="BA3076" s="21"/>
      <c r="BB3076" s="21"/>
      <c r="BC3076" s="21"/>
      <c r="BD3076" s="21"/>
      <c r="BE3076" s="24"/>
      <c r="BF3076" s="24"/>
      <c r="BG3076" s="21"/>
      <c r="BH3076" s="21"/>
      <c r="BI3076" s="130"/>
      <c r="BJ3076" s="131"/>
      <c r="BK3076" s="21"/>
      <c r="BL3076" s="132"/>
      <c r="BM3076" s="132"/>
      <c r="BN3076" s="132"/>
      <c r="BO3076" s="132"/>
      <c r="BP3076" s="133"/>
      <c r="BQ3076" s="133"/>
      <c r="BR3076" s="133"/>
    </row>
    <row r="3077" spans="18:70" x14ac:dyDescent="0.25">
      <c r="R3077" s="24"/>
      <c r="S3077" s="24"/>
      <c r="T3077" s="24"/>
      <c r="U3077" s="24"/>
      <c r="V3077" s="24"/>
      <c r="W3077" s="24"/>
      <c r="X3077" s="24"/>
      <c r="Y3077" s="24"/>
      <c r="Z3077" s="24"/>
      <c r="AA3077" s="24"/>
      <c r="AB3077" s="24"/>
      <c r="AC3077" s="24"/>
      <c r="AD3077" s="24"/>
      <c r="AE3077" s="24"/>
      <c r="AF3077" s="24"/>
      <c r="AG3077" s="24"/>
      <c r="AH3077" s="24"/>
      <c r="AI3077" s="24"/>
      <c r="AJ3077" s="24"/>
      <c r="AK3077" s="24"/>
      <c r="AL3077" s="24"/>
      <c r="AM3077" s="24"/>
      <c r="AN3077" s="24"/>
      <c r="AP3077" s="21"/>
      <c r="AQ3077" s="21"/>
      <c r="AR3077" s="21"/>
      <c r="AS3077" s="21"/>
      <c r="AT3077" s="21"/>
      <c r="AU3077" s="21"/>
      <c r="AV3077" s="24"/>
      <c r="AW3077" s="24"/>
      <c r="AX3077" s="24"/>
      <c r="AY3077" s="24"/>
      <c r="BA3077" s="21"/>
      <c r="BB3077" s="21"/>
      <c r="BC3077" s="21"/>
      <c r="BD3077" s="21"/>
      <c r="BE3077" s="24"/>
      <c r="BF3077" s="24"/>
      <c r="BG3077" s="21"/>
      <c r="BH3077" s="21"/>
      <c r="BI3077" s="130"/>
      <c r="BJ3077" s="131"/>
      <c r="BK3077" s="21"/>
      <c r="BL3077" s="132"/>
      <c r="BM3077" s="132"/>
      <c r="BN3077" s="132"/>
      <c r="BO3077" s="132"/>
      <c r="BP3077" s="133"/>
      <c r="BQ3077" s="133"/>
      <c r="BR3077" s="133"/>
    </row>
    <row r="3078" spans="18:70" x14ac:dyDescent="0.25">
      <c r="R3078" s="24"/>
      <c r="S3078" s="24"/>
      <c r="T3078" s="24"/>
      <c r="U3078" s="24"/>
      <c r="V3078" s="24"/>
      <c r="W3078" s="24"/>
      <c r="X3078" s="24"/>
      <c r="Y3078" s="24"/>
      <c r="Z3078" s="24"/>
      <c r="AA3078" s="24"/>
      <c r="AB3078" s="24"/>
      <c r="AC3078" s="24"/>
      <c r="AD3078" s="24"/>
      <c r="AE3078" s="24"/>
      <c r="AF3078" s="24"/>
      <c r="AG3078" s="24"/>
      <c r="AH3078" s="24"/>
      <c r="AI3078" s="24"/>
      <c r="AJ3078" s="24"/>
      <c r="AK3078" s="24"/>
      <c r="AL3078" s="24"/>
      <c r="AM3078" s="24"/>
      <c r="AN3078" s="24"/>
      <c r="AP3078" s="21"/>
      <c r="AQ3078" s="21"/>
      <c r="AR3078" s="21"/>
      <c r="AS3078" s="21"/>
      <c r="AT3078" s="21"/>
      <c r="AU3078" s="21"/>
      <c r="AV3078" s="24"/>
      <c r="AW3078" s="24"/>
      <c r="AX3078" s="24"/>
      <c r="AY3078" s="24"/>
      <c r="BA3078" s="21"/>
      <c r="BB3078" s="21"/>
      <c r="BC3078" s="21"/>
      <c r="BD3078" s="21"/>
      <c r="BE3078" s="24"/>
      <c r="BF3078" s="24"/>
      <c r="BG3078" s="21"/>
      <c r="BH3078" s="21"/>
      <c r="BI3078" s="130"/>
      <c r="BJ3078" s="131"/>
      <c r="BK3078" s="21"/>
      <c r="BL3078" s="132"/>
      <c r="BM3078" s="132"/>
      <c r="BN3078" s="132"/>
      <c r="BO3078" s="132"/>
      <c r="BP3078" s="133"/>
      <c r="BQ3078" s="133"/>
      <c r="BR3078" s="133"/>
    </row>
    <row r="3079" spans="18:70" x14ac:dyDescent="0.25">
      <c r="R3079" s="24"/>
      <c r="S3079" s="24"/>
      <c r="T3079" s="24"/>
      <c r="U3079" s="24"/>
      <c r="V3079" s="24"/>
      <c r="W3079" s="24"/>
      <c r="X3079" s="24"/>
      <c r="Y3079" s="24"/>
      <c r="Z3079" s="24"/>
      <c r="AA3079" s="24"/>
      <c r="AB3079" s="24"/>
      <c r="AC3079" s="24"/>
      <c r="AD3079" s="24"/>
      <c r="AE3079" s="24"/>
      <c r="AF3079" s="24"/>
      <c r="AG3079" s="24"/>
      <c r="AH3079" s="24"/>
      <c r="AI3079" s="24"/>
      <c r="AJ3079" s="24"/>
      <c r="AK3079" s="24"/>
      <c r="AL3079" s="24"/>
      <c r="AM3079" s="24"/>
      <c r="AN3079" s="24"/>
      <c r="AP3079" s="21"/>
      <c r="AQ3079" s="21"/>
      <c r="AR3079" s="21"/>
      <c r="AS3079" s="21"/>
      <c r="AT3079" s="21"/>
      <c r="AU3079" s="21"/>
      <c r="AV3079" s="24"/>
      <c r="AW3079" s="24"/>
      <c r="AX3079" s="24"/>
      <c r="AY3079" s="24"/>
      <c r="BA3079" s="21"/>
      <c r="BB3079" s="21"/>
      <c r="BC3079" s="21"/>
      <c r="BD3079" s="21"/>
      <c r="BE3079" s="24"/>
      <c r="BF3079" s="24"/>
      <c r="BG3079" s="21"/>
      <c r="BH3079" s="21"/>
      <c r="BI3079" s="130"/>
      <c r="BJ3079" s="131"/>
      <c r="BK3079" s="21"/>
      <c r="BL3079" s="132"/>
      <c r="BM3079" s="132"/>
      <c r="BN3079" s="132"/>
      <c r="BO3079" s="132"/>
      <c r="BP3079" s="133"/>
      <c r="BQ3079" s="133"/>
      <c r="BR3079" s="133"/>
    </row>
    <row r="3080" spans="18:70" x14ac:dyDescent="0.25">
      <c r="R3080" s="24"/>
      <c r="S3080" s="24"/>
      <c r="T3080" s="24"/>
      <c r="U3080" s="24"/>
      <c r="V3080" s="24"/>
      <c r="W3080" s="24"/>
      <c r="X3080" s="24"/>
      <c r="Y3080" s="24"/>
      <c r="Z3080" s="24"/>
      <c r="AA3080" s="24"/>
      <c r="AB3080" s="24"/>
      <c r="AC3080" s="24"/>
      <c r="AD3080" s="24"/>
      <c r="AE3080" s="24"/>
      <c r="AF3080" s="24"/>
      <c r="AG3080" s="24"/>
      <c r="AH3080" s="24"/>
      <c r="AI3080" s="24"/>
      <c r="AJ3080" s="24"/>
      <c r="AK3080" s="24"/>
      <c r="AL3080" s="24"/>
      <c r="AM3080" s="24"/>
      <c r="AN3080" s="24"/>
      <c r="AP3080" s="21"/>
      <c r="AQ3080" s="21"/>
      <c r="AR3080" s="21"/>
      <c r="AS3080" s="21"/>
      <c r="AT3080" s="21"/>
      <c r="AU3080" s="21"/>
      <c r="AV3080" s="24"/>
      <c r="AW3080" s="24"/>
      <c r="AX3080" s="24"/>
      <c r="AY3080" s="24"/>
      <c r="BA3080" s="21"/>
      <c r="BB3080" s="21"/>
      <c r="BC3080" s="21"/>
      <c r="BD3080" s="21"/>
      <c r="BE3080" s="24"/>
      <c r="BF3080" s="24"/>
      <c r="BG3080" s="21"/>
      <c r="BH3080" s="21"/>
      <c r="BI3080" s="130"/>
      <c r="BJ3080" s="131"/>
      <c r="BK3080" s="21"/>
      <c r="BL3080" s="132"/>
      <c r="BM3080" s="132"/>
      <c r="BN3080" s="132"/>
      <c r="BO3080" s="132"/>
      <c r="BP3080" s="133"/>
      <c r="BQ3080" s="133"/>
      <c r="BR3080" s="133"/>
    </row>
    <row r="3081" spans="18:70" x14ac:dyDescent="0.25">
      <c r="R3081" s="24"/>
      <c r="S3081" s="24"/>
      <c r="T3081" s="24"/>
      <c r="U3081" s="24"/>
      <c r="V3081" s="24"/>
      <c r="W3081" s="24"/>
      <c r="X3081" s="24"/>
      <c r="Y3081" s="24"/>
      <c r="Z3081" s="24"/>
      <c r="AA3081" s="24"/>
      <c r="AB3081" s="24"/>
      <c r="AC3081" s="24"/>
      <c r="AD3081" s="24"/>
      <c r="AE3081" s="24"/>
      <c r="AF3081" s="24"/>
      <c r="AG3081" s="24"/>
      <c r="AH3081" s="24"/>
      <c r="AI3081" s="24"/>
      <c r="AJ3081" s="24"/>
      <c r="AK3081" s="24"/>
      <c r="AL3081" s="24"/>
      <c r="AM3081" s="24"/>
      <c r="AN3081" s="24"/>
      <c r="AP3081" s="21"/>
      <c r="AQ3081" s="21"/>
      <c r="AR3081" s="21"/>
      <c r="AS3081" s="21"/>
      <c r="AT3081" s="21"/>
      <c r="AU3081" s="21"/>
      <c r="AV3081" s="24"/>
      <c r="AW3081" s="24"/>
      <c r="AX3081" s="24"/>
      <c r="AY3081" s="24"/>
      <c r="BA3081" s="21"/>
      <c r="BB3081" s="21"/>
      <c r="BC3081" s="21"/>
      <c r="BD3081" s="21"/>
      <c r="BE3081" s="24"/>
      <c r="BF3081" s="24"/>
      <c r="BG3081" s="21"/>
      <c r="BH3081" s="21"/>
      <c r="BI3081" s="130"/>
      <c r="BJ3081" s="131"/>
      <c r="BK3081" s="21"/>
      <c r="BL3081" s="132"/>
      <c r="BM3081" s="132"/>
      <c r="BN3081" s="132"/>
      <c r="BO3081" s="132"/>
      <c r="BP3081" s="133"/>
      <c r="BQ3081" s="133"/>
      <c r="BR3081" s="133"/>
    </row>
    <row r="3082" spans="18:70" x14ac:dyDescent="0.25">
      <c r="R3082" s="24"/>
      <c r="S3082" s="24"/>
      <c r="T3082" s="24"/>
      <c r="U3082" s="24"/>
      <c r="V3082" s="24"/>
      <c r="W3082" s="24"/>
      <c r="X3082" s="24"/>
      <c r="Y3082" s="24"/>
      <c r="Z3082" s="24"/>
      <c r="AA3082" s="24"/>
      <c r="AB3082" s="24"/>
      <c r="AC3082" s="24"/>
      <c r="AD3082" s="24"/>
      <c r="AE3082" s="24"/>
      <c r="AF3082" s="24"/>
      <c r="AG3082" s="24"/>
      <c r="AH3082" s="24"/>
      <c r="AI3082" s="24"/>
      <c r="AJ3082" s="24"/>
      <c r="AK3082" s="24"/>
      <c r="AL3082" s="24"/>
      <c r="AM3082" s="24"/>
      <c r="AN3082" s="24"/>
      <c r="AP3082" s="21"/>
      <c r="AQ3082" s="21"/>
      <c r="AR3082" s="21"/>
      <c r="AS3082" s="21"/>
      <c r="AT3082" s="21"/>
      <c r="AU3082" s="21"/>
      <c r="AV3082" s="24"/>
      <c r="AW3082" s="24"/>
      <c r="AX3082" s="24"/>
      <c r="AY3082" s="24"/>
      <c r="BA3082" s="21"/>
      <c r="BB3082" s="21"/>
      <c r="BC3082" s="21"/>
      <c r="BD3082" s="21"/>
      <c r="BE3082" s="24"/>
      <c r="BF3082" s="24"/>
      <c r="BG3082" s="21"/>
      <c r="BH3082" s="21"/>
      <c r="BI3082" s="130"/>
      <c r="BJ3082" s="131"/>
      <c r="BK3082" s="21"/>
      <c r="BL3082" s="132"/>
      <c r="BM3082" s="132"/>
      <c r="BN3082" s="132"/>
      <c r="BO3082" s="132"/>
      <c r="BP3082" s="133"/>
      <c r="BQ3082" s="133"/>
      <c r="BR3082" s="133"/>
    </row>
    <row r="3083" spans="18:70" x14ac:dyDescent="0.25">
      <c r="R3083" s="24"/>
      <c r="S3083" s="24"/>
      <c r="T3083" s="24"/>
      <c r="U3083" s="24"/>
      <c r="V3083" s="24"/>
      <c r="W3083" s="24"/>
      <c r="X3083" s="24"/>
      <c r="Y3083" s="24"/>
      <c r="Z3083" s="24"/>
      <c r="AA3083" s="24"/>
      <c r="AB3083" s="24"/>
      <c r="AC3083" s="24"/>
      <c r="AD3083" s="24"/>
      <c r="AE3083" s="24"/>
      <c r="AF3083" s="24"/>
      <c r="AG3083" s="24"/>
      <c r="AH3083" s="24"/>
      <c r="AI3083" s="24"/>
      <c r="AJ3083" s="24"/>
      <c r="AK3083" s="24"/>
      <c r="AL3083" s="24"/>
      <c r="AM3083" s="24"/>
      <c r="AN3083" s="24"/>
      <c r="AP3083" s="21"/>
      <c r="AQ3083" s="21"/>
      <c r="AR3083" s="21"/>
      <c r="AS3083" s="21"/>
      <c r="AT3083" s="21"/>
      <c r="AU3083" s="21"/>
      <c r="AV3083" s="24"/>
      <c r="AW3083" s="24"/>
      <c r="AX3083" s="24"/>
      <c r="AY3083" s="24"/>
      <c r="BA3083" s="21"/>
      <c r="BB3083" s="21"/>
      <c r="BC3083" s="21"/>
      <c r="BD3083" s="21"/>
      <c r="BE3083" s="24"/>
      <c r="BF3083" s="24"/>
      <c r="BG3083" s="21"/>
      <c r="BH3083" s="21"/>
      <c r="BI3083" s="130"/>
      <c r="BJ3083" s="131"/>
      <c r="BK3083" s="21"/>
      <c r="BL3083" s="132"/>
      <c r="BM3083" s="132"/>
      <c r="BN3083" s="132"/>
      <c r="BO3083" s="132"/>
      <c r="BP3083" s="133"/>
      <c r="BQ3083" s="133"/>
      <c r="BR3083" s="133"/>
    </row>
    <row r="3084" spans="18:70" x14ac:dyDescent="0.25">
      <c r="R3084" s="24"/>
      <c r="S3084" s="24"/>
      <c r="T3084" s="24"/>
      <c r="U3084" s="24"/>
      <c r="V3084" s="24"/>
      <c r="W3084" s="24"/>
      <c r="X3084" s="24"/>
      <c r="Y3084" s="24"/>
      <c r="Z3084" s="24"/>
      <c r="AA3084" s="24"/>
      <c r="AB3084" s="24"/>
      <c r="AC3084" s="24"/>
      <c r="AD3084" s="24"/>
      <c r="AE3084" s="24"/>
      <c r="AF3084" s="24"/>
      <c r="AG3084" s="24"/>
      <c r="AH3084" s="24"/>
      <c r="AI3084" s="24"/>
      <c r="AJ3084" s="24"/>
      <c r="AK3084" s="24"/>
      <c r="AL3084" s="24"/>
      <c r="AM3084" s="24"/>
      <c r="AN3084" s="24"/>
      <c r="AP3084" s="21"/>
      <c r="AQ3084" s="21"/>
      <c r="AR3084" s="21"/>
      <c r="AS3084" s="21"/>
      <c r="AT3084" s="21"/>
      <c r="AU3084" s="21"/>
      <c r="AV3084" s="24"/>
      <c r="AW3084" s="24"/>
      <c r="AX3084" s="24"/>
      <c r="AY3084" s="24"/>
      <c r="BA3084" s="21"/>
      <c r="BB3084" s="21"/>
      <c r="BC3084" s="21"/>
      <c r="BD3084" s="21"/>
      <c r="BE3084" s="24"/>
      <c r="BF3084" s="24"/>
      <c r="BG3084" s="21"/>
      <c r="BH3084" s="21"/>
      <c r="BI3084" s="130"/>
      <c r="BJ3084" s="131"/>
      <c r="BK3084" s="21"/>
      <c r="BL3084" s="132"/>
      <c r="BM3084" s="132"/>
      <c r="BN3084" s="132"/>
      <c r="BO3084" s="132"/>
      <c r="BP3084" s="133"/>
      <c r="BQ3084" s="133"/>
      <c r="BR3084" s="133"/>
    </row>
    <row r="3085" spans="18:70" x14ac:dyDescent="0.25">
      <c r="R3085" s="24"/>
      <c r="S3085" s="24"/>
      <c r="T3085" s="24"/>
      <c r="U3085" s="24"/>
      <c r="V3085" s="24"/>
      <c r="W3085" s="24"/>
      <c r="X3085" s="24"/>
      <c r="Y3085" s="24"/>
      <c r="Z3085" s="24"/>
      <c r="AA3085" s="24"/>
      <c r="AB3085" s="24"/>
      <c r="AC3085" s="24"/>
      <c r="AD3085" s="24"/>
      <c r="AE3085" s="24"/>
      <c r="AF3085" s="24"/>
      <c r="AG3085" s="24"/>
      <c r="AH3085" s="24"/>
      <c r="AI3085" s="24"/>
      <c r="AJ3085" s="24"/>
      <c r="AK3085" s="24"/>
      <c r="AL3085" s="24"/>
      <c r="AM3085" s="24"/>
      <c r="AN3085" s="24"/>
      <c r="AP3085" s="21"/>
      <c r="AQ3085" s="21"/>
      <c r="AR3085" s="21"/>
      <c r="AS3085" s="21"/>
      <c r="AT3085" s="21"/>
      <c r="AU3085" s="21"/>
      <c r="AV3085" s="24"/>
      <c r="AW3085" s="24"/>
      <c r="AX3085" s="24"/>
      <c r="AY3085" s="24"/>
      <c r="BA3085" s="21"/>
      <c r="BB3085" s="21"/>
      <c r="BC3085" s="21"/>
      <c r="BD3085" s="21"/>
      <c r="BE3085" s="24"/>
      <c r="BF3085" s="24"/>
      <c r="BG3085" s="21"/>
      <c r="BH3085" s="21"/>
      <c r="BI3085" s="130"/>
      <c r="BJ3085" s="131"/>
      <c r="BK3085" s="21"/>
      <c r="BL3085" s="132"/>
      <c r="BM3085" s="132"/>
      <c r="BN3085" s="132"/>
      <c r="BO3085" s="132"/>
      <c r="BP3085" s="133"/>
      <c r="BQ3085" s="133"/>
      <c r="BR3085" s="133"/>
    </row>
    <row r="3086" spans="18:70" x14ac:dyDescent="0.25">
      <c r="R3086" s="24"/>
      <c r="S3086" s="24"/>
      <c r="T3086" s="24"/>
      <c r="U3086" s="24"/>
      <c r="V3086" s="24"/>
      <c r="W3086" s="24"/>
      <c r="X3086" s="24"/>
      <c r="Y3086" s="24"/>
      <c r="Z3086" s="24"/>
      <c r="AA3086" s="24"/>
      <c r="AB3086" s="24"/>
      <c r="AC3086" s="24"/>
      <c r="AD3086" s="24"/>
      <c r="AE3086" s="24"/>
      <c r="AF3086" s="24"/>
      <c r="AG3086" s="24"/>
      <c r="AH3086" s="24"/>
      <c r="AI3086" s="24"/>
      <c r="AJ3086" s="24"/>
      <c r="AK3086" s="24"/>
      <c r="AL3086" s="24"/>
      <c r="AM3086" s="24"/>
      <c r="AN3086" s="24"/>
      <c r="AP3086" s="21"/>
      <c r="AQ3086" s="21"/>
      <c r="AR3086" s="21"/>
      <c r="AS3086" s="21"/>
      <c r="AT3086" s="21"/>
      <c r="AU3086" s="21"/>
      <c r="AV3086" s="24"/>
      <c r="AW3086" s="24"/>
      <c r="AX3086" s="24"/>
      <c r="AY3086" s="24"/>
      <c r="BA3086" s="21"/>
      <c r="BB3086" s="21"/>
      <c r="BC3086" s="21"/>
      <c r="BD3086" s="21"/>
      <c r="BE3086" s="24"/>
      <c r="BF3086" s="24"/>
      <c r="BG3086" s="21"/>
      <c r="BH3086" s="21"/>
      <c r="BI3086" s="130"/>
      <c r="BJ3086" s="131"/>
      <c r="BK3086" s="21"/>
      <c r="BL3086" s="132"/>
      <c r="BM3086" s="132"/>
      <c r="BN3086" s="132"/>
      <c r="BO3086" s="132"/>
      <c r="BP3086" s="133"/>
      <c r="BQ3086" s="133"/>
      <c r="BR3086" s="133"/>
    </row>
    <row r="3087" spans="18:70" x14ac:dyDescent="0.25">
      <c r="R3087" s="24"/>
      <c r="S3087" s="24"/>
      <c r="T3087" s="24"/>
      <c r="U3087" s="24"/>
      <c r="V3087" s="24"/>
      <c r="W3087" s="24"/>
      <c r="X3087" s="24"/>
      <c r="Y3087" s="24"/>
      <c r="Z3087" s="24"/>
      <c r="AA3087" s="24"/>
      <c r="AB3087" s="24"/>
      <c r="AC3087" s="24"/>
      <c r="AD3087" s="24"/>
      <c r="AE3087" s="24"/>
      <c r="AF3087" s="24"/>
      <c r="AG3087" s="24"/>
      <c r="AH3087" s="24"/>
      <c r="AI3087" s="24"/>
      <c r="AJ3087" s="24"/>
      <c r="AK3087" s="24"/>
      <c r="AL3087" s="24"/>
      <c r="AM3087" s="24"/>
      <c r="AN3087" s="24"/>
      <c r="AP3087" s="21"/>
      <c r="AQ3087" s="21"/>
      <c r="AR3087" s="21"/>
      <c r="AS3087" s="21"/>
      <c r="AT3087" s="21"/>
      <c r="AU3087" s="21"/>
      <c r="AV3087" s="24"/>
      <c r="AW3087" s="24"/>
      <c r="AX3087" s="24"/>
      <c r="AY3087" s="24"/>
      <c r="BA3087" s="21"/>
      <c r="BB3087" s="21"/>
      <c r="BC3087" s="21"/>
      <c r="BD3087" s="21"/>
      <c r="BE3087" s="24"/>
      <c r="BF3087" s="24"/>
      <c r="BG3087" s="21"/>
      <c r="BH3087" s="21"/>
      <c r="BI3087" s="130"/>
      <c r="BJ3087" s="131"/>
      <c r="BK3087" s="21"/>
      <c r="BL3087" s="132"/>
      <c r="BM3087" s="132"/>
      <c r="BN3087" s="132"/>
      <c r="BO3087" s="132"/>
      <c r="BP3087" s="133"/>
      <c r="BQ3087" s="133"/>
      <c r="BR3087" s="133"/>
    </row>
    <row r="3088" spans="18:70" x14ac:dyDescent="0.25">
      <c r="R3088" s="24"/>
      <c r="S3088" s="24"/>
      <c r="T3088" s="24"/>
      <c r="U3088" s="24"/>
      <c r="V3088" s="24"/>
      <c r="W3088" s="24"/>
      <c r="X3088" s="24"/>
      <c r="Y3088" s="24"/>
      <c r="Z3088" s="24"/>
      <c r="AA3088" s="24"/>
      <c r="AB3088" s="24"/>
      <c r="AC3088" s="24"/>
      <c r="AD3088" s="24"/>
      <c r="AE3088" s="24"/>
      <c r="AF3088" s="24"/>
      <c r="AG3088" s="24"/>
      <c r="AH3088" s="24"/>
      <c r="AI3088" s="24"/>
      <c r="AJ3088" s="24"/>
      <c r="AK3088" s="24"/>
      <c r="AL3088" s="24"/>
      <c r="AM3088" s="24"/>
      <c r="AN3088" s="24"/>
      <c r="AP3088" s="21"/>
      <c r="AQ3088" s="21"/>
      <c r="AR3088" s="21"/>
      <c r="AS3088" s="21"/>
      <c r="AT3088" s="21"/>
      <c r="AU3088" s="21"/>
      <c r="AV3088" s="24"/>
      <c r="AW3088" s="24"/>
      <c r="AX3088" s="24"/>
      <c r="AY3088" s="24"/>
      <c r="BA3088" s="21"/>
      <c r="BB3088" s="21"/>
      <c r="BC3088" s="21"/>
      <c r="BD3088" s="21"/>
      <c r="BE3088" s="24"/>
      <c r="BF3088" s="24"/>
      <c r="BG3088" s="21"/>
      <c r="BH3088" s="21"/>
      <c r="BI3088" s="130"/>
      <c r="BJ3088" s="131"/>
      <c r="BK3088" s="21"/>
      <c r="BL3088" s="132"/>
      <c r="BM3088" s="132"/>
      <c r="BN3088" s="132"/>
      <c r="BO3088" s="132"/>
      <c r="BP3088" s="133"/>
      <c r="BQ3088" s="133"/>
      <c r="BR3088" s="133"/>
    </row>
    <row r="3089" spans="18:70" x14ac:dyDescent="0.25">
      <c r="R3089" s="24"/>
      <c r="S3089" s="24"/>
      <c r="T3089" s="24"/>
      <c r="U3089" s="24"/>
      <c r="V3089" s="24"/>
      <c r="W3089" s="24"/>
      <c r="X3089" s="24"/>
      <c r="Y3089" s="24"/>
      <c r="Z3089" s="24"/>
      <c r="AA3089" s="24"/>
      <c r="AB3089" s="24"/>
      <c r="AC3089" s="24"/>
      <c r="AD3089" s="24"/>
      <c r="AE3089" s="24"/>
      <c r="AF3089" s="24"/>
      <c r="AG3089" s="24"/>
      <c r="AH3089" s="24"/>
      <c r="AI3089" s="24"/>
      <c r="AJ3089" s="24"/>
      <c r="AK3089" s="24"/>
      <c r="AL3089" s="24"/>
      <c r="AM3089" s="24"/>
      <c r="AN3089" s="24"/>
      <c r="AP3089" s="21"/>
      <c r="AQ3089" s="21"/>
      <c r="AR3089" s="21"/>
      <c r="AS3089" s="21"/>
      <c r="AT3089" s="21"/>
      <c r="AU3089" s="21"/>
      <c r="AV3089" s="24"/>
      <c r="AW3089" s="24"/>
      <c r="AX3089" s="24"/>
      <c r="AY3089" s="24"/>
      <c r="BA3089" s="21"/>
      <c r="BB3089" s="21"/>
      <c r="BC3089" s="21"/>
      <c r="BD3089" s="21"/>
      <c r="BE3089" s="24"/>
      <c r="BF3089" s="24"/>
      <c r="BG3089" s="21"/>
      <c r="BH3089" s="21"/>
      <c r="BI3089" s="130"/>
      <c r="BJ3089" s="131"/>
      <c r="BK3089" s="21"/>
      <c r="BL3089" s="132"/>
      <c r="BM3089" s="132"/>
      <c r="BN3089" s="132"/>
      <c r="BO3089" s="132"/>
      <c r="BP3089" s="133"/>
      <c r="BQ3089" s="133"/>
      <c r="BR3089" s="133"/>
    </row>
    <row r="3090" spans="18:70" x14ac:dyDescent="0.25">
      <c r="R3090" s="24"/>
      <c r="S3090" s="24"/>
      <c r="T3090" s="24"/>
      <c r="U3090" s="24"/>
      <c r="V3090" s="24"/>
      <c r="W3090" s="24"/>
      <c r="X3090" s="24"/>
      <c r="Y3090" s="24"/>
      <c r="Z3090" s="24"/>
      <c r="AA3090" s="24"/>
      <c r="AB3090" s="24"/>
      <c r="AC3090" s="24"/>
      <c r="AD3090" s="24"/>
      <c r="AE3090" s="24"/>
      <c r="AF3090" s="24"/>
      <c r="AG3090" s="24"/>
      <c r="AH3090" s="24"/>
      <c r="AI3090" s="24"/>
      <c r="AJ3090" s="24"/>
      <c r="AK3090" s="24"/>
      <c r="AL3090" s="24"/>
      <c r="AM3090" s="24"/>
      <c r="AN3090" s="24"/>
      <c r="AP3090" s="21"/>
      <c r="AQ3090" s="21"/>
      <c r="AR3090" s="21"/>
      <c r="AS3090" s="21"/>
      <c r="AT3090" s="21"/>
      <c r="AU3090" s="21"/>
      <c r="AV3090" s="24"/>
      <c r="AW3090" s="24"/>
      <c r="AX3090" s="24"/>
      <c r="AY3090" s="24"/>
      <c r="BA3090" s="21"/>
      <c r="BB3090" s="21"/>
      <c r="BC3090" s="21"/>
      <c r="BD3090" s="21"/>
      <c r="BE3090" s="24"/>
      <c r="BF3090" s="24"/>
      <c r="BG3090" s="21"/>
      <c r="BH3090" s="21"/>
      <c r="BI3090" s="130"/>
      <c r="BJ3090" s="131"/>
      <c r="BK3090" s="21"/>
      <c r="BL3090" s="132"/>
      <c r="BM3090" s="132"/>
      <c r="BN3090" s="132"/>
      <c r="BO3090" s="132"/>
      <c r="BP3090" s="133"/>
      <c r="BQ3090" s="133"/>
      <c r="BR3090" s="133"/>
    </row>
    <row r="3091" spans="18:70" x14ac:dyDescent="0.25">
      <c r="R3091" s="24"/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/>
      <c r="AC3091" s="24"/>
      <c r="AD3091" s="24"/>
      <c r="AE3091" s="24"/>
      <c r="AF3091" s="24"/>
      <c r="AG3091" s="24"/>
      <c r="AH3091" s="24"/>
      <c r="AI3091" s="24"/>
      <c r="AJ3091" s="24"/>
      <c r="AK3091" s="24"/>
      <c r="AL3091" s="24"/>
      <c r="AM3091" s="24"/>
      <c r="AN3091" s="24"/>
      <c r="AP3091" s="21"/>
      <c r="AQ3091" s="21"/>
      <c r="AR3091" s="21"/>
      <c r="AS3091" s="21"/>
      <c r="AT3091" s="21"/>
      <c r="AU3091" s="21"/>
      <c r="AV3091" s="24"/>
      <c r="AW3091" s="24"/>
      <c r="AX3091" s="24"/>
      <c r="AY3091" s="24"/>
      <c r="BA3091" s="21"/>
      <c r="BB3091" s="21"/>
      <c r="BC3091" s="21"/>
      <c r="BD3091" s="21"/>
      <c r="BE3091" s="24"/>
      <c r="BF3091" s="24"/>
      <c r="BG3091" s="21"/>
      <c r="BH3091" s="21"/>
      <c r="BI3091" s="130"/>
      <c r="BJ3091" s="131"/>
      <c r="BK3091" s="21"/>
      <c r="BL3091" s="132"/>
      <c r="BM3091" s="132"/>
      <c r="BN3091" s="132"/>
      <c r="BO3091" s="132"/>
      <c r="BP3091" s="133"/>
      <c r="BQ3091" s="133"/>
      <c r="BR3091" s="133"/>
    </row>
    <row r="3092" spans="18:70" x14ac:dyDescent="0.25">
      <c r="R3092" s="24"/>
      <c r="S3092" s="24"/>
      <c r="T3092" s="24"/>
      <c r="U3092" s="24"/>
      <c r="V3092" s="24"/>
      <c r="W3092" s="24"/>
      <c r="X3092" s="24"/>
      <c r="Y3092" s="24"/>
      <c r="Z3092" s="24"/>
      <c r="AA3092" s="24"/>
      <c r="AB3092" s="24"/>
      <c r="AC3092" s="24"/>
      <c r="AD3092" s="24"/>
      <c r="AE3092" s="24"/>
      <c r="AF3092" s="24"/>
      <c r="AG3092" s="24"/>
      <c r="AH3092" s="24"/>
      <c r="AI3092" s="24"/>
      <c r="AJ3092" s="24"/>
      <c r="AK3092" s="24"/>
      <c r="AL3092" s="24"/>
      <c r="AM3092" s="24"/>
      <c r="AN3092" s="24"/>
      <c r="AP3092" s="21"/>
      <c r="AQ3092" s="21"/>
      <c r="AR3092" s="21"/>
      <c r="AS3092" s="21"/>
      <c r="AT3092" s="21"/>
      <c r="AU3092" s="21"/>
      <c r="AV3092" s="24"/>
      <c r="AW3092" s="24"/>
      <c r="AX3092" s="24"/>
      <c r="AY3092" s="24"/>
      <c r="BA3092" s="21"/>
      <c r="BB3092" s="21"/>
      <c r="BC3092" s="21"/>
      <c r="BD3092" s="21"/>
      <c r="BE3092" s="24"/>
      <c r="BF3092" s="24"/>
      <c r="BG3092" s="21"/>
      <c r="BH3092" s="21"/>
      <c r="BI3092" s="130"/>
      <c r="BJ3092" s="131"/>
      <c r="BK3092" s="21"/>
      <c r="BL3092" s="132"/>
      <c r="BM3092" s="132"/>
      <c r="BN3092" s="132"/>
      <c r="BO3092" s="132"/>
      <c r="BP3092" s="133"/>
      <c r="BQ3092" s="133"/>
      <c r="BR3092" s="133"/>
    </row>
    <row r="3093" spans="18:70" x14ac:dyDescent="0.25">
      <c r="R3093" s="24"/>
      <c r="S3093" s="24"/>
      <c r="T3093" s="24"/>
      <c r="U3093" s="24"/>
      <c r="V3093" s="24"/>
      <c r="W3093" s="24"/>
      <c r="X3093" s="24"/>
      <c r="Y3093" s="24"/>
      <c r="Z3093" s="24"/>
      <c r="AA3093" s="24"/>
      <c r="AB3093" s="24"/>
      <c r="AC3093" s="24"/>
      <c r="AD3093" s="24"/>
      <c r="AE3093" s="24"/>
      <c r="AF3093" s="24"/>
      <c r="AG3093" s="24"/>
      <c r="AH3093" s="24"/>
      <c r="AI3093" s="24"/>
      <c r="AJ3093" s="24"/>
      <c r="AK3093" s="24"/>
      <c r="AL3093" s="24"/>
      <c r="AM3093" s="24"/>
      <c r="AN3093" s="24"/>
      <c r="AP3093" s="21"/>
      <c r="AQ3093" s="21"/>
      <c r="AR3093" s="21"/>
      <c r="AS3093" s="21"/>
      <c r="AT3093" s="21"/>
      <c r="AU3093" s="21"/>
      <c r="AV3093" s="24"/>
      <c r="AW3093" s="24"/>
      <c r="AX3093" s="24"/>
      <c r="AY3093" s="24"/>
      <c r="BA3093" s="21"/>
      <c r="BB3093" s="21"/>
      <c r="BC3093" s="21"/>
      <c r="BD3093" s="21"/>
      <c r="BE3093" s="24"/>
      <c r="BF3093" s="24"/>
      <c r="BG3093" s="21"/>
      <c r="BH3093" s="21"/>
      <c r="BI3093" s="130"/>
      <c r="BJ3093" s="131"/>
      <c r="BK3093" s="21"/>
      <c r="BL3093" s="132"/>
      <c r="BM3093" s="132"/>
      <c r="BN3093" s="132"/>
      <c r="BO3093" s="132"/>
      <c r="BP3093" s="133"/>
      <c r="BQ3093" s="133"/>
      <c r="BR3093" s="133"/>
    </row>
    <row r="3094" spans="18:70" x14ac:dyDescent="0.25">
      <c r="R3094" s="24"/>
      <c r="S3094" s="24"/>
      <c r="T3094" s="24"/>
      <c r="U3094" s="24"/>
      <c r="V3094" s="24"/>
      <c r="W3094" s="24"/>
      <c r="X3094" s="24"/>
      <c r="Y3094" s="24"/>
      <c r="Z3094" s="24"/>
      <c r="AA3094" s="24"/>
      <c r="AB3094" s="24"/>
      <c r="AC3094" s="24"/>
      <c r="AD3094" s="24"/>
      <c r="AE3094" s="24"/>
      <c r="AF3094" s="24"/>
      <c r="AG3094" s="24"/>
      <c r="AH3094" s="24"/>
      <c r="AI3094" s="24"/>
      <c r="AJ3094" s="24"/>
      <c r="AK3094" s="24"/>
      <c r="AL3094" s="24"/>
      <c r="AM3094" s="24"/>
      <c r="AN3094" s="24"/>
      <c r="AP3094" s="21"/>
      <c r="AQ3094" s="21"/>
      <c r="AR3094" s="21"/>
      <c r="AS3094" s="21"/>
      <c r="AT3094" s="21"/>
      <c r="AU3094" s="21"/>
      <c r="AV3094" s="24"/>
      <c r="AW3094" s="24"/>
      <c r="AX3094" s="24"/>
      <c r="AY3094" s="24"/>
      <c r="BA3094" s="21"/>
      <c r="BB3094" s="21"/>
      <c r="BC3094" s="21"/>
      <c r="BD3094" s="21"/>
      <c r="BE3094" s="24"/>
      <c r="BF3094" s="24"/>
      <c r="BG3094" s="21"/>
      <c r="BH3094" s="21"/>
      <c r="BI3094" s="130"/>
      <c r="BJ3094" s="131"/>
      <c r="BK3094" s="21"/>
      <c r="BL3094" s="132"/>
      <c r="BM3094" s="132"/>
      <c r="BN3094" s="132"/>
      <c r="BO3094" s="132"/>
      <c r="BP3094" s="133"/>
      <c r="BQ3094" s="133"/>
      <c r="BR3094" s="133"/>
    </row>
    <row r="3095" spans="18:70" x14ac:dyDescent="0.25">
      <c r="R3095" s="24"/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/>
      <c r="AC3095" s="24"/>
      <c r="AD3095" s="24"/>
      <c r="AE3095" s="24"/>
      <c r="AF3095" s="24"/>
      <c r="AG3095" s="24"/>
      <c r="AH3095" s="24"/>
      <c r="AI3095" s="24"/>
      <c r="AJ3095" s="24"/>
      <c r="AK3095" s="24"/>
      <c r="AL3095" s="24"/>
      <c r="AM3095" s="24"/>
      <c r="AN3095" s="24"/>
      <c r="AP3095" s="21"/>
      <c r="AQ3095" s="21"/>
      <c r="AR3095" s="21"/>
      <c r="AS3095" s="21"/>
      <c r="AT3095" s="21"/>
      <c r="AU3095" s="21"/>
      <c r="AV3095" s="24"/>
      <c r="AW3095" s="24"/>
      <c r="AX3095" s="24"/>
      <c r="AY3095" s="24"/>
      <c r="BA3095" s="21"/>
      <c r="BB3095" s="21"/>
      <c r="BC3095" s="21"/>
      <c r="BD3095" s="21"/>
      <c r="BE3095" s="24"/>
      <c r="BF3095" s="24"/>
      <c r="BG3095" s="21"/>
      <c r="BH3095" s="21"/>
      <c r="BI3095" s="130"/>
      <c r="BJ3095" s="131"/>
      <c r="BK3095" s="21"/>
      <c r="BL3095" s="132"/>
      <c r="BM3095" s="132"/>
      <c r="BN3095" s="132"/>
      <c r="BO3095" s="132"/>
      <c r="BP3095" s="133"/>
      <c r="BQ3095" s="133"/>
      <c r="BR3095" s="133"/>
    </row>
    <row r="3096" spans="18:70" x14ac:dyDescent="0.25">
      <c r="R3096" s="24"/>
      <c r="S3096" s="24"/>
      <c r="T3096" s="24"/>
      <c r="U3096" s="24"/>
      <c r="V3096" s="24"/>
      <c r="W3096" s="24"/>
      <c r="X3096" s="24"/>
      <c r="Y3096" s="24"/>
      <c r="Z3096" s="24"/>
      <c r="AA3096" s="24"/>
      <c r="AB3096" s="24"/>
      <c r="AC3096" s="24"/>
      <c r="AD3096" s="24"/>
      <c r="AE3096" s="24"/>
      <c r="AF3096" s="24"/>
      <c r="AG3096" s="24"/>
      <c r="AH3096" s="24"/>
      <c r="AI3096" s="24"/>
      <c r="AJ3096" s="24"/>
      <c r="AK3096" s="24"/>
      <c r="AL3096" s="24"/>
      <c r="AM3096" s="24"/>
      <c r="AN3096" s="24"/>
      <c r="AP3096" s="21"/>
      <c r="AQ3096" s="21"/>
      <c r="AR3096" s="21"/>
      <c r="AS3096" s="21"/>
      <c r="AT3096" s="21"/>
      <c r="AU3096" s="21"/>
      <c r="AV3096" s="24"/>
      <c r="AW3096" s="24"/>
      <c r="AX3096" s="24"/>
      <c r="AY3096" s="24"/>
      <c r="BA3096" s="21"/>
      <c r="BB3096" s="21"/>
      <c r="BC3096" s="21"/>
      <c r="BD3096" s="21"/>
      <c r="BE3096" s="24"/>
      <c r="BF3096" s="24"/>
      <c r="BG3096" s="21"/>
      <c r="BH3096" s="21"/>
      <c r="BI3096" s="130"/>
      <c r="BJ3096" s="131"/>
      <c r="BK3096" s="21"/>
      <c r="BL3096" s="132"/>
      <c r="BM3096" s="132"/>
      <c r="BN3096" s="132"/>
      <c r="BO3096" s="132"/>
      <c r="BP3096" s="133"/>
      <c r="BQ3096" s="133"/>
      <c r="BR3096" s="133"/>
    </row>
    <row r="3097" spans="18:70" x14ac:dyDescent="0.25">
      <c r="R3097" s="24"/>
      <c r="S3097" s="24"/>
      <c r="T3097" s="24"/>
      <c r="U3097" s="24"/>
      <c r="V3097" s="24"/>
      <c r="W3097" s="24"/>
      <c r="X3097" s="24"/>
      <c r="Y3097" s="24"/>
      <c r="Z3097" s="24"/>
      <c r="AA3097" s="24"/>
      <c r="AB3097" s="24"/>
      <c r="AC3097" s="24"/>
      <c r="AD3097" s="24"/>
      <c r="AE3097" s="24"/>
      <c r="AF3097" s="24"/>
      <c r="AG3097" s="24"/>
      <c r="AH3097" s="24"/>
      <c r="AI3097" s="24"/>
      <c r="AJ3097" s="24"/>
      <c r="AK3097" s="24"/>
      <c r="AL3097" s="24"/>
      <c r="AM3097" s="24"/>
      <c r="AN3097" s="24"/>
      <c r="AP3097" s="21"/>
      <c r="AQ3097" s="21"/>
      <c r="AR3097" s="21"/>
      <c r="AS3097" s="21"/>
      <c r="AT3097" s="21"/>
      <c r="AU3097" s="21"/>
      <c r="AV3097" s="24"/>
      <c r="AW3097" s="24"/>
      <c r="AX3097" s="24"/>
      <c r="AY3097" s="24"/>
      <c r="BA3097" s="21"/>
      <c r="BB3097" s="21"/>
      <c r="BC3097" s="21"/>
      <c r="BD3097" s="21"/>
      <c r="BE3097" s="24"/>
      <c r="BF3097" s="24"/>
      <c r="BG3097" s="21"/>
      <c r="BH3097" s="21"/>
      <c r="BI3097" s="130"/>
      <c r="BJ3097" s="131"/>
      <c r="BK3097" s="21"/>
      <c r="BL3097" s="132"/>
      <c r="BM3097" s="132"/>
      <c r="BN3097" s="132"/>
      <c r="BO3097" s="132"/>
      <c r="BP3097" s="133"/>
      <c r="BQ3097" s="133"/>
      <c r="BR3097" s="133"/>
    </row>
    <row r="3098" spans="18:70" x14ac:dyDescent="0.25">
      <c r="R3098" s="24"/>
      <c r="S3098" s="24"/>
      <c r="T3098" s="24"/>
      <c r="U3098" s="24"/>
      <c r="V3098" s="24"/>
      <c r="W3098" s="24"/>
      <c r="X3098" s="24"/>
      <c r="Y3098" s="24"/>
      <c r="Z3098" s="24"/>
      <c r="AA3098" s="24"/>
      <c r="AB3098" s="24"/>
      <c r="AC3098" s="24"/>
      <c r="AD3098" s="24"/>
      <c r="AE3098" s="24"/>
      <c r="AF3098" s="24"/>
      <c r="AG3098" s="24"/>
      <c r="AH3098" s="24"/>
      <c r="AI3098" s="24"/>
      <c r="AJ3098" s="24"/>
      <c r="AK3098" s="24"/>
      <c r="AL3098" s="24"/>
      <c r="AM3098" s="24"/>
      <c r="AN3098" s="24"/>
      <c r="AP3098" s="21"/>
      <c r="AQ3098" s="21"/>
      <c r="AR3098" s="21"/>
      <c r="AS3098" s="21"/>
      <c r="AT3098" s="21"/>
      <c r="AU3098" s="21"/>
      <c r="AV3098" s="24"/>
      <c r="AW3098" s="24"/>
      <c r="AX3098" s="24"/>
      <c r="AY3098" s="24"/>
      <c r="BA3098" s="21"/>
      <c r="BB3098" s="21"/>
      <c r="BC3098" s="21"/>
      <c r="BD3098" s="21"/>
      <c r="BE3098" s="24"/>
      <c r="BF3098" s="24"/>
      <c r="BG3098" s="21"/>
      <c r="BH3098" s="21"/>
      <c r="BI3098" s="130"/>
      <c r="BJ3098" s="131"/>
      <c r="BK3098" s="21"/>
      <c r="BL3098" s="132"/>
      <c r="BM3098" s="132"/>
      <c r="BN3098" s="132"/>
      <c r="BO3098" s="132"/>
      <c r="BP3098" s="133"/>
      <c r="BQ3098" s="133"/>
      <c r="BR3098" s="133"/>
    </row>
    <row r="3099" spans="18:70" x14ac:dyDescent="0.25">
      <c r="R3099" s="24"/>
      <c r="S3099" s="24"/>
      <c r="T3099" s="24"/>
      <c r="U3099" s="24"/>
      <c r="V3099" s="24"/>
      <c r="W3099" s="24"/>
      <c r="X3099" s="24"/>
      <c r="Y3099" s="24"/>
      <c r="Z3099" s="24"/>
      <c r="AA3099" s="24"/>
      <c r="AB3099" s="24"/>
      <c r="AC3099" s="24"/>
      <c r="AD3099" s="24"/>
      <c r="AE3099" s="24"/>
      <c r="AF3099" s="24"/>
      <c r="AG3099" s="24"/>
      <c r="AH3099" s="24"/>
      <c r="AI3099" s="24"/>
      <c r="AJ3099" s="24"/>
      <c r="AK3099" s="24"/>
      <c r="AL3099" s="24"/>
      <c r="AM3099" s="24"/>
      <c r="AN3099" s="24"/>
      <c r="AP3099" s="21"/>
      <c r="AQ3099" s="21"/>
      <c r="AR3099" s="21"/>
      <c r="AS3099" s="21"/>
      <c r="AT3099" s="21"/>
      <c r="AU3099" s="21"/>
      <c r="AV3099" s="24"/>
      <c r="AW3099" s="24"/>
      <c r="AX3099" s="24"/>
      <c r="AY3099" s="24"/>
      <c r="BA3099" s="21"/>
      <c r="BB3099" s="21"/>
      <c r="BC3099" s="21"/>
      <c r="BD3099" s="21"/>
      <c r="BE3099" s="24"/>
      <c r="BF3099" s="24"/>
      <c r="BG3099" s="21"/>
      <c r="BH3099" s="21"/>
      <c r="BI3099" s="130"/>
      <c r="BJ3099" s="131"/>
      <c r="BK3099" s="21"/>
      <c r="BL3099" s="132"/>
      <c r="BM3099" s="132"/>
      <c r="BN3099" s="132"/>
      <c r="BO3099" s="132"/>
      <c r="BP3099" s="133"/>
      <c r="BQ3099" s="133"/>
      <c r="BR3099" s="133"/>
    </row>
    <row r="3100" spans="18:70" x14ac:dyDescent="0.25">
      <c r="R3100" s="24"/>
      <c r="S3100" s="24"/>
      <c r="T3100" s="24"/>
      <c r="U3100" s="24"/>
      <c r="V3100" s="24"/>
      <c r="W3100" s="24"/>
      <c r="X3100" s="24"/>
      <c r="Y3100" s="24"/>
      <c r="Z3100" s="24"/>
      <c r="AA3100" s="24"/>
      <c r="AB3100" s="24"/>
      <c r="AC3100" s="24"/>
      <c r="AD3100" s="24"/>
      <c r="AE3100" s="24"/>
      <c r="AF3100" s="24"/>
      <c r="AG3100" s="24"/>
      <c r="AH3100" s="24"/>
      <c r="AI3100" s="24"/>
      <c r="AJ3100" s="24"/>
      <c r="AK3100" s="24"/>
      <c r="AL3100" s="24"/>
      <c r="AM3100" s="24"/>
      <c r="AN3100" s="24"/>
      <c r="AP3100" s="21"/>
      <c r="AQ3100" s="21"/>
      <c r="AR3100" s="21"/>
      <c r="AS3100" s="21"/>
      <c r="AT3100" s="21"/>
      <c r="AU3100" s="21"/>
      <c r="AV3100" s="24"/>
      <c r="AW3100" s="24"/>
      <c r="AX3100" s="24"/>
      <c r="AY3100" s="24"/>
      <c r="BA3100" s="21"/>
      <c r="BB3100" s="21"/>
      <c r="BC3100" s="21"/>
      <c r="BD3100" s="21"/>
      <c r="BE3100" s="24"/>
      <c r="BF3100" s="24"/>
      <c r="BG3100" s="21"/>
      <c r="BH3100" s="21"/>
      <c r="BI3100" s="130"/>
      <c r="BJ3100" s="131"/>
      <c r="BK3100" s="21"/>
      <c r="BL3100" s="132"/>
      <c r="BM3100" s="132"/>
      <c r="BN3100" s="132"/>
      <c r="BO3100" s="132"/>
      <c r="BP3100" s="133"/>
      <c r="BQ3100" s="133"/>
      <c r="BR3100" s="133"/>
    </row>
    <row r="3101" spans="18:70" x14ac:dyDescent="0.25">
      <c r="R3101" s="24"/>
      <c r="S3101" s="24"/>
      <c r="T3101" s="24"/>
      <c r="U3101" s="24"/>
      <c r="V3101" s="24"/>
      <c r="W3101" s="24"/>
      <c r="X3101" s="24"/>
      <c r="Y3101" s="24"/>
      <c r="Z3101" s="24"/>
      <c r="AA3101" s="24"/>
      <c r="AB3101" s="24"/>
      <c r="AC3101" s="24"/>
      <c r="AD3101" s="24"/>
      <c r="AE3101" s="24"/>
      <c r="AF3101" s="24"/>
      <c r="AG3101" s="24"/>
      <c r="AH3101" s="24"/>
      <c r="AI3101" s="24"/>
      <c r="AJ3101" s="24"/>
      <c r="AK3101" s="24"/>
      <c r="AL3101" s="24"/>
      <c r="AM3101" s="24"/>
      <c r="AN3101" s="24"/>
      <c r="AP3101" s="21"/>
      <c r="AQ3101" s="21"/>
      <c r="AR3101" s="21"/>
      <c r="AS3101" s="21"/>
      <c r="AT3101" s="21"/>
      <c r="AU3101" s="21"/>
      <c r="AV3101" s="24"/>
      <c r="AW3101" s="24"/>
      <c r="AX3101" s="24"/>
      <c r="AY3101" s="24"/>
      <c r="BA3101" s="21"/>
      <c r="BB3101" s="21"/>
      <c r="BC3101" s="21"/>
      <c r="BD3101" s="21"/>
      <c r="BE3101" s="24"/>
      <c r="BF3101" s="24"/>
      <c r="BG3101" s="21"/>
      <c r="BH3101" s="21"/>
      <c r="BI3101" s="130"/>
      <c r="BJ3101" s="131"/>
      <c r="BK3101" s="21"/>
      <c r="BL3101" s="132"/>
      <c r="BM3101" s="132"/>
      <c r="BN3101" s="132"/>
      <c r="BO3101" s="132"/>
      <c r="BP3101" s="133"/>
      <c r="BQ3101" s="133"/>
      <c r="BR3101" s="133"/>
    </row>
    <row r="3102" spans="18:70" x14ac:dyDescent="0.25">
      <c r="R3102" s="24"/>
      <c r="S3102" s="24"/>
      <c r="T3102" s="24"/>
      <c r="U3102" s="24"/>
      <c r="V3102" s="24"/>
      <c r="W3102" s="24"/>
      <c r="X3102" s="24"/>
      <c r="Y3102" s="24"/>
      <c r="Z3102" s="24"/>
      <c r="AA3102" s="24"/>
      <c r="AB3102" s="24"/>
      <c r="AC3102" s="24"/>
      <c r="AD3102" s="24"/>
      <c r="AE3102" s="24"/>
      <c r="AF3102" s="24"/>
      <c r="AG3102" s="24"/>
      <c r="AH3102" s="24"/>
      <c r="AI3102" s="24"/>
      <c r="AJ3102" s="24"/>
      <c r="AK3102" s="24"/>
      <c r="AL3102" s="24"/>
      <c r="AM3102" s="24"/>
      <c r="AN3102" s="24"/>
      <c r="AP3102" s="21"/>
      <c r="AQ3102" s="21"/>
      <c r="AR3102" s="21"/>
      <c r="AS3102" s="21"/>
      <c r="AT3102" s="21"/>
      <c r="AU3102" s="21"/>
      <c r="AV3102" s="24"/>
      <c r="AW3102" s="24"/>
      <c r="AX3102" s="24"/>
      <c r="AY3102" s="24"/>
      <c r="BA3102" s="21"/>
      <c r="BB3102" s="21"/>
      <c r="BC3102" s="21"/>
      <c r="BD3102" s="21"/>
      <c r="BE3102" s="24"/>
      <c r="BF3102" s="24"/>
      <c r="BG3102" s="21"/>
      <c r="BH3102" s="21"/>
      <c r="BI3102" s="130"/>
      <c r="BJ3102" s="131"/>
      <c r="BK3102" s="21"/>
      <c r="BL3102" s="132"/>
      <c r="BM3102" s="132"/>
      <c r="BN3102" s="132"/>
      <c r="BO3102" s="132"/>
      <c r="BP3102" s="133"/>
      <c r="BQ3102" s="133"/>
      <c r="BR3102" s="133"/>
    </row>
    <row r="3103" spans="18:70" x14ac:dyDescent="0.25">
      <c r="R3103" s="24"/>
      <c r="S3103" s="24"/>
      <c r="T3103" s="24"/>
      <c r="U3103" s="24"/>
      <c r="V3103" s="24"/>
      <c r="W3103" s="24"/>
      <c r="X3103" s="24"/>
      <c r="Y3103" s="24"/>
      <c r="Z3103" s="24"/>
      <c r="AA3103" s="24"/>
      <c r="AB3103" s="24"/>
      <c r="AC3103" s="24"/>
      <c r="AD3103" s="24"/>
      <c r="AE3103" s="24"/>
      <c r="AF3103" s="24"/>
      <c r="AG3103" s="24"/>
      <c r="AH3103" s="24"/>
      <c r="AI3103" s="24"/>
      <c r="AJ3103" s="24"/>
      <c r="AK3103" s="24"/>
      <c r="AL3103" s="24"/>
      <c r="AM3103" s="24"/>
      <c r="AN3103" s="24"/>
      <c r="AP3103" s="21"/>
      <c r="AQ3103" s="21"/>
      <c r="AR3103" s="21"/>
      <c r="AS3103" s="21"/>
      <c r="AT3103" s="21"/>
      <c r="AU3103" s="21"/>
      <c r="AV3103" s="24"/>
      <c r="AW3103" s="24"/>
      <c r="AX3103" s="24"/>
      <c r="AY3103" s="24"/>
      <c r="BA3103" s="21"/>
      <c r="BB3103" s="21"/>
      <c r="BC3103" s="21"/>
      <c r="BD3103" s="21"/>
      <c r="BE3103" s="24"/>
      <c r="BF3103" s="24"/>
      <c r="BG3103" s="21"/>
      <c r="BH3103" s="21"/>
      <c r="BI3103" s="130"/>
      <c r="BJ3103" s="131"/>
      <c r="BK3103" s="21"/>
      <c r="BL3103" s="132"/>
      <c r="BM3103" s="132"/>
      <c r="BN3103" s="132"/>
      <c r="BO3103" s="132"/>
      <c r="BP3103" s="133"/>
      <c r="BQ3103" s="133"/>
      <c r="BR3103" s="133"/>
    </row>
    <row r="3104" spans="18:70" x14ac:dyDescent="0.25">
      <c r="R3104" s="24"/>
      <c r="S3104" s="24"/>
      <c r="T3104" s="24"/>
      <c r="U3104" s="24"/>
      <c r="V3104" s="24"/>
      <c r="W3104" s="24"/>
      <c r="X3104" s="24"/>
      <c r="Y3104" s="24"/>
      <c r="Z3104" s="24"/>
      <c r="AA3104" s="24"/>
      <c r="AB3104" s="24"/>
      <c r="AC3104" s="24"/>
      <c r="AD3104" s="24"/>
      <c r="AE3104" s="24"/>
      <c r="AF3104" s="24"/>
      <c r="AG3104" s="24"/>
      <c r="AH3104" s="24"/>
      <c r="AI3104" s="24"/>
      <c r="AJ3104" s="24"/>
      <c r="AK3104" s="24"/>
      <c r="AL3104" s="24"/>
      <c r="AM3104" s="24"/>
      <c r="AN3104" s="24"/>
      <c r="AP3104" s="21"/>
      <c r="AQ3104" s="21"/>
      <c r="AR3104" s="21"/>
      <c r="AS3104" s="21"/>
      <c r="AT3104" s="21"/>
      <c r="AU3104" s="21"/>
      <c r="AV3104" s="24"/>
      <c r="AW3104" s="24"/>
      <c r="AX3104" s="24"/>
      <c r="AY3104" s="24"/>
      <c r="BA3104" s="21"/>
      <c r="BB3104" s="21"/>
      <c r="BC3104" s="21"/>
      <c r="BD3104" s="21"/>
      <c r="BE3104" s="24"/>
      <c r="BF3104" s="24"/>
      <c r="BG3104" s="21"/>
      <c r="BH3104" s="21"/>
      <c r="BI3104" s="130"/>
      <c r="BJ3104" s="131"/>
      <c r="BK3104" s="21"/>
      <c r="BL3104" s="132"/>
      <c r="BM3104" s="132"/>
      <c r="BN3104" s="132"/>
      <c r="BO3104" s="132"/>
      <c r="BP3104" s="133"/>
      <c r="BQ3104" s="133"/>
      <c r="BR3104" s="133"/>
    </row>
    <row r="3105" spans="18:70" x14ac:dyDescent="0.25">
      <c r="R3105" s="24"/>
      <c r="S3105" s="24"/>
      <c r="T3105" s="24"/>
      <c r="U3105" s="24"/>
      <c r="V3105" s="24"/>
      <c r="W3105" s="24"/>
      <c r="X3105" s="24"/>
      <c r="Y3105" s="24"/>
      <c r="Z3105" s="24"/>
      <c r="AA3105" s="24"/>
      <c r="AB3105" s="24"/>
      <c r="AC3105" s="24"/>
      <c r="AD3105" s="24"/>
      <c r="AE3105" s="24"/>
      <c r="AF3105" s="24"/>
      <c r="AG3105" s="24"/>
      <c r="AH3105" s="24"/>
      <c r="AI3105" s="24"/>
      <c r="AJ3105" s="24"/>
      <c r="AK3105" s="24"/>
      <c r="AL3105" s="24"/>
      <c r="AM3105" s="24"/>
      <c r="AN3105" s="24"/>
      <c r="AP3105" s="21"/>
      <c r="AQ3105" s="21"/>
      <c r="AR3105" s="21"/>
      <c r="AS3105" s="21"/>
      <c r="AT3105" s="21"/>
      <c r="AU3105" s="21"/>
      <c r="AV3105" s="24"/>
      <c r="AW3105" s="24"/>
      <c r="AX3105" s="24"/>
      <c r="AY3105" s="24"/>
      <c r="BA3105" s="21"/>
      <c r="BB3105" s="21"/>
      <c r="BC3105" s="21"/>
      <c r="BD3105" s="21"/>
      <c r="BE3105" s="24"/>
      <c r="BF3105" s="24"/>
      <c r="BG3105" s="21"/>
      <c r="BH3105" s="21"/>
      <c r="BI3105" s="130"/>
      <c r="BJ3105" s="131"/>
      <c r="BK3105" s="21"/>
      <c r="BL3105" s="132"/>
      <c r="BM3105" s="132"/>
      <c r="BN3105" s="132"/>
      <c r="BO3105" s="132"/>
      <c r="BP3105" s="133"/>
      <c r="BQ3105" s="133"/>
      <c r="BR3105" s="133"/>
    </row>
    <row r="3106" spans="18:70" x14ac:dyDescent="0.25">
      <c r="R3106" s="24"/>
      <c r="S3106" s="24"/>
      <c r="T3106" s="24"/>
      <c r="U3106" s="24"/>
      <c r="V3106" s="24"/>
      <c r="W3106" s="24"/>
      <c r="X3106" s="24"/>
      <c r="Y3106" s="24"/>
      <c r="Z3106" s="24"/>
      <c r="AA3106" s="24"/>
      <c r="AB3106" s="24"/>
      <c r="AC3106" s="24"/>
      <c r="AD3106" s="24"/>
      <c r="AE3106" s="24"/>
      <c r="AF3106" s="24"/>
      <c r="AG3106" s="24"/>
      <c r="AH3106" s="24"/>
      <c r="AI3106" s="24"/>
      <c r="AJ3106" s="24"/>
      <c r="AK3106" s="24"/>
      <c r="AL3106" s="24"/>
      <c r="AM3106" s="24"/>
      <c r="AN3106" s="24"/>
      <c r="AP3106" s="21"/>
      <c r="AQ3106" s="21"/>
      <c r="AR3106" s="21"/>
      <c r="AS3106" s="21"/>
      <c r="AT3106" s="21"/>
      <c r="AU3106" s="21"/>
      <c r="AV3106" s="24"/>
      <c r="AW3106" s="24"/>
      <c r="AX3106" s="24"/>
      <c r="AY3106" s="24"/>
      <c r="BA3106" s="21"/>
      <c r="BB3106" s="21"/>
      <c r="BC3106" s="21"/>
      <c r="BD3106" s="21"/>
      <c r="BE3106" s="24"/>
      <c r="BF3106" s="24"/>
      <c r="BG3106" s="21"/>
      <c r="BH3106" s="21"/>
      <c r="BI3106" s="130"/>
      <c r="BJ3106" s="131"/>
      <c r="BK3106" s="21"/>
      <c r="BL3106" s="132"/>
      <c r="BM3106" s="132"/>
      <c r="BN3106" s="132"/>
      <c r="BO3106" s="132"/>
      <c r="BP3106" s="133"/>
      <c r="BQ3106" s="133"/>
      <c r="BR3106" s="133"/>
    </row>
    <row r="3107" spans="18:70" x14ac:dyDescent="0.25">
      <c r="R3107" s="24"/>
      <c r="S3107" s="24"/>
      <c r="T3107" s="24"/>
      <c r="U3107" s="24"/>
      <c r="V3107" s="24"/>
      <c r="W3107" s="24"/>
      <c r="X3107" s="24"/>
      <c r="Y3107" s="24"/>
      <c r="Z3107" s="24"/>
      <c r="AA3107" s="24"/>
      <c r="AB3107" s="24"/>
      <c r="AC3107" s="24"/>
      <c r="AD3107" s="24"/>
      <c r="AE3107" s="24"/>
      <c r="AF3107" s="24"/>
      <c r="AG3107" s="24"/>
      <c r="AH3107" s="24"/>
      <c r="AI3107" s="24"/>
      <c r="AJ3107" s="24"/>
      <c r="AK3107" s="24"/>
      <c r="AL3107" s="24"/>
      <c r="AM3107" s="24"/>
      <c r="AN3107" s="24"/>
      <c r="AP3107" s="21"/>
      <c r="AQ3107" s="21"/>
      <c r="AR3107" s="21"/>
      <c r="AS3107" s="21"/>
      <c r="AT3107" s="21"/>
      <c r="AU3107" s="21"/>
      <c r="AV3107" s="24"/>
      <c r="AW3107" s="24"/>
      <c r="AX3107" s="24"/>
      <c r="AY3107" s="24"/>
      <c r="BA3107" s="21"/>
      <c r="BB3107" s="21"/>
      <c r="BC3107" s="21"/>
      <c r="BD3107" s="21"/>
      <c r="BE3107" s="24"/>
      <c r="BF3107" s="24"/>
      <c r="BG3107" s="21"/>
      <c r="BH3107" s="21"/>
      <c r="BI3107" s="130"/>
      <c r="BJ3107" s="131"/>
      <c r="BK3107" s="21"/>
      <c r="BL3107" s="132"/>
      <c r="BM3107" s="132"/>
      <c r="BN3107" s="132"/>
      <c r="BO3107" s="132"/>
      <c r="BP3107" s="133"/>
      <c r="BQ3107" s="133"/>
      <c r="BR3107" s="133"/>
    </row>
    <row r="3108" spans="18:70" x14ac:dyDescent="0.25">
      <c r="R3108" s="24"/>
      <c r="S3108" s="24"/>
      <c r="T3108" s="24"/>
      <c r="U3108" s="24"/>
      <c r="V3108" s="24"/>
      <c r="W3108" s="24"/>
      <c r="X3108" s="24"/>
      <c r="Y3108" s="24"/>
      <c r="Z3108" s="24"/>
      <c r="AA3108" s="24"/>
      <c r="AB3108" s="24"/>
      <c r="AC3108" s="24"/>
      <c r="AD3108" s="24"/>
      <c r="AE3108" s="24"/>
      <c r="AF3108" s="24"/>
      <c r="AG3108" s="24"/>
      <c r="AH3108" s="24"/>
      <c r="AI3108" s="24"/>
      <c r="AJ3108" s="24"/>
      <c r="AK3108" s="24"/>
      <c r="AL3108" s="24"/>
      <c r="AM3108" s="24"/>
      <c r="AN3108" s="24"/>
      <c r="AP3108" s="21"/>
      <c r="AQ3108" s="21"/>
      <c r="AR3108" s="21"/>
      <c r="AS3108" s="21"/>
      <c r="AT3108" s="21"/>
      <c r="AU3108" s="21"/>
      <c r="AV3108" s="24"/>
      <c r="AW3108" s="24"/>
      <c r="AX3108" s="24"/>
      <c r="AY3108" s="24"/>
      <c r="BA3108" s="21"/>
      <c r="BB3108" s="21"/>
      <c r="BC3108" s="21"/>
      <c r="BD3108" s="21"/>
      <c r="BE3108" s="24"/>
      <c r="BF3108" s="24"/>
      <c r="BG3108" s="21"/>
      <c r="BH3108" s="21"/>
      <c r="BI3108" s="130"/>
      <c r="BJ3108" s="131"/>
      <c r="BK3108" s="21"/>
      <c r="BL3108" s="132"/>
      <c r="BM3108" s="132"/>
      <c r="BN3108" s="132"/>
      <c r="BO3108" s="132"/>
      <c r="BP3108" s="133"/>
      <c r="BQ3108" s="133"/>
      <c r="BR3108" s="133"/>
    </row>
    <row r="3109" spans="18:70" x14ac:dyDescent="0.25">
      <c r="R3109" s="24"/>
      <c r="S3109" s="24"/>
      <c r="T3109" s="24"/>
      <c r="U3109" s="24"/>
      <c r="V3109" s="24"/>
      <c r="W3109" s="24"/>
      <c r="X3109" s="24"/>
      <c r="Y3109" s="24"/>
      <c r="Z3109" s="24"/>
      <c r="AA3109" s="24"/>
      <c r="AB3109" s="24"/>
      <c r="AC3109" s="24"/>
      <c r="AD3109" s="24"/>
      <c r="AE3109" s="24"/>
      <c r="AF3109" s="24"/>
      <c r="AG3109" s="24"/>
      <c r="AH3109" s="24"/>
      <c r="AI3109" s="24"/>
      <c r="AJ3109" s="24"/>
      <c r="AK3109" s="24"/>
      <c r="AL3109" s="24"/>
      <c r="AM3109" s="24"/>
      <c r="AN3109" s="24"/>
      <c r="AP3109" s="21"/>
      <c r="AQ3109" s="21"/>
      <c r="AR3109" s="21"/>
      <c r="AS3109" s="21"/>
      <c r="AT3109" s="21"/>
      <c r="AU3109" s="21"/>
      <c r="AV3109" s="24"/>
      <c r="AW3109" s="24"/>
      <c r="AX3109" s="24"/>
      <c r="AY3109" s="24"/>
      <c r="BA3109" s="21"/>
      <c r="BB3109" s="21"/>
      <c r="BC3109" s="21"/>
      <c r="BD3109" s="21"/>
      <c r="BE3109" s="24"/>
      <c r="BF3109" s="24"/>
      <c r="BG3109" s="21"/>
      <c r="BH3109" s="21"/>
      <c r="BI3109" s="130"/>
      <c r="BJ3109" s="131"/>
      <c r="BK3109" s="21"/>
      <c r="BL3109" s="132"/>
      <c r="BM3109" s="132"/>
      <c r="BN3109" s="132"/>
      <c r="BO3109" s="132"/>
      <c r="BP3109" s="133"/>
      <c r="BQ3109" s="133"/>
      <c r="BR3109" s="133"/>
    </row>
    <row r="3110" spans="18:70" x14ac:dyDescent="0.25">
      <c r="R3110" s="24"/>
      <c r="S3110" s="24"/>
      <c r="T3110" s="24"/>
      <c r="U3110" s="24"/>
      <c r="V3110" s="24"/>
      <c r="W3110" s="24"/>
      <c r="X3110" s="24"/>
      <c r="Y3110" s="24"/>
      <c r="Z3110" s="24"/>
      <c r="AA3110" s="24"/>
      <c r="AB3110" s="24"/>
      <c r="AC3110" s="24"/>
      <c r="AD3110" s="24"/>
      <c r="AE3110" s="24"/>
      <c r="AF3110" s="24"/>
      <c r="AG3110" s="24"/>
      <c r="AH3110" s="24"/>
      <c r="AI3110" s="24"/>
      <c r="AJ3110" s="24"/>
      <c r="AK3110" s="24"/>
      <c r="AL3110" s="24"/>
      <c r="AM3110" s="24"/>
      <c r="AN3110" s="24"/>
      <c r="AP3110" s="21"/>
      <c r="AQ3110" s="21"/>
      <c r="AR3110" s="21"/>
      <c r="AS3110" s="21"/>
      <c r="AT3110" s="21"/>
      <c r="AU3110" s="21"/>
      <c r="AV3110" s="24"/>
      <c r="AW3110" s="24"/>
      <c r="AX3110" s="24"/>
      <c r="AY3110" s="24"/>
      <c r="BA3110" s="21"/>
      <c r="BB3110" s="21"/>
      <c r="BC3110" s="21"/>
      <c r="BD3110" s="21"/>
      <c r="BE3110" s="24"/>
      <c r="BF3110" s="24"/>
      <c r="BG3110" s="21"/>
      <c r="BH3110" s="21"/>
      <c r="BI3110" s="130"/>
      <c r="BJ3110" s="131"/>
      <c r="BK3110" s="21"/>
      <c r="BL3110" s="132"/>
      <c r="BM3110" s="132"/>
      <c r="BN3110" s="132"/>
      <c r="BO3110" s="132"/>
      <c r="BP3110" s="133"/>
      <c r="BQ3110" s="133"/>
      <c r="BR3110" s="133"/>
    </row>
    <row r="3111" spans="18:70" x14ac:dyDescent="0.25">
      <c r="R3111" s="24"/>
      <c r="S3111" s="24"/>
      <c r="T3111" s="24"/>
      <c r="U3111" s="24"/>
      <c r="V3111" s="24"/>
      <c r="W3111" s="24"/>
      <c r="X3111" s="24"/>
      <c r="Y3111" s="24"/>
      <c r="Z3111" s="24"/>
      <c r="AA3111" s="24"/>
      <c r="AB3111" s="24"/>
      <c r="AC3111" s="24"/>
      <c r="AD3111" s="24"/>
      <c r="AE3111" s="24"/>
      <c r="AF3111" s="24"/>
      <c r="AG3111" s="24"/>
      <c r="AH3111" s="24"/>
      <c r="AI3111" s="24"/>
      <c r="AJ3111" s="24"/>
      <c r="AK3111" s="24"/>
      <c r="AL3111" s="24"/>
      <c r="AM3111" s="24"/>
      <c r="AN3111" s="24"/>
      <c r="AP3111" s="21"/>
      <c r="AQ3111" s="21"/>
      <c r="AR3111" s="21"/>
      <c r="AS3111" s="21"/>
      <c r="AT3111" s="21"/>
      <c r="AU3111" s="21"/>
      <c r="AV3111" s="24"/>
      <c r="AW3111" s="24"/>
      <c r="AX3111" s="24"/>
      <c r="AY3111" s="24"/>
      <c r="BA3111" s="21"/>
      <c r="BB3111" s="21"/>
      <c r="BC3111" s="21"/>
      <c r="BD3111" s="21"/>
      <c r="BE3111" s="24"/>
      <c r="BF3111" s="24"/>
      <c r="BG3111" s="21"/>
      <c r="BH3111" s="21"/>
      <c r="BI3111" s="130"/>
      <c r="BJ3111" s="131"/>
      <c r="BK3111" s="21"/>
      <c r="BL3111" s="132"/>
      <c r="BM3111" s="132"/>
      <c r="BN3111" s="132"/>
      <c r="BO3111" s="132"/>
      <c r="BP3111" s="133"/>
      <c r="BQ3111" s="133"/>
      <c r="BR3111" s="133"/>
    </row>
    <row r="3112" spans="18:70" x14ac:dyDescent="0.25">
      <c r="R3112" s="24"/>
      <c r="S3112" s="24"/>
      <c r="T3112" s="24"/>
      <c r="U3112" s="24"/>
      <c r="V3112" s="24"/>
      <c r="W3112" s="24"/>
      <c r="X3112" s="24"/>
      <c r="Y3112" s="24"/>
      <c r="Z3112" s="24"/>
      <c r="AA3112" s="24"/>
      <c r="AB3112" s="24"/>
      <c r="AC3112" s="24"/>
      <c r="AD3112" s="24"/>
      <c r="AE3112" s="24"/>
      <c r="AF3112" s="24"/>
      <c r="AG3112" s="24"/>
      <c r="AH3112" s="24"/>
      <c r="AI3112" s="24"/>
      <c r="AJ3112" s="24"/>
      <c r="AK3112" s="24"/>
      <c r="AL3112" s="24"/>
      <c r="AM3112" s="24"/>
      <c r="AN3112" s="24"/>
      <c r="AP3112" s="21"/>
      <c r="AQ3112" s="21"/>
      <c r="AR3112" s="21"/>
      <c r="AS3112" s="21"/>
      <c r="AT3112" s="21"/>
      <c r="AU3112" s="21"/>
      <c r="AV3112" s="24"/>
      <c r="AW3112" s="24"/>
      <c r="AX3112" s="24"/>
      <c r="AY3112" s="24"/>
      <c r="BA3112" s="21"/>
      <c r="BB3112" s="21"/>
      <c r="BC3112" s="21"/>
      <c r="BD3112" s="21"/>
      <c r="BE3112" s="24"/>
      <c r="BF3112" s="24"/>
      <c r="BG3112" s="21"/>
      <c r="BH3112" s="21"/>
      <c r="BI3112" s="130"/>
      <c r="BJ3112" s="131"/>
      <c r="BK3112" s="21"/>
      <c r="BL3112" s="132"/>
      <c r="BM3112" s="132"/>
      <c r="BN3112" s="132"/>
      <c r="BO3112" s="132"/>
      <c r="BP3112" s="133"/>
      <c r="BQ3112" s="133"/>
      <c r="BR3112" s="133"/>
    </row>
    <row r="3113" spans="18:70" x14ac:dyDescent="0.25">
      <c r="R3113" s="24"/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/>
      <c r="AC3113" s="24"/>
      <c r="AD3113" s="24"/>
      <c r="AE3113" s="24"/>
      <c r="AF3113" s="24"/>
      <c r="AG3113" s="24"/>
      <c r="AH3113" s="24"/>
      <c r="AI3113" s="24"/>
      <c r="AJ3113" s="24"/>
      <c r="AK3113" s="24"/>
      <c r="AL3113" s="24"/>
      <c r="AM3113" s="24"/>
      <c r="AN3113" s="24"/>
      <c r="AP3113" s="21"/>
      <c r="AQ3113" s="21"/>
      <c r="AR3113" s="21"/>
      <c r="AS3113" s="21"/>
      <c r="AT3113" s="21"/>
      <c r="AU3113" s="21"/>
      <c r="AV3113" s="24"/>
      <c r="AW3113" s="24"/>
      <c r="AX3113" s="24"/>
      <c r="AY3113" s="24"/>
      <c r="BA3113" s="21"/>
      <c r="BB3113" s="21"/>
      <c r="BC3113" s="21"/>
      <c r="BD3113" s="21"/>
      <c r="BE3113" s="24"/>
      <c r="BF3113" s="24"/>
      <c r="BG3113" s="21"/>
      <c r="BH3113" s="21"/>
      <c r="BI3113" s="130"/>
      <c r="BJ3113" s="131"/>
      <c r="BK3113" s="21"/>
      <c r="BL3113" s="132"/>
      <c r="BM3113" s="132"/>
      <c r="BN3113" s="132"/>
      <c r="BO3113" s="132"/>
      <c r="BP3113" s="133"/>
      <c r="BQ3113" s="133"/>
      <c r="BR3113" s="133"/>
    </row>
    <row r="3114" spans="18:70" x14ac:dyDescent="0.25">
      <c r="R3114" s="24"/>
      <c r="S3114" s="24"/>
      <c r="T3114" s="24"/>
      <c r="U3114" s="24"/>
      <c r="V3114" s="24"/>
      <c r="W3114" s="24"/>
      <c r="X3114" s="24"/>
      <c r="Y3114" s="24"/>
      <c r="Z3114" s="24"/>
      <c r="AA3114" s="24"/>
      <c r="AB3114" s="24"/>
      <c r="AC3114" s="24"/>
      <c r="AD3114" s="24"/>
      <c r="AE3114" s="24"/>
      <c r="AF3114" s="24"/>
      <c r="AG3114" s="24"/>
      <c r="AH3114" s="24"/>
      <c r="AI3114" s="24"/>
      <c r="AJ3114" s="24"/>
      <c r="AK3114" s="24"/>
      <c r="AL3114" s="24"/>
      <c r="AM3114" s="24"/>
      <c r="AN3114" s="24"/>
      <c r="AP3114" s="21"/>
      <c r="AQ3114" s="21"/>
      <c r="AR3114" s="21"/>
      <c r="AS3114" s="21"/>
      <c r="AT3114" s="21"/>
      <c r="AU3114" s="21"/>
      <c r="AV3114" s="24"/>
      <c r="AW3114" s="24"/>
      <c r="AX3114" s="24"/>
      <c r="AY3114" s="24"/>
      <c r="BA3114" s="21"/>
      <c r="BB3114" s="21"/>
      <c r="BC3114" s="21"/>
      <c r="BD3114" s="21"/>
      <c r="BE3114" s="24"/>
      <c r="BF3114" s="24"/>
      <c r="BG3114" s="21"/>
      <c r="BH3114" s="21"/>
      <c r="BI3114" s="130"/>
      <c r="BJ3114" s="131"/>
      <c r="BK3114" s="21"/>
      <c r="BL3114" s="132"/>
      <c r="BM3114" s="132"/>
      <c r="BN3114" s="132"/>
      <c r="BO3114" s="132"/>
      <c r="BP3114" s="133"/>
      <c r="BQ3114" s="133"/>
      <c r="BR3114" s="133"/>
    </row>
    <row r="3115" spans="18:70" x14ac:dyDescent="0.25">
      <c r="R3115" s="24"/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/>
      <c r="AC3115" s="24"/>
      <c r="AD3115" s="24"/>
      <c r="AE3115" s="24"/>
      <c r="AF3115" s="24"/>
      <c r="AG3115" s="24"/>
      <c r="AH3115" s="24"/>
      <c r="AI3115" s="24"/>
      <c r="AJ3115" s="24"/>
      <c r="AK3115" s="24"/>
      <c r="AL3115" s="24"/>
      <c r="AM3115" s="24"/>
      <c r="AN3115" s="24"/>
      <c r="AP3115" s="21"/>
      <c r="AQ3115" s="21"/>
      <c r="AR3115" s="21"/>
      <c r="AS3115" s="21"/>
      <c r="AT3115" s="21"/>
      <c r="AU3115" s="21"/>
      <c r="AV3115" s="24"/>
      <c r="AW3115" s="24"/>
      <c r="AX3115" s="24"/>
      <c r="AY3115" s="24"/>
      <c r="BA3115" s="21"/>
      <c r="BB3115" s="21"/>
      <c r="BC3115" s="21"/>
      <c r="BD3115" s="21"/>
      <c r="BE3115" s="24"/>
      <c r="BF3115" s="24"/>
      <c r="BG3115" s="21"/>
      <c r="BH3115" s="21"/>
      <c r="BI3115" s="130"/>
      <c r="BJ3115" s="131"/>
      <c r="BK3115" s="21"/>
      <c r="BL3115" s="132"/>
      <c r="BM3115" s="132"/>
      <c r="BN3115" s="132"/>
      <c r="BO3115" s="132"/>
      <c r="BP3115" s="133"/>
      <c r="BQ3115" s="133"/>
      <c r="BR3115" s="133"/>
    </row>
    <row r="3116" spans="18:70" x14ac:dyDescent="0.25">
      <c r="R3116" s="24"/>
      <c r="S3116" s="24"/>
      <c r="T3116" s="24"/>
      <c r="U3116" s="24"/>
      <c r="V3116" s="24"/>
      <c r="W3116" s="24"/>
      <c r="X3116" s="24"/>
      <c r="Y3116" s="24"/>
      <c r="Z3116" s="24"/>
      <c r="AA3116" s="24"/>
      <c r="AB3116" s="24"/>
      <c r="AC3116" s="24"/>
      <c r="AD3116" s="24"/>
      <c r="AE3116" s="24"/>
      <c r="AF3116" s="24"/>
      <c r="AG3116" s="24"/>
      <c r="AH3116" s="24"/>
      <c r="AI3116" s="24"/>
      <c r="AJ3116" s="24"/>
      <c r="AK3116" s="24"/>
      <c r="AL3116" s="24"/>
      <c r="AM3116" s="24"/>
      <c r="AN3116" s="24"/>
      <c r="AP3116" s="21"/>
      <c r="AQ3116" s="21"/>
      <c r="AR3116" s="21"/>
      <c r="AS3116" s="21"/>
      <c r="AT3116" s="21"/>
      <c r="AU3116" s="21"/>
      <c r="AV3116" s="24"/>
      <c r="AW3116" s="24"/>
      <c r="AX3116" s="24"/>
      <c r="AY3116" s="24"/>
      <c r="BA3116" s="21"/>
      <c r="BB3116" s="21"/>
      <c r="BC3116" s="21"/>
      <c r="BD3116" s="21"/>
      <c r="BE3116" s="24"/>
      <c r="BF3116" s="24"/>
      <c r="BG3116" s="21"/>
      <c r="BH3116" s="21"/>
      <c r="BI3116" s="130"/>
      <c r="BJ3116" s="131"/>
      <c r="BK3116" s="21"/>
      <c r="BL3116" s="132"/>
      <c r="BM3116" s="132"/>
      <c r="BN3116" s="132"/>
      <c r="BO3116" s="132"/>
      <c r="BP3116" s="133"/>
      <c r="BQ3116" s="133"/>
      <c r="BR3116" s="133"/>
    </row>
    <row r="3117" spans="18:70" x14ac:dyDescent="0.25">
      <c r="R3117" s="24"/>
      <c r="S3117" s="24"/>
      <c r="T3117" s="24"/>
      <c r="U3117" s="24"/>
      <c r="V3117" s="24"/>
      <c r="W3117" s="24"/>
      <c r="X3117" s="24"/>
      <c r="Y3117" s="24"/>
      <c r="Z3117" s="24"/>
      <c r="AA3117" s="24"/>
      <c r="AB3117" s="24"/>
      <c r="AC3117" s="24"/>
      <c r="AD3117" s="24"/>
      <c r="AE3117" s="24"/>
      <c r="AF3117" s="24"/>
      <c r="AG3117" s="24"/>
      <c r="AH3117" s="24"/>
      <c r="AI3117" s="24"/>
      <c r="AJ3117" s="24"/>
      <c r="AK3117" s="24"/>
      <c r="AL3117" s="24"/>
      <c r="AM3117" s="24"/>
      <c r="AN3117" s="24"/>
      <c r="AP3117" s="21"/>
      <c r="AQ3117" s="21"/>
      <c r="AR3117" s="21"/>
      <c r="AS3117" s="21"/>
      <c r="AT3117" s="21"/>
      <c r="AU3117" s="21"/>
      <c r="AV3117" s="24"/>
      <c r="AW3117" s="24"/>
      <c r="AX3117" s="24"/>
      <c r="AY3117" s="24"/>
      <c r="BA3117" s="21"/>
      <c r="BB3117" s="21"/>
      <c r="BC3117" s="21"/>
      <c r="BD3117" s="21"/>
      <c r="BE3117" s="24"/>
      <c r="BF3117" s="24"/>
      <c r="BG3117" s="21"/>
      <c r="BH3117" s="21"/>
      <c r="BI3117" s="130"/>
      <c r="BJ3117" s="131"/>
      <c r="BK3117" s="21"/>
      <c r="BL3117" s="132"/>
      <c r="BM3117" s="132"/>
      <c r="BN3117" s="132"/>
      <c r="BO3117" s="132"/>
      <c r="BP3117" s="133"/>
      <c r="BQ3117" s="133"/>
      <c r="BR3117" s="133"/>
    </row>
    <row r="3118" spans="18:70" x14ac:dyDescent="0.25">
      <c r="R3118" s="24"/>
      <c r="S3118" s="24"/>
      <c r="T3118" s="24"/>
      <c r="U3118" s="24"/>
      <c r="V3118" s="24"/>
      <c r="W3118" s="24"/>
      <c r="X3118" s="24"/>
      <c r="Y3118" s="24"/>
      <c r="Z3118" s="24"/>
      <c r="AA3118" s="24"/>
      <c r="AB3118" s="24"/>
      <c r="AC3118" s="24"/>
      <c r="AD3118" s="24"/>
      <c r="AE3118" s="24"/>
      <c r="AF3118" s="24"/>
      <c r="AG3118" s="24"/>
      <c r="AH3118" s="24"/>
      <c r="AI3118" s="24"/>
      <c r="AJ3118" s="24"/>
      <c r="AK3118" s="24"/>
      <c r="AL3118" s="24"/>
      <c r="AM3118" s="24"/>
      <c r="AN3118" s="24"/>
      <c r="AP3118" s="21"/>
      <c r="AQ3118" s="21"/>
      <c r="AR3118" s="21"/>
      <c r="AS3118" s="21"/>
      <c r="AT3118" s="21"/>
      <c r="AU3118" s="21"/>
      <c r="AV3118" s="24"/>
      <c r="AW3118" s="24"/>
      <c r="AX3118" s="24"/>
      <c r="AY3118" s="24"/>
      <c r="BA3118" s="21"/>
      <c r="BB3118" s="21"/>
      <c r="BC3118" s="21"/>
      <c r="BD3118" s="21"/>
      <c r="BE3118" s="24"/>
      <c r="BF3118" s="24"/>
      <c r="BG3118" s="21"/>
      <c r="BH3118" s="21"/>
      <c r="BI3118" s="130"/>
      <c r="BJ3118" s="131"/>
      <c r="BK3118" s="21"/>
      <c r="BL3118" s="132"/>
      <c r="BM3118" s="132"/>
      <c r="BN3118" s="132"/>
      <c r="BO3118" s="132"/>
      <c r="BP3118" s="133"/>
      <c r="BQ3118" s="133"/>
      <c r="BR3118" s="133"/>
    </row>
    <row r="3119" spans="18:70" x14ac:dyDescent="0.25">
      <c r="R3119" s="24"/>
      <c r="S3119" s="24"/>
      <c r="T3119" s="24"/>
      <c r="U3119" s="24"/>
      <c r="V3119" s="24"/>
      <c r="W3119" s="24"/>
      <c r="X3119" s="24"/>
      <c r="Y3119" s="24"/>
      <c r="Z3119" s="24"/>
      <c r="AA3119" s="24"/>
      <c r="AB3119" s="24"/>
      <c r="AC3119" s="24"/>
      <c r="AD3119" s="24"/>
      <c r="AE3119" s="24"/>
      <c r="AF3119" s="24"/>
      <c r="AG3119" s="24"/>
      <c r="AH3119" s="24"/>
      <c r="AI3119" s="24"/>
      <c r="AJ3119" s="24"/>
      <c r="AK3119" s="24"/>
      <c r="AL3119" s="24"/>
      <c r="AM3119" s="24"/>
      <c r="AN3119" s="24"/>
      <c r="AP3119" s="21"/>
      <c r="AQ3119" s="21"/>
      <c r="AR3119" s="21"/>
      <c r="AS3119" s="21"/>
      <c r="AT3119" s="21"/>
      <c r="AU3119" s="21"/>
      <c r="AV3119" s="24"/>
      <c r="AW3119" s="24"/>
      <c r="AX3119" s="24"/>
      <c r="AY3119" s="24"/>
      <c r="BA3119" s="21"/>
      <c r="BB3119" s="21"/>
      <c r="BC3119" s="21"/>
      <c r="BD3119" s="21"/>
      <c r="BE3119" s="24"/>
      <c r="BF3119" s="24"/>
      <c r="BG3119" s="21"/>
      <c r="BH3119" s="21"/>
      <c r="BI3119" s="130"/>
      <c r="BJ3119" s="131"/>
      <c r="BK3119" s="21"/>
      <c r="BL3119" s="132"/>
      <c r="BM3119" s="132"/>
      <c r="BN3119" s="132"/>
      <c r="BO3119" s="132"/>
      <c r="BP3119" s="133"/>
      <c r="BQ3119" s="133"/>
      <c r="BR3119" s="133"/>
    </row>
    <row r="3120" spans="18:70" x14ac:dyDescent="0.25">
      <c r="R3120" s="24"/>
      <c r="S3120" s="24"/>
      <c r="T3120" s="24"/>
      <c r="U3120" s="24"/>
      <c r="V3120" s="24"/>
      <c r="W3120" s="24"/>
      <c r="X3120" s="24"/>
      <c r="Y3120" s="24"/>
      <c r="Z3120" s="24"/>
      <c r="AA3120" s="24"/>
      <c r="AB3120" s="24"/>
      <c r="AC3120" s="24"/>
      <c r="AD3120" s="24"/>
      <c r="AE3120" s="24"/>
      <c r="AF3120" s="24"/>
      <c r="AG3120" s="24"/>
      <c r="AH3120" s="24"/>
      <c r="AI3120" s="24"/>
      <c r="AJ3120" s="24"/>
      <c r="AK3120" s="24"/>
      <c r="AL3120" s="24"/>
      <c r="AM3120" s="24"/>
      <c r="AN3120" s="24"/>
      <c r="AP3120" s="21"/>
      <c r="AQ3120" s="21"/>
      <c r="AR3120" s="21"/>
      <c r="AS3120" s="21"/>
      <c r="AT3120" s="21"/>
      <c r="AU3120" s="21"/>
      <c r="AV3120" s="24"/>
      <c r="AW3120" s="24"/>
      <c r="AX3120" s="24"/>
      <c r="AY3120" s="24"/>
      <c r="BA3120" s="21"/>
      <c r="BB3120" s="21"/>
      <c r="BC3120" s="21"/>
      <c r="BD3120" s="21"/>
      <c r="BE3120" s="24"/>
      <c r="BF3120" s="24"/>
      <c r="BG3120" s="21"/>
      <c r="BH3120" s="21"/>
      <c r="BI3120" s="130"/>
      <c r="BJ3120" s="131"/>
      <c r="BK3120" s="21"/>
      <c r="BL3120" s="132"/>
      <c r="BM3120" s="132"/>
      <c r="BN3120" s="132"/>
      <c r="BO3120" s="132"/>
      <c r="BP3120" s="133"/>
      <c r="BQ3120" s="133"/>
      <c r="BR3120" s="133"/>
    </row>
    <row r="3121" spans="18:70" x14ac:dyDescent="0.25">
      <c r="R3121" s="24"/>
      <c r="S3121" s="24"/>
      <c r="T3121" s="24"/>
      <c r="U3121" s="24"/>
      <c r="V3121" s="24"/>
      <c r="W3121" s="24"/>
      <c r="X3121" s="24"/>
      <c r="Y3121" s="24"/>
      <c r="Z3121" s="24"/>
      <c r="AA3121" s="24"/>
      <c r="AB3121" s="24"/>
      <c r="AC3121" s="24"/>
      <c r="AD3121" s="24"/>
      <c r="AE3121" s="24"/>
      <c r="AF3121" s="24"/>
      <c r="AG3121" s="24"/>
      <c r="AH3121" s="24"/>
      <c r="AI3121" s="24"/>
      <c r="AJ3121" s="24"/>
      <c r="AK3121" s="24"/>
      <c r="AL3121" s="24"/>
      <c r="AM3121" s="24"/>
      <c r="AN3121" s="24"/>
      <c r="AP3121" s="21"/>
      <c r="AQ3121" s="21"/>
      <c r="AR3121" s="21"/>
      <c r="AS3121" s="21"/>
      <c r="AT3121" s="21"/>
      <c r="AU3121" s="21"/>
      <c r="AV3121" s="24"/>
      <c r="AW3121" s="24"/>
      <c r="AX3121" s="24"/>
      <c r="AY3121" s="24"/>
      <c r="BA3121" s="21"/>
      <c r="BB3121" s="21"/>
      <c r="BC3121" s="21"/>
      <c r="BD3121" s="21"/>
      <c r="BE3121" s="24"/>
      <c r="BF3121" s="24"/>
      <c r="BG3121" s="21"/>
      <c r="BH3121" s="21"/>
      <c r="BI3121" s="130"/>
      <c r="BJ3121" s="131"/>
      <c r="BK3121" s="21"/>
      <c r="BL3121" s="132"/>
      <c r="BM3121" s="132"/>
      <c r="BN3121" s="132"/>
      <c r="BO3121" s="132"/>
      <c r="BP3121" s="133"/>
      <c r="BQ3121" s="133"/>
      <c r="BR3121" s="133"/>
    </row>
    <row r="3122" spans="18:70" x14ac:dyDescent="0.25">
      <c r="R3122" s="24"/>
      <c r="S3122" s="24"/>
      <c r="T3122" s="24"/>
      <c r="U3122" s="24"/>
      <c r="V3122" s="24"/>
      <c r="W3122" s="24"/>
      <c r="X3122" s="24"/>
      <c r="Y3122" s="24"/>
      <c r="Z3122" s="24"/>
      <c r="AA3122" s="24"/>
      <c r="AB3122" s="24"/>
      <c r="AC3122" s="24"/>
      <c r="AD3122" s="24"/>
      <c r="AE3122" s="24"/>
      <c r="AF3122" s="24"/>
      <c r="AG3122" s="24"/>
      <c r="AH3122" s="24"/>
      <c r="AI3122" s="24"/>
      <c r="AJ3122" s="24"/>
      <c r="AK3122" s="24"/>
      <c r="AL3122" s="24"/>
      <c r="AM3122" s="24"/>
      <c r="AN3122" s="24"/>
      <c r="AP3122" s="21"/>
      <c r="AQ3122" s="21"/>
      <c r="AR3122" s="21"/>
      <c r="AS3122" s="21"/>
      <c r="AT3122" s="21"/>
      <c r="AU3122" s="21"/>
      <c r="AV3122" s="24"/>
      <c r="AW3122" s="24"/>
      <c r="AX3122" s="24"/>
      <c r="AY3122" s="24"/>
      <c r="BA3122" s="21"/>
      <c r="BB3122" s="21"/>
      <c r="BC3122" s="21"/>
      <c r="BD3122" s="21"/>
      <c r="BE3122" s="24"/>
      <c r="BF3122" s="24"/>
      <c r="BG3122" s="21"/>
      <c r="BH3122" s="21"/>
      <c r="BI3122" s="130"/>
      <c r="BJ3122" s="131"/>
      <c r="BK3122" s="21"/>
      <c r="BL3122" s="132"/>
      <c r="BM3122" s="132"/>
      <c r="BN3122" s="132"/>
      <c r="BO3122" s="132"/>
      <c r="BP3122" s="133"/>
      <c r="BQ3122" s="133"/>
      <c r="BR3122" s="133"/>
    </row>
    <row r="3123" spans="18:70" x14ac:dyDescent="0.25">
      <c r="R3123" s="24"/>
      <c r="S3123" s="24"/>
      <c r="T3123" s="24"/>
      <c r="U3123" s="24"/>
      <c r="V3123" s="24"/>
      <c r="W3123" s="24"/>
      <c r="X3123" s="24"/>
      <c r="Y3123" s="24"/>
      <c r="Z3123" s="24"/>
      <c r="AA3123" s="24"/>
      <c r="AB3123" s="24"/>
      <c r="AC3123" s="24"/>
      <c r="AD3123" s="24"/>
      <c r="AE3123" s="24"/>
      <c r="AF3123" s="24"/>
      <c r="AG3123" s="24"/>
      <c r="AH3123" s="24"/>
      <c r="AI3123" s="24"/>
      <c r="AJ3123" s="24"/>
      <c r="AK3123" s="24"/>
      <c r="AL3123" s="24"/>
      <c r="AM3123" s="24"/>
      <c r="AN3123" s="24"/>
      <c r="AP3123" s="21"/>
      <c r="AQ3123" s="21"/>
      <c r="AR3123" s="21"/>
      <c r="AS3123" s="21"/>
      <c r="AT3123" s="21"/>
      <c r="AU3123" s="21"/>
      <c r="AV3123" s="24"/>
      <c r="AW3123" s="24"/>
      <c r="AX3123" s="24"/>
      <c r="AY3123" s="24"/>
      <c r="BA3123" s="21"/>
      <c r="BB3123" s="21"/>
      <c r="BC3123" s="21"/>
      <c r="BD3123" s="21"/>
      <c r="BE3123" s="24"/>
      <c r="BF3123" s="24"/>
      <c r="BG3123" s="21"/>
      <c r="BH3123" s="21"/>
      <c r="BI3123" s="130"/>
      <c r="BJ3123" s="131"/>
      <c r="BK3123" s="21"/>
      <c r="BL3123" s="132"/>
      <c r="BM3123" s="132"/>
      <c r="BN3123" s="132"/>
      <c r="BO3123" s="132"/>
      <c r="BP3123" s="133"/>
      <c r="BQ3123" s="133"/>
      <c r="BR3123" s="133"/>
    </row>
    <row r="3124" spans="18:70" x14ac:dyDescent="0.25">
      <c r="R3124" s="24"/>
      <c r="S3124" s="24"/>
      <c r="T3124" s="24"/>
      <c r="U3124" s="24"/>
      <c r="V3124" s="24"/>
      <c r="W3124" s="24"/>
      <c r="X3124" s="24"/>
      <c r="Y3124" s="24"/>
      <c r="Z3124" s="24"/>
      <c r="AA3124" s="24"/>
      <c r="AB3124" s="24"/>
      <c r="AC3124" s="24"/>
      <c r="AD3124" s="24"/>
      <c r="AE3124" s="24"/>
      <c r="AF3124" s="24"/>
      <c r="AG3124" s="24"/>
      <c r="AH3124" s="24"/>
      <c r="AI3124" s="24"/>
      <c r="AJ3124" s="24"/>
      <c r="AK3124" s="24"/>
      <c r="AL3124" s="24"/>
      <c r="AM3124" s="24"/>
      <c r="AN3124" s="24"/>
      <c r="AP3124" s="21"/>
      <c r="AQ3124" s="21"/>
      <c r="AR3124" s="21"/>
      <c r="AS3124" s="21"/>
      <c r="AT3124" s="21"/>
      <c r="AU3124" s="21"/>
      <c r="AV3124" s="24"/>
      <c r="AW3124" s="24"/>
      <c r="AX3124" s="24"/>
      <c r="AY3124" s="24"/>
      <c r="BA3124" s="21"/>
      <c r="BB3124" s="21"/>
      <c r="BC3124" s="21"/>
      <c r="BD3124" s="21"/>
      <c r="BE3124" s="24"/>
      <c r="BF3124" s="24"/>
      <c r="BG3124" s="21"/>
      <c r="BH3124" s="21"/>
      <c r="BI3124" s="130"/>
      <c r="BJ3124" s="131"/>
      <c r="BK3124" s="21"/>
      <c r="BL3124" s="132"/>
      <c r="BM3124" s="132"/>
      <c r="BN3124" s="132"/>
      <c r="BO3124" s="132"/>
      <c r="BP3124" s="133"/>
      <c r="BQ3124" s="133"/>
      <c r="BR3124" s="133"/>
    </row>
    <row r="3125" spans="18:70" x14ac:dyDescent="0.25">
      <c r="R3125" s="24"/>
      <c r="S3125" s="24"/>
      <c r="T3125" s="24"/>
      <c r="U3125" s="24"/>
      <c r="V3125" s="24"/>
      <c r="W3125" s="24"/>
      <c r="X3125" s="24"/>
      <c r="Y3125" s="24"/>
      <c r="Z3125" s="24"/>
      <c r="AA3125" s="24"/>
      <c r="AB3125" s="24"/>
      <c r="AC3125" s="24"/>
      <c r="AD3125" s="24"/>
      <c r="AE3125" s="24"/>
      <c r="AF3125" s="24"/>
      <c r="AG3125" s="24"/>
      <c r="AH3125" s="24"/>
      <c r="AI3125" s="24"/>
      <c r="AJ3125" s="24"/>
      <c r="AK3125" s="24"/>
      <c r="AL3125" s="24"/>
      <c r="AM3125" s="24"/>
      <c r="AN3125" s="24"/>
      <c r="AP3125" s="21"/>
      <c r="AQ3125" s="21"/>
      <c r="AR3125" s="21"/>
      <c r="AS3125" s="21"/>
      <c r="AT3125" s="21"/>
      <c r="AU3125" s="21"/>
      <c r="AV3125" s="24"/>
      <c r="AW3125" s="24"/>
      <c r="AX3125" s="24"/>
      <c r="AY3125" s="24"/>
      <c r="BA3125" s="21"/>
      <c r="BB3125" s="21"/>
      <c r="BC3125" s="21"/>
      <c r="BD3125" s="21"/>
      <c r="BE3125" s="24"/>
      <c r="BF3125" s="24"/>
      <c r="BG3125" s="21"/>
      <c r="BH3125" s="21"/>
      <c r="BI3125" s="130"/>
      <c r="BJ3125" s="131"/>
      <c r="BK3125" s="21"/>
      <c r="BL3125" s="132"/>
      <c r="BM3125" s="132"/>
      <c r="BN3125" s="132"/>
      <c r="BO3125" s="132"/>
      <c r="BP3125" s="133"/>
      <c r="BQ3125" s="133"/>
      <c r="BR3125" s="133"/>
    </row>
    <row r="3126" spans="18:70" x14ac:dyDescent="0.25">
      <c r="R3126" s="24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  <c r="AF3126" s="24"/>
      <c r="AG3126" s="24"/>
      <c r="AH3126" s="24"/>
      <c r="AI3126" s="24"/>
      <c r="AJ3126" s="24"/>
      <c r="AK3126" s="24"/>
      <c r="AL3126" s="24"/>
      <c r="AM3126" s="24"/>
      <c r="AN3126" s="24"/>
      <c r="AP3126" s="21"/>
      <c r="AQ3126" s="21"/>
      <c r="AR3126" s="21"/>
      <c r="AS3126" s="21"/>
      <c r="AT3126" s="21"/>
      <c r="AU3126" s="21"/>
      <c r="AV3126" s="24"/>
      <c r="AW3126" s="24"/>
      <c r="AX3126" s="24"/>
      <c r="AY3126" s="24"/>
      <c r="BA3126" s="21"/>
      <c r="BB3126" s="21"/>
      <c r="BC3126" s="21"/>
      <c r="BD3126" s="21"/>
      <c r="BE3126" s="24"/>
      <c r="BF3126" s="24"/>
      <c r="BG3126" s="21"/>
      <c r="BH3126" s="21"/>
      <c r="BI3126" s="130"/>
      <c r="BJ3126" s="131"/>
      <c r="BK3126" s="21"/>
      <c r="BL3126" s="132"/>
      <c r="BM3126" s="132"/>
      <c r="BN3126" s="132"/>
      <c r="BO3126" s="132"/>
      <c r="BP3126" s="133"/>
      <c r="BQ3126" s="133"/>
      <c r="BR3126" s="133"/>
    </row>
    <row r="3127" spans="18:70" x14ac:dyDescent="0.25">
      <c r="R3127" s="24"/>
      <c r="S3127" s="24"/>
      <c r="T3127" s="24"/>
      <c r="U3127" s="24"/>
      <c r="V3127" s="24"/>
      <c r="W3127" s="24"/>
      <c r="X3127" s="24"/>
      <c r="Y3127" s="24"/>
      <c r="Z3127" s="24"/>
      <c r="AA3127" s="24"/>
      <c r="AB3127" s="24"/>
      <c r="AC3127" s="24"/>
      <c r="AD3127" s="24"/>
      <c r="AE3127" s="24"/>
      <c r="AF3127" s="24"/>
      <c r="AG3127" s="24"/>
      <c r="AH3127" s="24"/>
      <c r="AI3127" s="24"/>
      <c r="AJ3127" s="24"/>
      <c r="AK3127" s="24"/>
      <c r="AL3127" s="24"/>
      <c r="AM3127" s="24"/>
      <c r="AN3127" s="24"/>
      <c r="AP3127" s="21"/>
      <c r="AQ3127" s="21"/>
      <c r="AR3127" s="21"/>
      <c r="AS3127" s="21"/>
      <c r="AT3127" s="21"/>
      <c r="AU3127" s="21"/>
      <c r="AV3127" s="24"/>
      <c r="AW3127" s="24"/>
      <c r="AX3127" s="24"/>
      <c r="AY3127" s="24"/>
      <c r="BA3127" s="21"/>
      <c r="BB3127" s="21"/>
      <c r="BC3127" s="21"/>
      <c r="BD3127" s="21"/>
      <c r="BE3127" s="24"/>
      <c r="BF3127" s="24"/>
      <c r="BG3127" s="21"/>
      <c r="BH3127" s="21"/>
      <c r="BI3127" s="130"/>
      <c r="BJ3127" s="131"/>
      <c r="BK3127" s="21"/>
      <c r="BL3127" s="132"/>
      <c r="BM3127" s="132"/>
      <c r="BN3127" s="132"/>
      <c r="BO3127" s="132"/>
      <c r="BP3127" s="133"/>
      <c r="BQ3127" s="133"/>
      <c r="BR3127" s="133"/>
    </row>
    <row r="3128" spans="18:70" x14ac:dyDescent="0.25">
      <c r="R3128" s="24"/>
      <c r="S3128" s="24"/>
      <c r="T3128" s="24"/>
      <c r="U3128" s="24"/>
      <c r="V3128" s="24"/>
      <c r="W3128" s="24"/>
      <c r="X3128" s="24"/>
      <c r="Y3128" s="24"/>
      <c r="Z3128" s="24"/>
      <c r="AA3128" s="24"/>
      <c r="AB3128" s="24"/>
      <c r="AC3128" s="24"/>
      <c r="AD3128" s="24"/>
      <c r="AE3128" s="24"/>
      <c r="AF3128" s="24"/>
      <c r="AG3128" s="24"/>
      <c r="AH3128" s="24"/>
      <c r="AI3128" s="24"/>
      <c r="AJ3128" s="24"/>
      <c r="AK3128" s="24"/>
      <c r="AL3128" s="24"/>
      <c r="AM3128" s="24"/>
      <c r="AN3128" s="24"/>
      <c r="AP3128" s="21"/>
      <c r="AQ3128" s="21"/>
      <c r="AR3128" s="21"/>
      <c r="AS3128" s="21"/>
      <c r="AT3128" s="21"/>
      <c r="AU3128" s="21"/>
      <c r="AV3128" s="24"/>
      <c r="AW3128" s="24"/>
      <c r="AX3128" s="24"/>
      <c r="AY3128" s="24"/>
      <c r="BA3128" s="21"/>
      <c r="BB3128" s="21"/>
      <c r="BC3128" s="21"/>
      <c r="BD3128" s="21"/>
      <c r="BE3128" s="24"/>
      <c r="BF3128" s="24"/>
      <c r="BG3128" s="21"/>
      <c r="BH3128" s="21"/>
      <c r="BI3128" s="130"/>
      <c r="BJ3128" s="131"/>
      <c r="BK3128" s="21"/>
      <c r="BL3128" s="132"/>
      <c r="BM3128" s="132"/>
      <c r="BN3128" s="132"/>
      <c r="BO3128" s="132"/>
      <c r="BP3128" s="133"/>
      <c r="BQ3128" s="133"/>
      <c r="BR3128" s="133"/>
    </row>
    <row r="3129" spans="18:70" x14ac:dyDescent="0.25">
      <c r="R3129" s="24"/>
      <c r="S3129" s="24"/>
      <c r="T3129" s="24"/>
      <c r="U3129" s="24"/>
      <c r="V3129" s="24"/>
      <c r="W3129" s="24"/>
      <c r="X3129" s="24"/>
      <c r="Y3129" s="24"/>
      <c r="Z3129" s="24"/>
      <c r="AA3129" s="24"/>
      <c r="AB3129" s="24"/>
      <c r="AC3129" s="24"/>
      <c r="AD3129" s="24"/>
      <c r="AE3129" s="24"/>
      <c r="AF3129" s="24"/>
      <c r="AG3129" s="24"/>
      <c r="AH3129" s="24"/>
      <c r="AI3129" s="24"/>
      <c r="AJ3129" s="24"/>
      <c r="AK3129" s="24"/>
      <c r="AL3129" s="24"/>
      <c r="AM3129" s="24"/>
      <c r="AN3129" s="24"/>
      <c r="AP3129" s="21"/>
      <c r="AQ3129" s="21"/>
      <c r="AR3129" s="21"/>
      <c r="AS3129" s="21"/>
      <c r="AT3129" s="21"/>
      <c r="AU3129" s="21"/>
      <c r="AV3129" s="24"/>
      <c r="AW3129" s="24"/>
      <c r="AX3129" s="24"/>
      <c r="AY3129" s="24"/>
      <c r="BA3129" s="21"/>
      <c r="BB3129" s="21"/>
      <c r="BC3129" s="21"/>
      <c r="BD3129" s="21"/>
      <c r="BE3129" s="24"/>
      <c r="BF3129" s="24"/>
      <c r="BG3129" s="21"/>
      <c r="BH3129" s="21"/>
      <c r="BI3129" s="130"/>
      <c r="BJ3129" s="131"/>
      <c r="BK3129" s="21"/>
      <c r="BL3129" s="132"/>
      <c r="BM3129" s="132"/>
      <c r="BN3129" s="132"/>
      <c r="BO3129" s="132"/>
      <c r="BP3129" s="133"/>
      <c r="BQ3129" s="133"/>
      <c r="BR3129" s="133"/>
    </row>
    <row r="3130" spans="18:70" x14ac:dyDescent="0.25">
      <c r="R3130" s="24"/>
      <c r="S3130" s="24"/>
      <c r="T3130" s="24"/>
      <c r="U3130" s="24"/>
      <c r="V3130" s="24"/>
      <c r="W3130" s="24"/>
      <c r="X3130" s="24"/>
      <c r="Y3130" s="24"/>
      <c r="Z3130" s="24"/>
      <c r="AA3130" s="24"/>
      <c r="AB3130" s="24"/>
      <c r="AC3130" s="24"/>
      <c r="AD3130" s="24"/>
      <c r="AE3130" s="24"/>
      <c r="AF3130" s="24"/>
      <c r="AG3130" s="24"/>
      <c r="AH3130" s="24"/>
      <c r="AI3130" s="24"/>
      <c r="AJ3130" s="24"/>
      <c r="AK3130" s="24"/>
      <c r="AL3130" s="24"/>
      <c r="AM3130" s="24"/>
      <c r="AN3130" s="24"/>
      <c r="AP3130" s="21"/>
      <c r="AQ3130" s="21"/>
      <c r="AR3130" s="21"/>
      <c r="AS3130" s="21"/>
      <c r="AT3130" s="21"/>
      <c r="AU3130" s="21"/>
      <c r="AV3130" s="24"/>
      <c r="AW3130" s="24"/>
      <c r="AX3130" s="24"/>
      <c r="AY3130" s="24"/>
      <c r="BA3130" s="21"/>
      <c r="BB3130" s="21"/>
      <c r="BC3130" s="21"/>
      <c r="BD3130" s="21"/>
      <c r="BE3130" s="24"/>
      <c r="BF3130" s="24"/>
      <c r="BG3130" s="21"/>
      <c r="BH3130" s="21"/>
      <c r="BI3130" s="130"/>
      <c r="BJ3130" s="131"/>
      <c r="BK3130" s="21"/>
      <c r="BL3130" s="132"/>
      <c r="BM3130" s="132"/>
      <c r="BN3130" s="132"/>
      <c r="BO3130" s="132"/>
      <c r="BP3130" s="133"/>
      <c r="BQ3130" s="133"/>
      <c r="BR3130" s="133"/>
    </row>
    <row r="3131" spans="18:70" x14ac:dyDescent="0.25">
      <c r="R3131" s="24"/>
      <c r="S3131" s="24"/>
      <c r="T3131" s="24"/>
      <c r="U3131" s="24"/>
      <c r="V3131" s="24"/>
      <c r="W3131" s="24"/>
      <c r="X3131" s="24"/>
      <c r="Y3131" s="24"/>
      <c r="Z3131" s="24"/>
      <c r="AA3131" s="24"/>
      <c r="AB3131" s="24"/>
      <c r="AC3131" s="24"/>
      <c r="AD3131" s="24"/>
      <c r="AE3131" s="24"/>
      <c r="AF3131" s="24"/>
      <c r="AG3131" s="24"/>
      <c r="AH3131" s="24"/>
      <c r="AI3131" s="24"/>
      <c r="AJ3131" s="24"/>
      <c r="AK3131" s="24"/>
      <c r="AL3131" s="24"/>
      <c r="AM3131" s="24"/>
      <c r="AN3131" s="24"/>
      <c r="AP3131" s="21"/>
      <c r="AQ3131" s="21"/>
      <c r="AR3131" s="21"/>
      <c r="AS3131" s="21"/>
      <c r="AT3131" s="21"/>
      <c r="AU3131" s="21"/>
      <c r="AV3131" s="24"/>
      <c r="AW3131" s="24"/>
      <c r="AX3131" s="24"/>
      <c r="AY3131" s="24"/>
      <c r="BA3131" s="21"/>
      <c r="BB3131" s="21"/>
      <c r="BC3131" s="21"/>
      <c r="BD3131" s="21"/>
      <c r="BE3131" s="24"/>
      <c r="BF3131" s="24"/>
      <c r="BG3131" s="21"/>
      <c r="BH3131" s="21"/>
      <c r="BI3131" s="130"/>
      <c r="BJ3131" s="131"/>
      <c r="BK3131" s="21"/>
      <c r="BL3131" s="132"/>
      <c r="BM3131" s="132"/>
      <c r="BN3131" s="132"/>
      <c r="BO3131" s="132"/>
      <c r="BP3131" s="133"/>
      <c r="BQ3131" s="133"/>
      <c r="BR3131" s="133"/>
    </row>
    <row r="3132" spans="18:70" x14ac:dyDescent="0.25">
      <c r="R3132" s="24"/>
      <c r="S3132" s="24"/>
      <c r="T3132" s="24"/>
      <c r="U3132" s="24"/>
      <c r="V3132" s="24"/>
      <c r="W3132" s="24"/>
      <c r="X3132" s="24"/>
      <c r="Y3132" s="24"/>
      <c r="Z3132" s="24"/>
      <c r="AA3132" s="24"/>
      <c r="AB3132" s="24"/>
      <c r="AC3132" s="24"/>
      <c r="AD3132" s="24"/>
      <c r="AE3132" s="24"/>
      <c r="AF3132" s="24"/>
      <c r="AG3132" s="24"/>
      <c r="AH3132" s="24"/>
      <c r="AI3132" s="24"/>
      <c r="AJ3132" s="24"/>
      <c r="AK3132" s="24"/>
      <c r="AL3132" s="24"/>
      <c r="AM3132" s="24"/>
      <c r="AN3132" s="24"/>
      <c r="AP3132" s="21"/>
      <c r="AQ3132" s="21"/>
      <c r="AR3132" s="21"/>
      <c r="AS3132" s="21"/>
      <c r="AT3132" s="21"/>
      <c r="AU3132" s="21"/>
      <c r="AV3132" s="24"/>
      <c r="AW3132" s="24"/>
      <c r="AX3132" s="24"/>
      <c r="AY3132" s="24"/>
      <c r="BA3132" s="21"/>
      <c r="BB3132" s="21"/>
      <c r="BC3132" s="21"/>
      <c r="BD3132" s="21"/>
      <c r="BE3132" s="24"/>
      <c r="BF3132" s="24"/>
      <c r="BG3132" s="21"/>
      <c r="BH3132" s="21"/>
      <c r="BI3132" s="130"/>
      <c r="BJ3132" s="131"/>
      <c r="BK3132" s="21"/>
      <c r="BL3132" s="132"/>
      <c r="BM3132" s="132"/>
      <c r="BN3132" s="132"/>
      <c r="BO3132" s="132"/>
      <c r="BP3132" s="133"/>
      <c r="BQ3132" s="133"/>
      <c r="BR3132" s="133"/>
    </row>
    <row r="3133" spans="18:70" x14ac:dyDescent="0.25">
      <c r="R3133" s="24"/>
      <c r="S3133" s="24"/>
      <c r="T3133" s="24"/>
      <c r="U3133" s="24"/>
      <c r="V3133" s="24"/>
      <c r="W3133" s="24"/>
      <c r="X3133" s="24"/>
      <c r="Y3133" s="24"/>
      <c r="Z3133" s="24"/>
      <c r="AA3133" s="24"/>
      <c r="AB3133" s="24"/>
      <c r="AC3133" s="24"/>
      <c r="AD3133" s="24"/>
      <c r="AE3133" s="24"/>
      <c r="AF3133" s="24"/>
      <c r="AG3133" s="24"/>
      <c r="AH3133" s="24"/>
      <c r="AI3133" s="24"/>
      <c r="AJ3133" s="24"/>
      <c r="AK3133" s="24"/>
      <c r="AL3133" s="24"/>
      <c r="AM3133" s="24"/>
      <c r="AN3133" s="24"/>
      <c r="AP3133" s="21"/>
      <c r="AQ3133" s="21"/>
      <c r="AR3133" s="21"/>
      <c r="AS3133" s="21"/>
      <c r="AT3133" s="21"/>
      <c r="AU3133" s="21"/>
      <c r="AV3133" s="24"/>
      <c r="AW3133" s="24"/>
      <c r="AX3133" s="24"/>
      <c r="AY3133" s="24"/>
      <c r="BA3133" s="21"/>
      <c r="BB3133" s="21"/>
      <c r="BC3133" s="21"/>
      <c r="BD3133" s="21"/>
      <c r="BE3133" s="24"/>
      <c r="BF3133" s="24"/>
      <c r="BG3133" s="21"/>
      <c r="BH3133" s="21"/>
      <c r="BI3133" s="130"/>
      <c r="BJ3133" s="131"/>
      <c r="BK3133" s="21"/>
      <c r="BL3133" s="132"/>
      <c r="BM3133" s="132"/>
      <c r="BN3133" s="132"/>
      <c r="BO3133" s="132"/>
      <c r="BP3133" s="133"/>
      <c r="BQ3133" s="133"/>
      <c r="BR3133" s="133"/>
    </row>
    <row r="3134" spans="18:70" x14ac:dyDescent="0.25">
      <c r="R3134" s="24"/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/>
      <c r="AC3134" s="24"/>
      <c r="AD3134" s="24"/>
      <c r="AE3134" s="24"/>
      <c r="AF3134" s="24"/>
      <c r="AG3134" s="24"/>
      <c r="AH3134" s="24"/>
      <c r="AI3134" s="24"/>
      <c r="AJ3134" s="24"/>
      <c r="AK3134" s="24"/>
      <c r="AL3134" s="24"/>
      <c r="AM3134" s="24"/>
      <c r="AN3134" s="24"/>
      <c r="AP3134" s="21"/>
      <c r="AQ3134" s="21"/>
      <c r="AR3134" s="21"/>
      <c r="AS3134" s="21"/>
      <c r="AT3134" s="21"/>
      <c r="AU3134" s="21"/>
      <c r="AV3134" s="24"/>
      <c r="AW3134" s="24"/>
      <c r="AX3134" s="24"/>
      <c r="AY3134" s="24"/>
      <c r="BA3134" s="21"/>
      <c r="BB3134" s="21"/>
      <c r="BC3134" s="21"/>
      <c r="BD3134" s="21"/>
      <c r="BE3134" s="24"/>
      <c r="BF3134" s="24"/>
      <c r="BG3134" s="21"/>
      <c r="BH3134" s="21"/>
      <c r="BI3134" s="130"/>
      <c r="BJ3134" s="131"/>
      <c r="BK3134" s="21"/>
      <c r="BL3134" s="132"/>
      <c r="BM3134" s="132"/>
      <c r="BN3134" s="132"/>
      <c r="BO3134" s="132"/>
      <c r="BP3134" s="133"/>
      <c r="BQ3134" s="133"/>
      <c r="BR3134" s="133"/>
    </row>
    <row r="3135" spans="18:70" x14ac:dyDescent="0.25">
      <c r="R3135" s="24"/>
      <c r="S3135" s="24"/>
      <c r="T3135" s="24"/>
      <c r="U3135" s="24"/>
      <c r="V3135" s="24"/>
      <c r="W3135" s="24"/>
      <c r="X3135" s="24"/>
      <c r="Y3135" s="24"/>
      <c r="Z3135" s="24"/>
      <c r="AA3135" s="24"/>
      <c r="AB3135" s="24"/>
      <c r="AC3135" s="24"/>
      <c r="AD3135" s="24"/>
      <c r="AE3135" s="24"/>
      <c r="AF3135" s="24"/>
      <c r="AG3135" s="24"/>
      <c r="AH3135" s="24"/>
      <c r="AI3135" s="24"/>
      <c r="AJ3135" s="24"/>
      <c r="AK3135" s="24"/>
      <c r="AL3135" s="24"/>
      <c r="AM3135" s="24"/>
      <c r="AN3135" s="24"/>
      <c r="AP3135" s="21"/>
      <c r="AQ3135" s="21"/>
      <c r="AR3135" s="21"/>
      <c r="AS3135" s="21"/>
      <c r="AT3135" s="21"/>
      <c r="AU3135" s="21"/>
      <c r="AV3135" s="24"/>
      <c r="AW3135" s="24"/>
      <c r="AX3135" s="24"/>
      <c r="AY3135" s="24"/>
      <c r="BA3135" s="21"/>
      <c r="BB3135" s="21"/>
      <c r="BC3135" s="21"/>
      <c r="BD3135" s="21"/>
      <c r="BE3135" s="24"/>
      <c r="BF3135" s="24"/>
      <c r="BG3135" s="21"/>
      <c r="BH3135" s="21"/>
      <c r="BI3135" s="130"/>
      <c r="BJ3135" s="131"/>
      <c r="BK3135" s="21"/>
      <c r="BL3135" s="132"/>
      <c r="BM3135" s="132"/>
      <c r="BN3135" s="132"/>
      <c r="BO3135" s="132"/>
      <c r="BP3135" s="133"/>
      <c r="BQ3135" s="133"/>
      <c r="BR3135" s="133"/>
    </row>
    <row r="3136" spans="18:70" x14ac:dyDescent="0.25">
      <c r="R3136" s="24"/>
      <c r="S3136" s="24"/>
      <c r="T3136" s="24"/>
      <c r="U3136" s="24"/>
      <c r="V3136" s="24"/>
      <c r="W3136" s="24"/>
      <c r="X3136" s="24"/>
      <c r="Y3136" s="24"/>
      <c r="Z3136" s="24"/>
      <c r="AA3136" s="24"/>
      <c r="AB3136" s="24"/>
      <c r="AC3136" s="24"/>
      <c r="AD3136" s="24"/>
      <c r="AE3136" s="24"/>
      <c r="AF3136" s="24"/>
      <c r="AG3136" s="24"/>
      <c r="AH3136" s="24"/>
      <c r="AI3136" s="24"/>
      <c r="AJ3136" s="24"/>
      <c r="AK3136" s="24"/>
      <c r="AL3136" s="24"/>
      <c r="AM3136" s="24"/>
      <c r="AN3136" s="24"/>
      <c r="AP3136" s="21"/>
      <c r="AQ3136" s="21"/>
      <c r="AR3136" s="21"/>
      <c r="AS3136" s="21"/>
      <c r="AT3136" s="21"/>
      <c r="AU3136" s="21"/>
      <c r="AV3136" s="24"/>
      <c r="AW3136" s="24"/>
      <c r="AX3136" s="24"/>
      <c r="AY3136" s="24"/>
      <c r="BA3136" s="21"/>
      <c r="BB3136" s="21"/>
      <c r="BC3136" s="21"/>
      <c r="BD3136" s="21"/>
      <c r="BE3136" s="24"/>
      <c r="BF3136" s="24"/>
      <c r="BG3136" s="21"/>
      <c r="BH3136" s="21"/>
      <c r="BI3136" s="130"/>
      <c r="BJ3136" s="131"/>
      <c r="BK3136" s="21"/>
      <c r="BL3136" s="132"/>
      <c r="BM3136" s="132"/>
      <c r="BN3136" s="132"/>
      <c r="BO3136" s="132"/>
      <c r="BP3136" s="133"/>
      <c r="BQ3136" s="133"/>
      <c r="BR3136" s="133"/>
    </row>
    <row r="3137" spans="18:70" x14ac:dyDescent="0.25">
      <c r="R3137" s="24"/>
      <c r="S3137" s="24"/>
      <c r="T3137" s="24"/>
      <c r="U3137" s="24"/>
      <c r="V3137" s="24"/>
      <c r="W3137" s="24"/>
      <c r="X3137" s="24"/>
      <c r="Y3137" s="24"/>
      <c r="Z3137" s="24"/>
      <c r="AA3137" s="24"/>
      <c r="AB3137" s="24"/>
      <c r="AC3137" s="24"/>
      <c r="AD3137" s="24"/>
      <c r="AE3137" s="24"/>
      <c r="AF3137" s="24"/>
      <c r="AG3137" s="24"/>
      <c r="AH3137" s="24"/>
      <c r="AI3137" s="24"/>
      <c r="AJ3137" s="24"/>
      <c r="AK3137" s="24"/>
      <c r="AL3137" s="24"/>
      <c r="AM3137" s="24"/>
      <c r="AN3137" s="24"/>
      <c r="AP3137" s="21"/>
      <c r="AQ3137" s="21"/>
      <c r="AR3137" s="21"/>
      <c r="AS3137" s="21"/>
      <c r="AT3137" s="21"/>
      <c r="AU3137" s="21"/>
      <c r="AV3137" s="24"/>
      <c r="AW3137" s="24"/>
      <c r="AX3137" s="24"/>
      <c r="AY3137" s="24"/>
      <c r="BA3137" s="21"/>
      <c r="BB3137" s="21"/>
      <c r="BC3137" s="21"/>
      <c r="BD3137" s="21"/>
      <c r="BE3137" s="24"/>
      <c r="BF3137" s="24"/>
      <c r="BG3137" s="21"/>
      <c r="BH3137" s="21"/>
      <c r="BI3137" s="130"/>
      <c r="BJ3137" s="131"/>
      <c r="BK3137" s="21"/>
      <c r="BL3137" s="132"/>
      <c r="BM3137" s="132"/>
      <c r="BN3137" s="132"/>
      <c r="BO3137" s="132"/>
      <c r="BP3137" s="133"/>
      <c r="BQ3137" s="133"/>
      <c r="BR3137" s="133"/>
    </row>
    <row r="3138" spans="18:70" x14ac:dyDescent="0.25">
      <c r="R3138" s="24"/>
      <c r="S3138" s="24"/>
      <c r="T3138" s="24"/>
      <c r="U3138" s="24"/>
      <c r="V3138" s="24"/>
      <c r="W3138" s="24"/>
      <c r="X3138" s="24"/>
      <c r="Y3138" s="24"/>
      <c r="Z3138" s="24"/>
      <c r="AA3138" s="24"/>
      <c r="AB3138" s="24"/>
      <c r="AC3138" s="24"/>
      <c r="AD3138" s="24"/>
      <c r="AE3138" s="24"/>
      <c r="AF3138" s="24"/>
      <c r="AG3138" s="24"/>
      <c r="AH3138" s="24"/>
      <c r="AI3138" s="24"/>
      <c r="AJ3138" s="24"/>
      <c r="AK3138" s="24"/>
      <c r="AL3138" s="24"/>
      <c r="AM3138" s="24"/>
      <c r="AN3138" s="24"/>
      <c r="AP3138" s="21"/>
      <c r="AQ3138" s="21"/>
      <c r="AR3138" s="21"/>
      <c r="AS3138" s="21"/>
      <c r="AT3138" s="21"/>
      <c r="AU3138" s="21"/>
      <c r="AV3138" s="24"/>
      <c r="AW3138" s="24"/>
      <c r="AX3138" s="24"/>
      <c r="AY3138" s="24"/>
      <c r="BA3138" s="21"/>
      <c r="BB3138" s="21"/>
      <c r="BC3138" s="21"/>
      <c r="BD3138" s="21"/>
      <c r="BE3138" s="24"/>
      <c r="BF3138" s="24"/>
      <c r="BG3138" s="21"/>
      <c r="BH3138" s="21"/>
      <c r="BI3138" s="130"/>
      <c r="BJ3138" s="131"/>
      <c r="BK3138" s="21"/>
      <c r="BL3138" s="132"/>
      <c r="BM3138" s="132"/>
      <c r="BN3138" s="132"/>
      <c r="BO3138" s="132"/>
      <c r="BP3138" s="133"/>
      <c r="BQ3138" s="133"/>
      <c r="BR3138" s="133"/>
    </row>
    <row r="3139" spans="18:70" x14ac:dyDescent="0.25">
      <c r="R3139" s="24"/>
      <c r="S3139" s="24"/>
      <c r="T3139" s="24"/>
      <c r="U3139" s="24"/>
      <c r="V3139" s="24"/>
      <c r="W3139" s="24"/>
      <c r="X3139" s="24"/>
      <c r="Y3139" s="24"/>
      <c r="Z3139" s="24"/>
      <c r="AA3139" s="24"/>
      <c r="AB3139" s="24"/>
      <c r="AC3139" s="24"/>
      <c r="AD3139" s="24"/>
      <c r="AE3139" s="24"/>
      <c r="AF3139" s="24"/>
      <c r="AG3139" s="24"/>
      <c r="AH3139" s="24"/>
      <c r="AI3139" s="24"/>
      <c r="AJ3139" s="24"/>
      <c r="AK3139" s="24"/>
      <c r="AL3139" s="24"/>
      <c r="AM3139" s="24"/>
      <c r="AN3139" s="24"/>
      <c r="AP3139" s="21"/>
      <c r="AQ3139" s="21"/>
      <c r="AR3139" s="21"/>
      <c r="AS3139" s="21"/>
      <c r="AT3139" s="21"/>
      <c r="AU3139" s="21"/>
      <c r="AV3139" s="24"/>
      <c r="AW3139" s="24"/>
      <c r="AX3139" s="24"/>
      <c r="AY3139" s="24"/>
      <c r="BA3139" s="21"/>
      <c r="BB3139" s="21"/>
      <c r="BC3139" s="21"/>
      <c r="BD3139" s="21"/>
      <c r="BE3139" s="24"/>
      <c r="BF3139" s="24"/>
      <c r="BG3139" s="21"/>
      <c r="BH3139" s="21"/>
      <c r="BI3139" s="130"/>
      <c r="BJ3139" s="131"/>
      <c r="BK3139" s="21"/>
      <c r="BL3139" s="132"/>
      <c r="BM3139" s="132"/>
      <c r="BN3139" s="132"/>
      <c r="BO3139" s="132"/>
      <c r="BP3139" s="133"/>
      <c r="BQ3139" s="133"/>
      <c r="BR3139" s="133"/>
    </row>
    <row r="3140" spans="18:70" x14ac:dyDescent="0.25">
      <c r="R3140" s="24"/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/>
      <c r="AC3140" s="24"/>
      <c r="AD3140" s="24"/>
      <c r="AE3140" s="24"/>
      <c r="AF3140" s="24"/>
      <c r="AG3140" s="24"/>
      <c r="AH3140" s="24"/>
      <c r="AI3140" s="24"/>
      <c r="AJ3140" s="24"/>
      <c r="AK3140" s="24"/>
      <c r="AL3140" s="24"/>
      <c r="AM3140" s="24"/>
      <c r="AN3140" s="24"/>
      <c r="AP3140" s="21"/>
      <c r="AQ3140" s="21"/>
      <c r="AR3140" s="21"/>
      <c r="AS3140" s="21"/>
      <c r="AT3140" s="21"/>
      <c r="AU3140" s="21"/>
      <c r="AV3140" s="24"/>
      <c r="AW3140" s="24"/>
      <c r="AX3140" s="24"/>
      <c r="AY3140" s="24"/>
      <c r="BA3140" s="21"/>
      <c r="BB3140" s="21"/>
      <c r="BC3140" s="21"/>
      <c r="BD3140" s="21"/>
      <c r="BE3140" s="24"/>
      <c r="BF3140" s="24"/>
      <c r="BG3140" s="21"/>
      <c r="BH3140" s="21"/>
      <c r="BI3140" s="130"/>
      <c r="BJ3140" s="131"/>
      <c r="BK3140" s="21"/>
      <c r="BL3140" s="132"/>
      <c r="BM3140" s="132"/>
      <c r="BN3140" s="132"/>
      <c r="BO3140" s="132"/>
      <c r="BP3140" s="133"/>
      <c r="BQ3140" s="133"/>
      <c r="BR3140" s="133"/>
    </row>
    <row r="3141" spans="18:70" x14ac:dyDescent="0.25">
      <c r="R3141" s="24"/>
      <c r="S3141" s="24"/>
      <c r="T3141" s="24"/>
      <c r="U3141" s="24"/>
      <c r="V3141" s="24"/>
      <c r="W3141" s="24"/>
      <c r="X3141" s="24"/>
      <c r="Y3141" s="24"/>
      <c r="Z3141" s="24"/>
      <c r="AA3141" s="24"/>
      <c r="AB3141" s="24"/>
      <c r="AC3141" s="24"/>
      <c r="AD3141" s="24"/>
      <c r="AE3141" s="24"/>
      <c r="AF3141" s="24"/>
      <c r="AG3141" s="24"/>
      <c r="AH3141" s="24"/>
      <c r="AI3141" s="24"/>
      <c r="AJ3141" s="24"/>
      <c r="AK3141" s="24"/>
      <c r="AL3141" s="24"/>
      <c r="AM3141" s="24"/>
      <c r="AN3141" s="24"/>
      <c r="AP3141" s="21"/>
      <c r="AQ3141" s="21"/>
      <c r="AR3141" s="21"/>
      <c r="AS3141" s="21"/>
      <c r="AT3141" s="21"/>
      <c r="AU3141" s="21"/>
      <c r="AV3141" s="24"/>
      <c r="AW3141" s="24"/>
      <c r="AX3141" s="24"/>
      <c r="AY3141" s="24"/>
      <c r="BA3141" s="21"/>
      <c r="BB3141" s="21"/>
      <c r="BC3141" s="21"/>
      <c r="BD3141" s="21"/>
      <c r="BE3141" s="24"/>
      <c r="BF3141" s="24"/>
      <c r="BG3141" s="21"/>
      <c r="BH3141" s="21"/>
      <c r="BI3141" s="130"/>
      <c r="BJ3141" s="131"/>
      <c r="BK3141" s="21"/>
      <c r="BL3141" s="132"/>
      <c r="BM3141" s="132"/>
      <c r="BN3141" s="132"/>
      <c r="BO3141" s="132"/>
      <c r="BP3141" s="133"/>
      <c r="BQ3141" s="133"/>
      <c r="BR3141" s="133"/>
    </row>
    <row r="3142" spans="18:70" x14ac:dyDescent="0.25">
      <c r="R3142" s="24"/>
      <c r="S3142" s="24"/>
      <c r="T3142" s="24"/>
      <c r="U3142" s="24"/>
      <c r="V3142" s="24"/>
      <c r="W3142" s="24"/>
      <c r="X3142" s="24"/>
      <c r="Y3142" s="24"/>
      <c r="Z3142" s="24"/>
      <c r="AA3142" s="24"/>
      <c r="AB3142" s="24"/>
      <c r="AC3142" s="24"/>
      <c r="AD3142" s="24"/>
      <c r="AE3142" s="24"/>
      <c r="AF3142" s="24"/>
      <c r="AG3142" s="24"/>
      <c r="AH3142" s="24"/>
      <c r="AI3142" s="24"/>
      <c r="AJ3142" s="24"/>
      <c r="AK3142" s="24"/>
      <c r="AL3142" s="24"/>
      <c r="AM3142" s="24"/>
      <c r="AN3142" s="24"/>
      <c r="AP3142" s="21"/>
      <c r="AQ3142" s="21"/>
      <c r="AR3142" s="21"/>
      <c r="AS3142" s="21"/>
      <c r="AT3142" s="21"/>
      <c r="AU3142" s="21"/>
      <c r="AV3142" s="24"/>
      <c r="AW3142" s="24"/>
      <c r="AX3142" s="24"/>
      <c r="AY3142" s="24"/>
      <c r="BA3142" s="21"/>
      <c r="BB3142" s="21"/>
      <c r="BC3142" s="21"/>
      <c r="BD3142" s="21"/>
      <c r="BE3142" s="24"/>
      <c r="BF3142" s="24"/>
      <c r="BG3142" s="21"/>
      <c r="BH3142" s="21"/>
      <c r="BI3142" s="130"/>
      <c r="BJ3142" s="131"/>
      <c r="BK3142" s="21"/>
      <c r="BL3142" s="132"/>
      <c r="BM3142" s="132"/>
      <c r="BN3142" s="132"/>
      <c r="BO3142" s="132"/>
      <c r="BP3142" s="133"/>
      <c r="BQ3142" s="133"/>
      <c r="BR3142" s="133"/>
    </row>
    <row r="3143" spans="18:70" x14ac:dyDescent="0.25">
      <c r="R3143" s="24"/>
      <c r="S3143" s="24"/>
      <c r="T3143" s="24"/>
      <c r="U3143" s="24"/>
      <c r="V3143" s="24"/>
      <c r="W3143" s="24"/>
      <c r="X3143" s="24"/>
      <c r="Y3143" s="24"/>
      <c r="Z3143" s="24"/>
      <c r="AA3143" s="24"/>
      <c r="AB3143" s="24"/>
      <c r="AC3143" s="24"/>
      <c r="AD3143" s="24"/>
      <c r="AE3143" s="24"/>
      <c r="AF3143" s="24"/>
      <c r="AG3143" s="24"/>
      <c r="AH3143" s="24"/>
      <c r="AI3143" s="24"/>
      <c r="AJ3143" s="24"/>
      <c r="AK3143" s="24"/>
      <c r="AL3143" s="24"/>
      <c r="AM3143" s="24"/>
      <c r="AN3143" s="24"/>
      <c r="AP3143" s="21"/>
      <c r="AQ3143" s="21"/>
      <c r="AR3143" s="21"/>
      <c r="AS3143" s="21"/>
      <c r="AT3143" s="21"/>
      <c r="AU3143" s="21"/>
      <c r="AV3143" s="24"/>
      <c r="AW3143" s="24"/>
      <c r="AX3143" s="24"/>
      <c r="AY3143" s="24"/>
      <c r="BA3143" s="21"/>
      <c r="BB3143" s="21"/>
      <c r="BC3143" s="21"/>
      <c r="BD3143" s="21"/>
      <c r="BE3143" s="24"/>
      <c r="BF3143" s="24"/>
      <c r="BG3143" s="21"/>
      <c r="BH3143" s="21"/>
      <c r="BI3143" s="130"/>
      <c r="BJ3143" s="131"/>
      <c r="BK3143" s="21"/>
      <c r="BL3143" s="132"/>
      <c r="BM3143" s="132"/>
      <c r="BN3143" s="132"/>
      <c r="BO3143" s="132"/>
      <c r="BP3143" s="133"/>
      <c r="BQ3143" s="133"/>
      <c r="BR3143" s="133"/>
    </row>
    <row r="3144" spans="18:70" x14ac:dyDescent="0.25">
      <c r="R3144" s="24"/>
      <c r="S3144" s="24"/>
      <c r="T3144" s="24"/>
      <c r="U3144" s="24"/>
      <c r="V3144" s="24"/>
      <c r="W3144" s="24"/>
      <c r="X3144" s="24"/>
      <c r="Y3144" s="24"/>
      <c r="Z3144" s="24"/>
      <c r="AA3144" s="24"/>
      <c r="AB3144" s="24"/>
      <c r="AC3144" s="24"/>
      <c r="AD3144" s="24"/>
      <c r="AE3144" s="24"/>
      <c r="AF3144" s="24"/>
      <c r="AG3144" s="24"/>
      <c r="AH3144" s="24"/>
      <c r="AI3144" s="24"/>
      <c r="AJ3144" s="24"/>
      <c r="AK3144" s="24"/>
      <c r="AL3144" s="24"/>
      <c r="AM3144" s="24"/>
      <c r="AN3144" s="24"/>
      <c r="AP3144" s="21"/>
      <c r="AQ3144" s="21"/>
      <c r="AR3144" s="21"/>
      <c r="AS3144" s="21"/>
      <c r="AT3144" s="21"/>
      <c r="AU3144" s="21"/>
      <c r="AV3144" s="24"/>
      <c r="AW3144" s="24"/>
      <c r="AX3144" s="24"/>
      <c r="AY3144" s="24"/>
      <c r="BA3144" s="21"/>
      <c r="BB3144" s="21"/>
      <c r="BC3144" s="21"/>
      <c r="BD3144" s="21"/>
      <c r="BE3144" s="24"/>
      <c r="BF3144" s="24"/>
      <c r="BG3144" s="21"/>
      <c r="BH3144" s="21"/>
      <c r="BI3144" s="130"/>
      <c r="BJ3144" s="131"/>
      <c r="BK3144" s="21"/>
      <c r="BL3144" s="132"/>
      <c r="BM3144" s="132"/>
      <c r="BN3144" s="132"/>
      <c r="BO3144" s="132"/>
      <c r="BP3144" s="133"/>
      <c r="BQ3144" s="133"/>
      <c r="BR3144" s="133"/>
    </row>
    <row r="3145" spans="18:70" x14ac:dyDescent="0.25">
      <c r="R3145" s="24"/>
      <c r="S3145" s="24"/>
      <c r="T3145" s="24"/>
      <c r="U3145" s="24"/>
      <c r="V3145" s="24"/>
      <c r="W3145" s="24"/>
      <c r="X3145" s="24"/>
      <c r="Y3145" s="24"/>
      <c r="Z3145" s="24"/>
      <c r="AA3145" s="24"/>
      <c r="AB3145" s="24"/>
      <c r="AC3145" s="24"/>
      <c r="AD3145" s="24"/>
      <c r="AE3145" s="24"/>
      <c r="AF3145" s="24"/>
      <c r="AG3145" s="24"/>
      <c r="AH3145" s="24"/>
      <c r="AI3145" s="24"/>
      <c r="AJ3145" s="24"/>
      <c r="AK3145" s="24"/>
      <c r="AL3145" s="24"/>
      <c r="AM3145" s="24"/>
      <c r="AN3145" s="24"/>
      <c r="AP3145" s="21"/>
      <c r="AQ3145" s="21"/>
      <c r="AR3145" s="21"/>
      <c r="AS3145" s="21"/>
      <c r="AT3145" s="21"/>
      <c r="AU3145" s="21"/>
      <c r="AV3145" s="24"/>
      <c r="AW3145" s="24"/>
      <c r="AX3145" s="24"/>
      <c r="AY3145" s="24"/>
      <c r="BA3145" s="21"/>
      <c r="BB3145" s="21"/>
      <c r="BC3145" s="21"/>
      <c r="BD3145" s="21"/>
      <c r="BE3145" s="24"/>
      <c r="BF3145" s="24"/>
      <c r="BG3145" s="21"/>
      <c r="BH3145" s="21"/>
      <c r="BI3145" s="130"/>
      <c r="BJ3145" s="131"/>
      <c r="BK3145" s="21"/>
      <c r="BL3145" s="132"/>
      <c r="BM3145" s="132"/>
      <c r="BN3145" s="132"/>
      <c r="BO3145" s="132"/>
      <c r="BP3145" s="133"/>
      <c r="BQ3145" s="133"/>
      <c r="BR3145" s="133"/>
    </row>
    <row r="3146" spans="18:70" x14ac:dyDescent="0.25">
      <c r="R3146" s="24"/>
      <c r="S3146" s="24"/>
      <c r="T3146" s="24"/>
      <c r="U3146" s="24"/>
      <c r="V3146" s="24"/>
      <c r="W3146" s="24"/>
      <c r="X3146" s="24"/>
      <c r="Y3146" s="24"/>
      <c r="Z3146" s="24"/>
      <c r="AA3146" s="24"/>
      <c r="AB3146" s="24"/>
      <c r="AC3146" s="24"/>
      <c r="AD3146" s="24"/>
      <c r="AE3146" s="24"/>
      <c r="AF3146" s="24"/>
      <c r="AG3146" s="24"/>
      <c r="AH3146" s="24"/>
      <c r="AI3146" s="24"/>
      <c r="AJ3146" s="24"/>
      <c r="AK3146" s="24"/>
      <c r="AL3146" s="24"/>
      <c r="AM3146" s="24"/>
      <c r="AN3146" s="24"/>
      <c r="AP3146" s="21"/>
      <c r="AQ3146" s="21"/>
      <c r="AR3146" s="21"/>
      <c r="AS3146" s="21"/>
      <c r="AT3146" s="21"/>
      <c r="AU3146" s="21"/>
      <c r="AV3146" s="24"/>
      <c r="AW3146" s="24"/>
      <c r="AX3146" s="24"/>
      <c r="AY3146" s="24"/>
      <c r="BA3146" s="21"/>
      <c r="BB3146" s="21"/>
      <c r="BC3146" s="21"/>
      <c r="BD3146" s="21"/>
      <c r="BE3146" s="24"/>
      <c r="BF3146" s="24"/>
      <c r="BG3146" s="21"/>
      <c r="BH3146" s="21"/>
      <c r="BI3146" s="130"/>
      <c r="BJ3146" s="131"/>
      <c r="BK3146" s="21"/>
      <c r="BL3146" s="132"/>
      <c r="BM3146" s="132"/>
      <c r="BN3146" s="132"/>
      <c r="BO3146" s="132"/>
      <c r="BP3146" s="133"/>
      <c r="BQ3146" s="133"/>
      <c r="BR3146" s="133"/>
    </row>
    <row r="3147" spans="18:70" x14ac:dyDescent="0.25">
      <c r="R3147" s="24"/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/>
      <c r="AC3147" s="24"/>
      <c r="AD3147" s="24"/>
      <c r="AE3147" s="24"/>
      <c r="AF3147" s="24"/>
      <c r="AG3147" s="24"/>
      <c r="AH3147" s="24"/>
      <c r="AI3147" s="24"/>
      <c r="AJ3147" s="24"/>
      <c r="AK3147" s="24"/>
      <c r="AL3147" s="24"/>
      <c r="AM3147" s="24"/>
      <c r="AN3147" s="24"/>
      <c r="AP3147" s="21"/>
      <c r="AQ3147" s="21"/>
      <c r="AR3147" s="21"/>
      <c r="AS3147" s="21"/>
      <c r="AT3147" s="21"/>
      <c r="AU3147" s="21"/>
      <c r="AV3147" s="24"/>
      <c r="AW3147" s="24"/>
      <c r="AX3147" s="24"/>
      <c r="AY3147" s="24"/>
      <c r="BA3147" s="21"/>
      <c r="BB3147" s="21"/>
      <c r="BC3147" s="21"/>
      <c r="BD3147" s="21"/>
      <c r="BE3147" s="24"/>
      <c r="BF3147" s="24"/>
      <c r="BG3147" s="21"/>
      <c r="BH3147" s="21"/>
      <c r="BI3147" s="130"/>
      <c r="BJ3147" s="131"/>
      <c r="BK3147" s="21"/>
      <c r="BL3147" s="132"/>
      <c r="BM3147" s="132"/>
      <c r="BN3147" s="132"/>
      <c r="BO3147" s="132"/>
      <c r="BP3147" s="133"/>
      <c r="BQ3147" s="133"/>
      <c r="BR3147" s="133"/>
    </row>
    <row r="3148" spans="18:70" x14ac:dyDescent="0.25">
      <c r="R3148" s="24"/>
      <c r="S3148" s="24"/>
      <c r="T3148" s="24"/>
      <c r="U3148" s="24"/>
      <c r="V3148" s="24"/>
      <c r="W3148" s="24"/>
      <c r="X3148" s="24"/>
      <c r="Y3148" s="24"/>
      <c r="Z3148" s="24"/>
      <c r="AA3148" s="24"/>
      <c r="AB3148" s="24"/>
      <c r="AC3148" s="24"/>
      <c r="AD3148" s="24"/>
      <c r="AE3148" s="24"/>
      <c r="AF3148" s="24"/>
      <c r="AG3148" s="24"/>
      <c r="AH3148" s="24"/>
      <c r="AI3148" s="24"/>
      <c r="AJ3148" s="24"/>
      <c r="AK3148" s="24"/>
      <c r="AL3148" s="24"/>
      <c r="AM3148" s="24"/>
      <c r="AN3148" s="24"/>
      <c r="AP3148" s="21"/>
      <c r="AQ3148" s="21"/>
      <c r="AR3148" s="21"/>
      <c r="AS3148" s="21"/>
      <c r="AT3148" s="21"/>
      <c r="AU3148" s="21"/>
      <c r="AV3148" s="24"/>
      <c r="AW3148" s="24"/>
      <c r="AX3148" s="24"/>
      <c r="AY3148" s="24"/>
      <c r="BA3148" s="21"/>
      <c r="BB3148" s="21"/>
      <c r="BC3148" s="21"/>
      <c r="BD3148" s="21"/>
      <c r="BE3148" s="24"/>
      <c r="BF3148" s="24"/>
      <c r="BG3148" s="21"/>
      <c r="BH3148" s="21"/>
      <c r="BI3148" s="130"/>
      <c r="BJ3148" s="131"/>
      <c r="BK3148" s="21"/>
      <c r="BL3148" s="132"/>
      <c r="BM3148" s="132"/>
      <c r="BN3148" s="132"/>
      <c r="BO3148" s="132"/>
      <c r="BP3148" s="133"/>
      <c r="BQ3148" s="133"/>
      <c r="BR3148" s="133"/>
    </row>
    <row r="3149" spans="18:70" x14ac:dyDescent="0.25">
      <c r="R3149" s="24"/>
      <c r="S3149" s="24"/>
      <c r="T3149" s="24"/>
      <c r="U3149" s="24"/>
      <c r="V3149" s="24"/>
      <c r="W3149" s="24"/>
      <c r="X3149" s="24"/>
      <c r="Y3149" s="24"/>
      <c r="Z3149" s="24"/>
      <c r="AA3149" s="24"/>
      <c r="AB3149" s="24"/>
      <c r="AC3149" s="24"/>
      <c r="AD3149" s="24"/>
      <c r="AE3149" s="24"/>
      <c r="AF3149" s="24"/>
      <c r="AG3149" s="24"/>
      <c r="AH3149" s="24"/>
      <c r="AI3149" s="24"/>
      <c r="AJ3149" s="24"/>
      <c r="AK3149" s="24"/>
      <c r="AL3149" s="24"/>
      <c r="AM3149" s="24"/>
      <c r="AN3149" s="24"/>
      <c r="AP3149" s="21"/>
      <c r="AQ3149" s="21"/>
      <c r="AR3149" s="21"/>
      <c r="AS3149" s="21"/>
      <c r="AT3149" s="21"/>
      <c r="AU3149" s="21"/>
      <c r="AV3149" s="24"/>
      <c r="AW3149" s="24"/>
      <c r="AX3149" s="24"/>
      <c r="AY3149" s="24"/>
      <c r="BA3149" s="21"/>
      <c r="BB3149" s="21"/>
      <c r="BC3149" s="21"/>
      <c r="BD3149" s="21"/>
      <c r="BE3149" s="24"/>
      <c r="BF3149" s="24"/>
      <c r="BG3149" s="21"/>
      <c r="BH3149" s="21"/>
      <c r="BI3149" s="130"/>
      <c r="BJ3149" s="131"/>
      <c r="BK3149" s="21"/>
      <c r="BL3149" s="132"/>
      <c r="BM3149" s="132"/>
      <c r="BN3149" s="132"/>
      <c r="BO3149" s="132"/>
      <c r="BP3149" s="133"/>
      <c r="BQ3149" s="133"/>
      <c r="BR3149" s="133"/>
    </row>
    <row r="3150" spans="18:70" x14ac:dyDescent="0.25">
      <c r="R3150" s="24"/>
      <c r="S3150" s="24"/>
      <c r="T3150" s="24"/>
      <c r="U3150" s="24"/>
      <c r="V3150" s="24"/>
      <c r="W3150" s="24"/>
      <c r="X3150" s="24"/>
      <c r="Y3150" s="24"/>
      <c r="Z3150" s="24"/>
      <c r="AA3150" s="24"/>
      <c r="AB3150" s="24"/>
      <c r="AC3150" s="24"/>
      <c r="AD3150" s="24"/>
      <c r="AE3150" s="24"/>
      <c r="AF3150" s="24"/>
      <c r="AG3150" s="24"/>
      <c r="AH3150" s="24"/>
      <c r="AI3150" s="24"/>
      <c r="AJ3150" s="24"/>
      <c r="AK3150" s="24"/>
      <c r="AL3150" s="24"/>
      <c r="AM3150" s="24"/>
      <c r="AN3150" s="24"/>
      <c r="AP3150" s="21"/>
      <c r="AQ3150" s="21"/>
      <c r="AR3150" s="21"/>
      <c r="AS3150" s="21"/>
      <c r="AT3150" s="21"/>
      <c r="AU3150" s="21"/>
      <c r="AV3150" s="24"/>
      <c r="AW3150" s="24"/>
      <c r="AX3150" s="24"/>
      <c r="AY3150" s="24"/>
      <c r="BA3150" s="21"/>
      <c r="BB3150" s="21"/>
      <c r="BC3150" s="21"/>
      <c r="BD3150" s="21"/>
      <c r="BE3150" s="24"/>
      <c r="BF3150" s="24"/>
      <c r="BG3150" s="21"/>
      <c r="BH3150" s="21"/>
      <c r="BI3150" s="130"/>
      <c r="BJ3150" s="131"/>
      <c r="BK3150" s="21"/>
      <c r="BL3150" s="132"/>
      <c r="BM3150" s="132"/>
      <c r="BN3150" s="132"/>
      <c r="BO3150" s="132"/>
      <c r="BP3150" s="133"/>
      <c r="BQ3150" s="133"/>
      <c r="BR3150" s="133"/>
    </row>
    <row r="3151" spans="18:70" x14ac:dyDescent="0.25">
      <c r="R3151" s="24"/>
      <c r="S3151" s="24"/>
      <c r="T3151" s="24"/>
      <c r="U3151" s="24"/>
      <c r="V3151" s="24"/>
      <c r="W3151" s="24"/>
      <c r="X3151" s="24"/>
      <c r="Y3151" s="24"/>
      <c r="Z3151" s="24"/>
      <c r="AA3151" s="24"/>
      <c r="AB3151" s="24"/>
      <c r="AC3151" s="24"/>
      <c r="AD3151" s="24"/>
      <c r="AE3151" s="24"/>
      <c r="AF3151" s="24"/>
      <c r="AG3151" s="24"/>
      <c r="AH3151" s="24"/>
      <c r="AI3151" s="24"/>
      <c r="AJ3151" s="24"/>
      <c r="AK3151" s="24"/>
      <c r="AL3151" s="24"/>
      <c r="AM3151" s="24"/>
      <c r="AN3151" s="24"/>
      <c r="AP3151" s="21"/>
      <c r="AQ3151" s="21"/>
      <c r="AR3151" s="21"/>
      <c r="AS3151" s="21"/>
      <c r="AT3151" s="21"/>
      <c r="AU3151" s="21"/>
      <c r="AV3151" s="24"/>
      <c r="AW3151" s="24"/>
      <c r="AX3151" s="24"/>
      <c r="AY3151" s="24"/>
      <c r="BA3151" s="21"/>
      <c r="BB3151" s="21"/>
      <c r="BC3151" s="21"/>
      <c r="BD3151" s="21"/>
      <c r="BE3151" s="24"/>
      <c r="BF3151" s="24"/>
      <c r="BG3151" s="21"/>
      <c r="BH3151" s="21"/>
      <c r="BI3151" s="130"/>
      <c r="BJ3151" s="131"/>
      <c r="BK3151" s="21"/>
      <c r="BL3151" s="132"/>
      <c r="BM3151" s="132"/>
      <c r="BN3151" s="132"/>
      <c r="BO3151" s="132"/>
      <c r="BP3151" s="133"/>
      <c r="BQ3151" s="133"/>
      <c r="BR3151" s="133"/>
    </row>
    <row r="3152" spans="18:70" x14ac:dyDescent="0.25">
      <c r="R3152" s="24"/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/>
      <c r="AC3152" s="24"/>
      <c r="AD3152" s="24"/>
      <c r="AE3152" s="24"/>
      <c r="AF3152" s="24"/>
      <c r="AG3152" s="24"/>
      <c r="AH3152" s="24"/>
      <c r="AI3152" s="24"/>
      <c r="AJ3152" s="24"/>
      <c r="AK3152" s="24"/>
      <c r="AL3152" s="24"/>
      <c r="AM3152" s="24"/>
      <c r="AN3152" s="24"/>
      <c r="AP3152" s="21"/>
      <c r="AQ3152" s="21"/>
      <c r="AR3152" s="21"/>
      <c r="AS3152" s="21"/>
      <c r="AT3152" s="21"/>
      <c r="AU3152" s="21"/>
      <c r="AV3152" s="24"/>
      <c r="AW3152" s="24"/>
      <c r="AX3152" s="24"/>
      <c r="AY3152" s="24"/>
      <c r="BA3152" s="21"/>
      <c r="BB3152" s="21"/>
      <c r="BC3152" s="21"/>
      <c r="BD3152" s="21"/>
      <c r="BE3152" s="24"/>
      <c r="BF3152" s="24"/>
      <c r="BG3152" s="21"/>
      <c r="BH3152" s="21"/>
      <c r="BI3152" s="130"/>
      <c r="BJ3152" s="131"/>
      <c r="BK3152" s="21"/>
      <c r="BL3152" s="132"/>
      <c r="BM3152" s="132"/>
      <c r="BN3152" s="132"/>
      <c r="BO3152" s="132"/>
      <c r="BP3152" s="133"/>
      <c r="BQ3152" s="133"/>
      <c r="BR3152" s="133"/>
    </row>
    <row r="3153" spans="18:70" x14ac:dyDescent="0.25">
      <c r="R3153" s="24"/>
      <c r="S3153" s="24"/>
      <c r="T3153" s="24"/>
      <c r="U3153" s="24"/>
      <c r="V3153" s="24"/>
      <c r="W3153" s="24"/>
      <c r="X3153" s="24"/>
      <c r="Y3153" s="24"/>
      <c r="Z3153" s="24"/>
      <c r="AA3153" s="24"/>
      <c r="AB3153" s="24"/>
      <c r="AC3153" s="24"/>
      <c r="AD3153" s="24"/>
      <c r="AE3153" s="24"/>
      <c r="AF3153" s="24"/>
      <c r="AG3153" s="24"/>
      <c r="AH3153" s="24"/>
      <c r="AI3153" s="24"/>
      <c r="AJ3153" s="24"/>
      <c r="AK3153" s="24"/>
      <c r="AL3153" s="24"/>
      <c r="AM3153" s="24"/>
      <c r="AN3153" s="24"/>
      <c r="AP3153" s="21"/>
      <c r="AQ3153" s="21"/>
      <c r="AR3153" s="21"/>
      <c r="AS3153" s="21"/>
      <c r="AT3153" s="21"/>
      <c r="AU3153" s="21"/>
      <c r="AV3153" s="24"/>
      <c r="AW3153" s="24"/>
      <c r="AX3153" s="24"/>
      <c r="AY3153" s="24"/>
      <c r="BA3153" s="21"/>
      <c r="BB3153" s="21"/>
      <c r="BC3153" s="21"/>
      <c r="BD3153" s="21"/>
      <c r="BE3153" s="24"/>
      <c r="BF3153" s="24"/>
      <c r="BG3153" s="21"/>
      <c r="BH3153" s="21"/>
      <c r="BI3153" s="130"/>
      <c r="BJ3153" s="131"/>
      <c r="BK3153" s="21"/>
      <c r="BL3153" s="132"/>
      <c r="BM3153" s="132"/>
      <c r="BN3153" s="132"/>
      <c r="BO3153" s="132"/>
      <c r="BP3153" s="133"/>
      <c r="BQ3153" s="133"/>
      <c r="BR3153" s="133"/>
    </row>
    <row r="3154" spans="18:70" x14ac:dyDescent="0.25">
      <c r="R3154" s="24"/>
      <c r="S3154" s="24"/>
      <c r="T3154" s="24"/>
      <c r="U3154" s="24"/>
      <c r="V3154" s="24"/>
      <c r="W3154" s="24"/>
      <c r="X3154" s="24"/>
      <c r="Y3154" s="24"/>
      <c r="Z3154" s="24"/>
      <c r="AA3154" s="24"/>
      <c r="AB3154" s="24"/>
      <c r="AC3154" s="24"/>
      <c r="AD3154" s="24"/>
      <c r="AE3154" s="24"/>
      <c r="AF3154" s="24"/>
      <c r="AG3154" s="24"/>
      <c r="AH3154" s="24"/>
      <c r="AI3154" s="24"/>
      <c r="AJ3154" s="24"/>
      <c r="AK3154" s="24"/>
      <c r="AL3154" s="24"/>
      <c r="AM3154" s="24"/>
      <c r="AN3154" s="24"/>
      <c r="AP3154" s="21"/>
      <c r="AQ3154" s="21"/>
      <c r="AR3154" s="21"/>
      <c r="AS3154" s="21"/>
      <c r="AT3154" s="21"/>
      <c r="AU3154" s="21"/>
      <c r="AV3154" s="24"/>
      <c r="AW3154" s="24"/>
      <c r="AX3154" s="24"/>
      <c r="AY3154" s="24"/>
      <c r="BA3154" s="21"/>
      <c r="BB3154" s="21"/>
      <c r="BC3154" s="21"/>
      <c r="BD3154" s="21"/>
      <c r="BE3154" s="24"/>
      <c r="BF3154" s="24"/>
      <c r="BG3154" s="21"/>
      <c r="BH3154" s="21"/>
      <c r="BI3154" s="130"/>
      <c r="BJ3154" s="131"/>
      <c r="BK3154" s="21"/>
      <c r="BL3154" s="132"/>
      <c r="BM3154" s="132"/>
      <c r="BN3154" s="132"/>
      <c r="BO3154" s="132"/>
      <c r="BP3154" s="133"/>
      <c r="BQ3154" s="133"/>
      <c r="BR3154" s="133"/>
    </row>
    <row r="3155" spans="18:70" x14ac:dyDescent="0.25">
      <c r="R3155" s="24"/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/>
      <c r="AC3155" s="24"/>
      <c r="AD3155" s="24"/>
      <c r="AE3155" s="24"/>
      <c r="AF3155" s="24"/>
      <c r="AG3155" s="24"/>
      <c r="AH3155" s="24"/>
      <c r="AI3155" s="24"/>
      <c r="AJ3155" s="24"/>
      <c r="AK3155" s="24"/>
      <c r="AL3155" s="24"/>
      <c r="AM3155" s="24"/>
      <c r="AN3155" s="24"/>
      <c r="AP3155" s="21"/>
      <c r="AQ3155" s="21"/>
      <c r="AR3155" s="21"/>
      <c r="AS3155" s="21"/>
      <c r="AT3155" s="21"/>
      <c r="AU3155" s="21"/>
      <c r="AV3155" s="24"/>
      <c r="AW3155" s="24"/>
      <c r="AX3155" s="24"/>
      <c r="AY3155" s="24"/>
      <c r="BA3155" s="21"/>
      <c r="BB3155" s="21"/>
      <c r="BC3155" s="21"/>
      <c r="BD3155" s="21"/>
      <c r="BE3155" s="24"/>
      <c r="BF3155" s="24"/>
      <c r="BG3155" s="21"/>
      <c r="BH3155" s="21"/>
      <c r="BI3155" s="130"/>
      <c r="BJ3155" s="131"/>
      <c r="BK3155" s="21"/>
      <c r="BL3155" s="132"/>
      <c r="BM3155" s="132"/>
      <c r="BN3155" s="132"/>
      <c r="BO3155" s="132"/>
      <c r="BP3155" s="133"/>
      <c r="BQ3155" s="133"/>
      <c r="BR3155" s="133"/>
    </row>
    <row r="3156" spans="18:70" x14ac:dyDescent="0.25">
      <c r="R3156" s="24"/>
      <c r="S3156" s="24"/>
      <c r="T3156" s="24"/>
      <c r="U3156" s="24"/>
      <c r="V3156" s="24"/>
      <c r="W3156" s="24"/>
      <c r="X3156" s="24"/>
      <c r="Y3156" s="24"/>
      <c r="Z3156" s="24"/>
      <c r="AA3156" s="24"/>
      <c r="AB3156" s="24"/>
      <c r="AC3156" s="24"/>
      <c r="AD3156" s="24"/>
      <c r="AE3156" s="24"/>
      <c r="AF3156" s="24"/>
      <c r="AG3156" s="24"/>
      <c r="AH3156" s="24"/>
      <c r="AI3156" s="24"/>
      <c r="AJ3156" s="24"/>
      <c r="AK3156" s="24"/>
      <c r="AL3156" s="24"/>
      <c r="AM3156" s="24"/>
      <c r="AN3156" s="24"/>
      <c r="AP3156" s="21"/>
      <c r="AQ3156" s="21"/>
      <c r="AR3156" s="21"/>
      <c r="AS3156" s="21"/>
      <c r="AT3156" s="21"/>
      <c r="AU3156" s="21"/>
      <c r="AV3156" s="24"/>
      <c r="AW3156" s="24"/>
      <c r="AX3156" s="24"/>
      <c r="AY3156" s="24"/>
      <c r="BA3156" s="21"/>
      <c r="BB3156" s="21"/>
      <c r="BC3156" s="21"/>
      <c r="BD3156" s="21"/>
      <c r="BE3156" s="24"/>
      <c r="BF3156" s="24"/>
      <c r="BG3156" s="21"/>
      <c r="BH3156" s="21"/>
      <c r="BI3156" s="130"/>
      <c r="BJ3156" s="131"/>
      <c r="BK3156" s="21"/>
      <c r="BL3156" s="132"/>
      <c r="BM3156" s="132"/>
      <c r="BN3156" s="132"/>
      <c r="BO3156" s="132"/>
      <c r="BP3156" s="133"/>
      <c r="BQ3156" s="133"/>
      <c r="BR3156" s="133"/>
    </row>
    <row r="3157" spans="18:70" x14ac:dyDescent="0.25">
      <c r="R3157" s="24"/>
      <c r="S3157" s="24"/>
      <c r="T3157" s="24"/>
      <c r="U3157" s="24"/>
      <c r="V3157" s="24"/>
      <c r="W3157" s="24"/>
      <c r="X3157" s="24"/>
      <c r="Y3157" s="24"/>
      <c r="Z3157" s="24"/>
      <c r="AA3157" s="24"/>
      <c r="AB3157" s="24"/>
      <c r="AC3157" s="24"/>
      <c r="AD3157" s="24"/>
      <c r="AE3157" s="24"/>
      <c r="AF3157" s="24"/>
      <c r="AG3157" s="24"/>
      <c r="AH3157" s="24"/>
      <c r="AI3157" s="24"/>
      <c r="AJ3157" s="24"/>
      <c r="AK3157" s="24"/>
      <c r="AL3157" s="24"/>
      <c r="AM3157" s="24"/>
      <c r="AN3157" s="24"/>
      <c r="AP3157" s="21"/>
      <c r="AQ3157" s="21"/>
      <c r="AR3157" s="21"/>
      <c r="AS3157" s="21"/>
      <c r="AT3157" s="21"/>
      <c r="AU3157" s="21"/>
      <c r="AV3157" s="24"/>
      <c r="AW3157" s="24"/>
      <c r="AX3157" s="24"/>
      <c r="AY3157" s="24"/>
      <c r="BA3157" s="21"/>
      <c r="BB3157" s="21"/>
      <c r="BC3157" s="21"/>
      <c r="BD3157" s="21"/>
      <c r="BE3157" s="24"/>
      <c r="BF3157" s="24"/>
      <c r="BG3157" s="21"/>
      <c r="BH3157" s="21"/>
      <c r="BI3157" s="130"/>
      <c r="BJ3157" s="131"/>
      <c r="BK3157" s="21"/>
      <c r="BL3157" s="132"/>
      <c r="BM3157" s="132"/>
      <c r="BN3157" s="132"/>
      <c r="BO3157" s="132"/>
      <c r="BP3157" s="133"/>
      <c r="BQ3157" s="133"/>
      <c r="BR3157" s="133"/>
    </row>
    <row r="3158" spans="18:70" x14ac:dyDescent="0.25">
      <c r="R3158" s="24"/>
      <c r="S3158" s="24"/>
      <c r="T3158" s="24"/>
      <c r="U3158" s="24"/>
      <c r="V3158" s="24"/>
      <c r="W3158" s="24"/>
      <c r="X3158" s="24"/>
      <c r="Y3158" s="24"/>
      <c r="Z3158" s="24"/>
      <c r="AA3158" s="24"/>
      <c r="AB3158" s="24"/>
      <c r="AC3158" s="24"/>
      <c r="AD3158" s="24"/>
      <c r="AE3158" s="24"/>
      <c r="AF3158" s="24"/>
      <c r="AG3158" s="24"/>
      <c r="AH3158" s="24"/>
      <c r="AI3158" s="24"/>
      <c r="AJ3158" s="24"/>
      <c r="AK3158" s="24"/>
      <c r="AL3158" s="24"/>
      <c r="AM3158" s="24"/>
      <c r="AN3158" s="24"/>
      <c r="AP3158" s="21"/>
      <c r="AQ3158" s="21"/>
      <c r="AR3158" s="21"/>
      <c r="AS3158" s="21"/>
      <c r="AT3158" s="21"/>
      <c r="AU3158" s="21"/>
      <c r="AV3158" s="24"/>
      <c r="AW3158" s="24"/>
      <c r="AX3158" s="24"/>
      <c r="AY3158" s="24"/>
      <c r="BA3158" s="21"/>
      <c r="BB3158" s="21"/>
      <c r="BC3158" s="21"/>
      <c r="BD3158" s="21"/>
      <c r="BE3158" s="24"/>
      <c r="BF3158" s="24"/>
      <c r="BG3158" s="21"/>
      <c r="BH3158" s="21"/>
      <c r="BI3158" s="130"/>
      <c r="BJ3158" s="131"/>
      <c r="BK3158" s="21"/>
      <c r="BL3158" s="132"/>
      <c r="BM3158" s="132"/>
      <c r="BN3158" s="132"/>
      <c r="BO3158" s="132"/>
      <c r="BP3158" s="133"/>
      <c r="BQ3158" s="133"/>
      <c r="BR3158" s="133"/>
    </row>
    <row r="3159" spans="18:70" x14ac:dyDescent="0.25">
      <c r="R3159" s="24"/>
      <c r="S3159" s="24"/>
      <c r="T3159" s="24"/>
      <c r="U3159" s="24"/>
      <c r="V3159" s="24"/>
      <c r="W3159" s="24"/>
      <c r="X3159" s="24"/>
      <c r="Y3159" s="24"/>
      <c r="Z3159" s="24"/>
      <c r="AA3159" s="24"/>
      <c r="AB3159" s="24"/>
      <c r="AC3159" s="24"/>
      <c r="AD3159" s="24"/>
      <c r="AE3159" s="24"/>
      <c r="AF3159" s="24"/>
      <c r="AG3159" s="24"/>
      <c r="AH3159" s="24"/>
      <c r="AI3159" s="24"/>
      <c r="AJ3159" s="24"/>
      <c r="AK3159" s="24"/>
      <c r="AL3159" s="24"/>
      <c r="AM3159" s="24"/>
      <c r="AN3159" s="24"/>
      <c r="AP3159" s="21"/>
      <c r="AQ3159" s="21"/>
      <c r="AR3159" s="21"/>
      <c r="AS3159" s="21"/>
      <c r="AT3159" s="21"/>
      <c r="AU3159" s="21"/>
      <c r="AV3159" s="24"/>
      <c r="AW3159" s="24"/>
      <c r="AX3159" s="24"/>
      <c r="AY3159" s="24"/>
      <c r="BA3159" s="21"/>
      <c r="BB3159" s="21"/>
      <c r="BC3159" s="21"/>
      <c r="BD3159" s="21"/>
      <c r="BE3159" s="24"/>
      <c r="BF3159" s="24"/>
      <c r="BG3159" s="21"/>
      <c r="BH3159" s="21"/>
      <c r="BI3159" s="130"/>
      <c r="BJ3159" s="131"/>
      <c r="BK3159" s="21"/>
      <c r="BL3159" s="132"/>
      <c r="BM3159" s="132"/>
      <c r="BN3159" s="132"/>
      <c r="BO3159" s="132"/>
      <c r="BP3159" s="133"/>
      <c r="BQ3159" s="133"/>
      <c r="BR3159" s="133"/>
    </row>
    <row r="3160" spans="18:70" x14ac:dyDescent="0.25">
      <c r="R3160" s="24"/>
      <c r="S3160" s="24"/>
      <c r="T3160" s="24"/>
      <c r="U3160" s="24"/>
      <c r="V3160" s="24"/>
      <c r="W3160" s="24"/>
      <c r="X3160" s="24"/>
      <c r="Y3160" s="24"/>
      <c r="Z3160" s="24"/>
      <c r="AA3160" s="24"/>
      <c r="AB3160" s="24"/>
      <c r="AC3160" s="24"/>
      <c r="AD3160" s="24"/>
      <c r="AE3160" s="24"/>
      <c r="AF3160" s="24"/>
      <c r="AG3160" s="24"/>
      <c r="AH3160" s="24"/>
      <c r="AI3160" s="24"/>
      <c r="AJ3160" s="24"/>
      <c r="AK3160" s="24"/>
      <c r="AL3160" s="24"/>
      <c r="AM3160" s="24"/>
      <c r="AN3160" s="24"/>
      <c r="AP3160" s="21"/>
      <c r="AQ3160" s="21"/>
      <c r="AR3160" s="21"/>
      <c r="AS3160" s="21"/>
      <c r="AT3160" s="21"/>
      <c r="AU3160" s="21"/>
      <c r="AV3160" s="24"/>
      <c r="AW3160" s="24"/>
      <c r="AX3160" s="24"/>
      <c r="AY3160" s="24"/>
      <c r="BA3160" s="21"/>
      <c r="BB3160" s="21"/>
      <c r="BC3160" s="21"/>
      <c r="BD3160" s="21"/>
      <c r="BE3160" s="24"/>
      <c r="BF3160" s="24"/>
      <c r="BG3160" s="21"/>
      <c r="BH3160" s="21"/>
      <c r="BI3160" s="130"/>
      <c r="BJ3160" s="131"/>
      <c r="BK3160" s="21"/>
      <c r="BL3160" s="132"/>
      <c r="BM3160" s="132"/>
      <c r="BN3160" s="132"/>
      <c r="BO3160" s="132"/>
      <c r="BP3160" s="133"/>
      <c r="BQ3160" s="133"/>
      <c r="BR3160" s="133"/>
    </row>
    <row r="3161" spans="18:70" x14ac:dyDescent="0.25">
      <c r="R3161" s="24"/>
      <c r="S3161" s="24"/>
      <c r="T3161" s="24"/>
      <c r="U3161" s="24"/>
      <c r="V3161" s="24"/>
      <c r="W3161" s="24"/>
      <c r="X3161" s="24"/>
      <c r="Y3161" s="24"/>
      <c r="Z3161" s="24"/>
      <c r="AA3161" s="24"/>
      <c r="AB3161" s="24"/>
      <c r="AC3161" s="24"/>
      <c r="AD3161" s="24"/>
      <c r="AE3161" s="24"/>
      <c r="AF3161" s="24"/>
      <c r="AG3161" s="24"/>
      <c r="AH3161" s="24"/>
      <c r="AI3161" s="24"/>
      <c r="AJ3161" s="24"/>
      <c r="AK3161" s="24"/>
      <c r="AL3161" s="24"/>
      <c r="AM3161" s="24"/>
      <c r="AN3161" s="24"/>
      <c r="AP3161" s="21"/>
      <c r="AQ3161" s="21"/>
      <c r="AR3161" s="21"/>
      <c r="AS3161" s="21"/>
      <c r="AT3161" s="21"/>
      <c r="AU3161" s="21"/>
      <c r="AV3161" s="24"/>
      <c r="AW3161" s="24"/>
      <c r="AX3161" s="24"/>
      <c r="AY3161" s="24"/>
      <c r="BA3161" s="21"/>
      <c r="BB3161" s="21"/>
      <c r="BC3161" s="21"/>
      <c r="BD3161" s="21"/>
      <c r="BE3161" s="24"/>
      <c r="BF3161" s="24"/>
      <c r="BG3161" s="21"/>
      <c r="BH3161" s="21"/>
      <c r="BI3161" s="130"/>
      <c r="BJ3161" s="131"/>
      <c r="BK3161" s="21"/>
      <c r="BL3161" s="132"/>
      <c r="BM3161" s="132"/>
      <c r="BN3161" s="132"/>
      <c r="BO3161" s="132"/>
      <c r="BP3161" s="133"/>
      <c r="BQ3161" s="133"/>
      <c r="BR3161" s="133"/>
    </row>
    <row r="3162" spans="18:70" x14ac:dyDescent="0.25">
      <c r="R3162" s="24"/>
      <c r="S3162" s="24"/>
      <c r="T3162" s="24"/>
      <c r="U3162" s="24"/>
      <c r="V3162" s="24"/>
      <c r="W3162" s="24"/>
      <c r="X3162" s="24"/>
      <c r="Y3162" s="24"/>
      <c r="Z3162" s="24"/>
      <c r="AA3162" s="24"/>
      <c r="AB3162" s="24"/>
      <c r="AC3162" s="24"/>
      <c r="AD3162" s="24"/>
      <c r="AE3162" s="24"/>
      <c r="AF3162" s="24"/>
      <c r="AG3162" s="24"/>
      <c r="AH3162" s="24"/>
      <c r="AI3162" s="24"/>
      <c r="AJ3162" s="24"/>
      <c r="AK3162" s="24"/>
      <c r="AL3162" s="24"/>
      <c r="AM3162" s="24"/>
      <c r="AN3162" s="24"/>
      <c r="AP3162" s="21"/>
      <c r="AQ3162" s="21"/>
      <c r="AR3162" s="21"/>
      <c r="AS3162" s="21"/>
      <c r="AT3162" s="21"/>
      <c r="AU3162" s="21"/>
      <c r="AV3162" s="24"/>
      <c r="AW3162" s="24"/>
      <c r="AX3162" s="24"/>
      <c r="AY3162" s="24"/>
      <c r="BA3162" s="21"/>
      <c r="BB3162" s="21"/>
      <c r="BC3162" s="21"/>
      <c r="BD3162" s="21"/>
      <c r="BE3162" s="24"/>
      <c r="BF3162" s="24"/>
      <c r="BG3162" s="21"/>
      <c r="BH3162" s="21"/>
      <c r="BI3162" s="130"/>
      <c r="BJ3162" s="131"/>
      <c r="BK3162" s="21"/>
      <c r="BL3162" s="132"/>
      <c r="BM3162" s="132"/>
      <c r="BN3162" s="132"/>
      <c r="BO3162" s="132"/>
      <c r="BP3162" s="133"/>
      <c r="BQ3162" s="133"/>
      <c r="BR3162" s="133"/>
    </row>
    <row r="3163" spans="18:70" x14ac:dyDescent="0.25">
      <c r="R3163" s="24"/>
      <c r="S3163" s="24"/>
      <c r="T3163" s="24"/>
      <c r="U3163" s="24"/>
      <c r="V3163" s="24"/>
      <c r="W3163" s="24"/>
      <c r="X3163" s="24"/>
      <c r="Y3163" s="24"/>
      <c r="Z3163" s="24"/>
      <c r="AA3163" s="24"/>
      <c r="AB3163" s="24"/>
      <c r="AC3163" s="24"/>
      <c r="AD3163" s="24"/>
      <c r="AE3163" s="24"/>
      <c r="AF3163" s="24"/>
      <c r="AG3163" s="24"/>
      <c r="AH3163" s="24"/>
      <c r="AI3163" s="24"/>
      <c r="AJ3163" s="24"/>
      <c r="AK3163" s="24"/>
      <c r="AL3163" s="24"/>
      <c r="AM3163" s="24"/>
      <c r="AN3163" s="24"/>
      <c r="AP3163" s="21"/>
      <c r="AQ3163" s="21"/>
      <c r="AR3163" s="21"/>
      <c r="AS3163" s="21"/>
      <c r="AT3163" s="21"/>
      <c r="AU3163" s="21"/>
      <c r="AV3163" s="24"/>
      <c r="AW3163" s="24"/>
      <c r="AX3163" s="24"/>
      <c r="AY3163" s="24"/>
      <c r="BA3163" s="21"/>
      <c r="BB3163" s="21"/>
      <c r="BC3163" s="21"/>
      <c r="BD3163" s="21"/>
      <c r="BE3163" s="24"/>
      <c r="BF3163" s="24"/>
      <c r="BG3163" s="21"/>
      <c r="BH3163" s="21"/>
      <c r="BI3163" s="130"/>
      <c r="BJ3163" s="131"/>
      <c r="BK3163" s="21"/>
      <c r="BL3163" s="132"/>
      <c r="BM3163" s="132"/>
      <c r="BN3163" s="132"/>
      <c r="BO3163" s="132"/>
      <c r="BP3163" s="133"/>
      <c r="BQ3163" s="133"/>
      <c r="BR3163" s="133"/>
    </row>
    <row r="3164" spans="18:70" x14ac:dyDescent="0.25">
      <c r="R3164" s="24"/>
      <c r="S3164" s="24"/>
      <c r="T3164" s="24"/>
      <c r="U3164" s="24"/>
      <c r="V3164" s="24"/>
      <c r="W3164" s="24"/>
      <c r="X3164" s="24"/>
      <c r="Y3164" s="24"/>
      <c r="Z3164" s="24"/>
      <c r="AA3164" s="24"/>
      <c r="AB3164" s="24"/>
      <c r="AC3164" s="24"/>
      <c r="AD3164" s="24"/>
      <c r="AE3164" s="24"/>
      <c r="AF3164" s="24"/>
      <c r="AG3164" s="24"/>
      <c r="AH3164" s="24"/>
      <c r="AI3164" s="24"/>
      <c r="AJ3164" s="24"/>
      <c r="AK3164" s="24"/>
      <c r="AL3164" s="24"/>
      <c r="AM3164" s="24"/>
      <c r="AN3164" s="24"/>
      <c r="AP3164" s="21"/>
      <c r="AQ3164" s="21"/>
      <c r="AR3164" s="21"/>
      <c r="AS3164" s="21"/>
      <c r="AT3164" s="21"/>
      <c r="AU3164" s="21"/>
      <c r="AV3164" s="24"/>
      <c r="AW3164" s="24"/>
      <c r="AX3164" s="24"/>
      <c r="AY3164" s="24"/>
      <c r="BA3164" s="21"/>
      <c r="BB3164" s="21"/>
      <c r="BC3164" s="21"/>
      <c r="BD3164" s="21"/>
      <c r="BE3164" s="24"/>
      <c r="BF3164" s="24"/>
      <c r="BG3164" s="21"/>
      <c r="BH3164" s="21"/>
      <c r="BI3164" s="130"/>
      <c r="BJ3164" s="131"/>
      <c r="BK3164" s="21"/>
      <c r="BL3164" s="132"/>
      <c r="BM3164" s="132"/>
      <c r="BN3164" s="132"/>
      <c r="BO3164" s="132"/>
      <c r="BP3164" s="133"/>
      <c r="BQ3164" s="133"/>
      <c r="BR3164" s="133"/>
    </row>
    <row r="3165" spans="18:70" x14ac:dyDescent="0.25">
      <c r="R3165" s="24"/>
      <c r="S3165" s="24"/>
      <c r="T3165" s="24"/>
      <c r="U3165" s="24"/>
      <c r="V3165" s="24"/>
      <c r="W3165" s="24"/>
      <c r="X3165" s="24"/>
      <c r="Y3165" s="24"/>
      <c r="Z3165" s="24"/>
      <c r="AA3165" s="24"/>
      <c r="AB3165" s="24"/>
      <c r="AC3165" s="24"/>
      <c r="AD3165" s="24"/>
      <c r="AE3165" s="24"/>
      <c r="AF3165" s="24"/>
      <c r="AG3165" s="24"/>
      <c r="AH3165" s="24"/>
      <c r="AI3165" s="24"/>
      <c r="AJ3165" s="24"/>
      <c r="AK3165" s="24"/>
      <c r="AL3165" s="24"/>
      <c r="AM3165" s="24"/>
      <c r="AN3165" s="24"/>
      <c r="AP3165" s="21"/>
      <c r="AQ3165" s="21"/>
      <c r="AR3165" s="21"/>
      <c r="AS3165" s="21"/>
      <c r="AT3165" s="21"/>
      <c r="AU3165" s="21"/>
      <c r="AV3165" s="24"/>
      <c r="AW3165" s="24"/>
      <c r="AX3165" s="24"/>
      <c r="AY3165" s="24"/>
      <c r="BA3165" s="21"/>
      <c r="BB3165" s="21"/>
      <c r="BC3165" s="21"/>
      <c r="BD3165" s="21"/>
      <c r="BE3165" s="24"/>
      <c r="BF3165" s="24"/>
      <c r="BG3165" s="21"/>
      <c r="BH3165" s="21"/>
      <c r="BI3165" s="130"/>
      <c r="BJ3165" s="131"/>
      <c r="BK3165" s="21"/>
      <c r="BL3165" s="132"/>
      <c r="BM3165" s="132"/>
      <c r="BN3165" s="132"/>
      <c r="BO3165" s="132"/>
      <c r="BP3165" s="133"/>
      <c r="BQ3165" s="133"/>
      <c r="BR3165" s="133"/>
    </row>
    <row r="3166" spans="18:70" x14ac:dyDescent="0.25">
      <c r="R3166" s="24"/>
      <c r="S3166" s="24"/>
      <c r="T3166" s="24"/>
      <c r="U3166" s="24"/>
      <c r="V3166" s="24"/>
      <c r="W3166" s="24"/>
      <c r="X3166" s="24"/>
      <c r="Y3166" s="24"/>
      <c r="Z3166" s="24"/>
      <c r="AA3166" s="24"/>
      <c r="AB3166" s="24"/>
      <c r="AC3166" s="24"/>
      <c r="AD3166" s="24"/>
      <c r="AE3166" s="24"/>
      <c r="AF3166" s="24"/>
      <c r="AG3166" s="24"/>
      <c r="AH3166" s="24"/>
      <c r="AI3166" s="24"/>
      <c r="AJ3166" s="24"/>
      <c r="AK3166" s="24"/>
      <c r="AL3166" s="24"/>
      <c r="AM3166" s="24"/>
      <c r="AN3166" s="24"/>
      <c r="AP3166" s="21"/>
      <c r="AQ3166" s="21"/>
      <c r="AR3166" s="21"/>
      <c r="AS3166" s="21"/>
      <c r="AT3166" s="21"/>
      <c r="AU3166" s="21"/>
      <c r="AV3166" s="24"/>
      <c r="AW3166" s="24"/>
      <c r="AX3166" s="24"/>
      <c r="AY3166" s="24"/>
      <c r="BA3166" s="21"/>
      <c r="BB3166" s="21"/>
      <c r="BC3166" s="21"/>
      <c r="BD3166" s="21"/>
      <c r="BE3166" s="24"/>
      <c r="BF3166" s="24"/>
      <c r="BG3166" s="21"/>
      <c r="BH3166" s="21"/>
      <c r="BI3166" s="130"/>
      <c r="BJ3166" s="131"/>
      <c r="BK3166" s="21"/>
      <c r="BL3166" s="132"/>
      <c r="BM3166" s="132"/>
      <c r="BN3166" s="132"/>
      <c r="BO3166" s="132"/>
      <c r="BP3166" s="133"/>
      <c r="BQ3166" s="133"/>
      <c r="BR3166" s="133"/>
    </row>
    <row r="3167" spans="18:70" x14ac:dyDescent="0.25">
      <c r="R3167" s="24"/>
      <c r="S3167" s="24"/>
      <c r="T3167" s="24"/>
      <c r="U3167" s="24"/>
      <c r="V3167" s="24"/>
      <c r="W3167" s="24"/>
      <c r="X3167" s="24"/>
      <c r="Y3167" s="24"/>
      <c r="Z3167" s="24"/>
      <c r="AA3167" s="24"/>
      <c r="AB3167" s="24"/>
      <c r="AC3167" s="24"/>
      <c r="AD3167" s="24"/>
      <c r="AE3167" s="24"/>
      <c r="AF3167" s="24"/>
      <c r="AG3167" s="24"/>
      <c r="AH3167" s="24"/>
      <c r="AI3167" s="24"/>
      <c r="AJ3167" s="24"/>
      <c r="AK3167" s="24"/>
      <c r="AL3167" s="24"/>
      <c r="AM3167" s="24"/>
      <c r="AN3167" s="24"/>
      <c r="AP3167" s="21"/>
      <c r="AQ3167" s="21"/>
      <c r="AR3167" s="21"/>
      <c r="AS3167" s="21"/>
      <c r="AT3167" s="21"/>
      <c r="AU3167" s="21"/>
      <c r="AV3167" s="24"/>
      <c r="AW3167" s="24"/>
      <c r="AX3167" s="24"/>
      <c r="AY3167" s="24"/>
      <c r="BA3167" s="21"/>
      <c r="BB3167" s="21"/>
      <c r="BC3167" s="21"/>
      <c r="BD3167" s="21"/>
      <c r="BE3167" s="24"/>
      <c r="BF3167" s="24"/>
      <c r="BG3167" s="21"/>
      <c r="BH3167" s="21"/>
      <c r="BI3167" s="130"/>
      <c r="BJ3167" s="131"/>
      <c r="BK3167" s="21"/>
      <c r="BL3167" s="132"/>
      <c r="BM3167" s="132"/>
      <c r="BN3167" s="132"/>
      <c r="BO3167" s="132"/>
      <c r="BP3167" s="133"/>
      <c r="BQ3167" s="133"/>
      <c r="BR3167" s="133"/>
    </row>
    <row r="3168" spans="18:70" x14ac:dyDescent="0.25">
      <c r="R3168" s="24"/>
      <c r="S3168" s="24"/>
      <c r="T3168" s="24"/>
      <c r="U3168" s="24"/>
      <c r="V3168" s="24"/>
      <c r="W3168" s="24"/>
      <c r="X3168" s="24"/>
      <c r="Y3168" s="24"/>
      <c r="Z3168" s="24"/>
      <c r="AA3168" s="24"/>
      <c r="AB3168" s="24"/>
      <c r="AC3168" s="24"/>
      <c r="AD3168" s="24"/>
      <c r="AE3168" s="24"/>
      <c r="AF3168" s="24"/>
      <c r="AG3168" s="24"/>
      <c r="AH3168" s="24"/>
      <c r="AI3168" s="24"/>
      <c r="AJ3168" s="24"/>
      <c r="AK3168" s="24"/>
      <c r="AL3168" s="24"/>
      <c r="AM3168" s="24"/>
      <c r="AN3168" s="24"/>
      <c r="AP3168" s="21"/>
      <c r="AQ3168" s="21"/>
      <c r="AR3168" s="21"/>
      <c r="AS3168" s="21"/>
      <c r="AT3168" s="21"/>
      <c r="AU3168" s="21"/>
      <c r="AV3168" s="24"/>
      <c r="AW3168" s="24"/>
      <c r="AX3168" s="24"/>
      <c r="AY3168" s="24"/>
      <c r="BA3168" s="21"/>
      <c r="BB3168" s="21"/>
      <c r="BC3168" s="21"/>
      <c r="BD3168" s="21"/>
      <c r="BE3168" s="24"/>
      <c r="BF3168" s="24"/>
      <c r="BG3168" s="21"/>
      <c r="BH3168" s="21"/>
      <c r="BI3168" s="130"/>
      <c r="BJ3168" s="131"/>
      <c r="BK3168" s="21"/>
      <c r="BL3168" s="132"/>
      <c r="BM3168" s="132"/>
      <c r="BN3168" s="132"/>
      <c r="BO3168" s="132"/>
      <c r="BP3168" s="133"/>
      <c r="BQ3168" s="133"/>
      <c r="BR3168" s="133"/>
    </row>
    <row r="3169" spans="18:70" x14ac:dyDescent="0.25">
      <c r="R3169" s="24"/>
      <c r="S3169" s="24"/>
      <c r="T3169" s="24"/>
      <c r="U3169" s="24"/>
      <c r="V3169" s="24"/>
      <c r="W3169" s="24"/>
      <c r="X3169" s="24"/>
      <c r="Y3169" s="24"/>
      <c r="Z3169" s="24"/>
      <c r="AA3169" s="24"/>
      <c r="AB3169" s="24"/>
      <c r="AC3169" s="24"/>
      <c r="AD3169" s="24"/>
      <c r="AE3169" s="24"/>
      <c r="AF3169" s="24"/>
      <c r="AG3169" s="24"/>
      <c r="AH3169" s="24"/>
      <c r="AI3169" s="24"/>
      <c r="AJ3169" s="24"/>
      <c r="AK3169" s="24"/>
      <c r="AL3169" s="24"/>
      <c r="AM3169" s="24"/>
      <c r="AN3169" s="24"/>
      <c r="AP3169" s="21"/>
      <c r="AQ3169" s="21"/>
      <c r="AR3169" s="21"/>
      <c r="AS3169" s="21"/>
      <c r="AT3169" s="21"/>
      <c r="AU3169" s="21"/>
      <c r="AV3169" s="24"/>
      <c r="AW3169" s="24"/>
      <c r="AX3169" s="24"/>
      <c r="AY3169" s="24"/>
      <c r="BA3169" s="21"/>
      <c r="BB3169" s="21"/>
      <c r="BC3169" s="21"/>
      <c r="BD3169" s="21"/>
      <c r="BE3169" s="24"/>
      <c r="BF3169" s="24"/>
      <c r="BG3169" s="21"/>
      <c r="BH3169" s="21"/>
      <c r="BI3169" s="130"/>
      <c r="BJ3169" s="131"/>
      <c r="BK3169" s="21"/>
      <c r="BL3169" s="132"/>
      <c r="BM3169" s="132"/>
      <c r="BN3169" s="132"/>
      <c r="BO3169" s="132"/>
      <c r="BP3169" s="133"/>
      <c r="BQ3169" s="133"/>
      <c r="BR3169" s="133"/>
    </row>
    <row r="3170" spans="18:70" x14ac:dyDescent="0.25">
      <c r="R3170" s="24"/>
      <c r="S3170" s="24"/>
      <c r="T3170" s="24"/>
      <c r="U3170" s="24"/>
      <c r="V3170" s="24"/>
      <c r="W3170" s="24"/>
      <c r="X3170" s="24"/>
      <c r="Y3170" s="24"/>
      <c r="Z3170" s="24"/>
      <c r="AA3170" s="24"/>
      <c r="AB3170" s="24"/>
      <c r="AC3170" s="24"/>
      <c r="AD3170" s="24"/>
      <c r="AE3170" s="24"/>
      <c r="AF3170" s="24"/>
      <c r="AG3170" s="24"/>
      <c r="AH3170" s="24"/>
      <c r="AI3170" s="24"/>
      <c r="AJ3170" s="24"/>
      <c r="AK3170" s="24"/>
      <c r="AL3170" s="24"/>
      <c r="AM3170" s="24"/>
      <c r="AN3170" s="24"/>
      <c r="AP3170" s="21"/>
      <c r="AQ3170" s="21"/>
      <c r="AR3170" s="21"/>
      <c r="AS3170" s="21"/>
      <c r="AT3170" s="21"/>
      <c r="AU3170" s="21"/>
      <c r="AV3170" s="24"/>
      <c r="AW3170" s="24"/>
      <c r="AX3170" s="24"/>
      <c r="AY3170" s="24"/>
      <c r="BA3170" s="21"/>
      <c r="BB3170" s="21"/>
      <c r="BC3170" s="21"/>
      <c r="BD3170" s="21"/>
      <c r="BE3170" s="24"/>
      <c r="BF3170" s="24"/>
      <c r="BG3170" s="21"/>
      <c r="BH3170" s="21"/>
      <c r="BI3170" s="130"/>
      <c r="BJ3170" s="131"/>
      <c r="BK3170" s="21"/>
      <c r="BL3170" s="132"/>
      <c r="BM3170" s="132"/>
      <c r="BN3170" s="132"/>
      <c r="BO3170" s="132"/>
      <c r="BP3170" s="133"/>
      <c r="BQ3170" s="133"/>
      <c r="BR3170" s="133"/>
    </row>
    <row r="3171" spans="18:70" x14ac:dyDescent="0.25">
      <c r="R3171" s="24"/>
      <c r="S3171" s="24"/>
      <c r="T3171" s="24"/>
      <c r="U3171" s="24"/>
      <c r="V3171" s="24"/>
      <c r="W3171" s="24"/>
      <c r="X3171" s="24"/>
      <c r="Y3171" s="24"/>
      <c r="Z3171" s="24"/>
      <c r="AA3171" s="24"/>
      <c r="AB3171" s="24"/>
      <c r="AC3171" s="24"/>
      <c r="AD3171" s="24"/>
      <c r="AE3171" s="24"/>
      <c r="AF3171" s="24"/>
      <c r="AG3171" s="24"/>
      <c r="AH3171" s="24"/>
      <c r="AI3171" s="24"/>
      <c r="AJ3171" s="24"/>
      <c r="AK3171" s="24"/>
      <c r="AL3171" s="24"/>
      <c r="AM3171" s="24"/>
      <c r="AN3171" s="24"/>
      <c r="AP3171" s="21"/>
      <c r="AQ3171" s="21"/>
      <c r="AR3171" s="21"/>
      <c r="AS3171" s="21"/>
      <c r="AT3171" s="21"/>
      <c r="AU3171" s="21"/>
      <c r="AV3171" s="24"/>
      <c r="AW3171" s="24"/>
      <c r="AX3171" s="24"/>
      <c r="AY3171" s="24"/>
      <c r="BA3171" s="21"/>
      <c r="BB3171" s="21"/>
      <c r="BC3171" s="21"/>
      <c r="BD3171" s="21"/>
      <c r="BE3171" s="24"/>
      <c r="BF3171" s="24"/>
      <c r="BG3171" s="21"/>
      <c r="BH3171" s="21"/>
      <c r="BI3171" s="130"/>
      <c r="BJ3171" s="131"/>
      <c r="BK3171" s="21"/>
      <c r="BL3171" s="132"/>
      <c r="BM3171" s="132"/>
      <c r="BN3171" s="132"/>
      <c r="BO3171" s="132"/>
      <c r="BP3171" s="133"/>
      <c r="BQ3171" s="133"/>
      <c r="BR3171" s="133"/>
    </row>
    <row r="3172" spans="18:70" x14ac:dyDescent="0.25">
      <c r="R3172" s="24"/>
      <c r="S3172" s="24"/>
      <c r="T3172" s="24"/>
      <c r="U3172" s="24"/>
      <c r="V3172" s="24"/>
      <c r="W3172" s="24"/>
      <c r="X3172" s="24"/>
      <c r="Y3172" s="24"/>
      <c r="Z3172" s="24"/>
      <c r="AA3172" s="24"/>
      <c r="AB3172" s="24"/>
      <c r="AC3172" s="24"/>
      <c r="AD3172" s="24"/>
      <c r="AE3172" s="24"/>
      <c r="AF3172" s="24"/>
      <c r="AG3172" s="24"/>
      <c r="AH3172" s="24"/>
      <c r="AI3172" s="24"/>
      <c r="AJ3172" s="24"/>
      <c r="AK3172" s="24"/>
      <c r="AL3172" s="24"/>
      <c r="AM3172" s="24"/>
      <c r="AN3172" s="24"/>
      <c r="AP3172" s="21"/>
      <c r="AQ3172" s="21"/>
      <c r="AR3172" s="21"/>
      <c r="AS3172" s="21"/>
      <c r="AT3172" s="21"/>
      <c r="AU3172" s="21"/>
      <c r="AV3172" s="24"/>
      <c r="AW3172" s="24"/>
      <c r="AX3172" s="24"/>
      <c r="AY3172" s="24"/>
      <c r="BA3172" s="21"/>
      <c r="BB3172" s="21"/>
      <c r="BC3172" s="21"/>
      <c r="BD3172" s="21"/>
      <c r="BE3172" s="24"/>
      <c r="BF3172" s="24"/>
      <c r="BG3172" s="21"/>
      <c r="BH3172" s="21"/>
      <c r="BI3172" s="130"/>
      <c r="BJ3172" s="131"/>
      <c r="BK3172" s="21"/>
      <c r="BL3172" s="132"/>
      <c r="BM3172" s="132"/>
      <c r="BN3172" s="132"/>
      <c r="BO3172" s="132"/>
      <c r="BP3172" s="133"/>
      <c r="BQ3172" s="133"/>
      <c r="BR3172" s="133"/>
    </row>
    <row r="3173" spans="18:70" x14ac:dyDescent="0.25">
      <c r="R3173" s="24"/>
      <c r="S3173" s="24"/>
      <c r="T3173" s="24"/>
      <c r="U3173" s="24"/>
      <c r="V3173" s="24"/>
      <c r="W3173" s="24"/>
      <c r="X3173" s="24"/>
      <c r="Y3173" s="24"/>
      <c r="Z3173" s="24"/>
      <c r="AA3173" s="24"/>
      <c r="AB3173" s="24"/>
      <c r="AC3173" s="24"/>
      <c r="AD3173" s="24"/>
      <c r="AE3173" s="24"/>
      <c r="AF3173" s="24"/>
      <c r="AG3173" s="24"/>
      <c r="AH3173" s="24"/>
      <c r="AI3173" s="24"/>
      <c r="AJ3173" s="24"/>
      <c r="AK3173" s="24"/>
      <c r="AL3173" s="24"/>
      <c r="AM3173" s="24"/>
      <c r="AN3173" s="24"/>
      <c r="AP3173" s="21"/>
      <c r="AQ3173" s="21"/>
      <c r="AR3173" s="21"/>
      <c r="AS3173" s="21"/>
      <c r="AT3173" s="21"/>
      <c r="AU3173" s="21"/>
      <c r="AV3173" s="24"/>
      <c r="AW3173" s="24"/>
      <c r="AX3173" s="24"/>
      <c r="AY3173" s="24"/>
      <c r="BA3173" s="21"/>
      <c r="BB3173" s="21"/>
      <c r="BC3173" s="21"/>
      <c r="BD3173" s="21"/>
      <c r="BE3173" s="24"/>
      <c r="BF3173" s="24"/>
      <c r="BG3173" s="21"/>
      <c r="BH3173" s="21"/>
      <c r="BI3173" s="130"/>
      <c r="BJ3173" s="131"/>
      <c r="BK3173" s="21"/>
      <c r="BL3173" s="132"/>
      <c r="BM3173" s="132"/>
      <c r="BN3173" s="132"/>
      <c r="BO3173" s="132"/>
      <c r="BP3173" s="133"/>
      <c r="BQ3173" s="133"/>
      <c r="BR3173" s="133"/>
    </row>
    <row r="3174" spans="18:70" x14ac:dyDescent="0.25">
      <c r="R3174" s="24"/>
      <c r="S3174" s="24"/>
      <c r="T3174" s="24"/>
      <c r="U3174" s="24"/>
      <c r="V3174" s="24"/>
      <c r="W3174" s="24"/>
      <c r="X3174" s="24"/>
      <c r="Y3174" s="24"/>
      <c r="Z3174" s="24"/>
      <c r="AA3174" s="24"/>
      <c r="AB3174" s="24"/>
      <c r="AC3174" s="24"/>
      <c r="AD3174" s="24"/>
      <c r="AE3174" s="24"/>
      <c r="AF3174" s="24"/>
      <c r="AG3174" s="24"/>
      <c r="AH3174" s="24"/>
      <c r="AI3174" s="24"/>
      <c r="AJ3174" s="24"/>
      <c r="AK3174" s="24"/>
      <c r="AL3174" s="24"/>
      <c r="AM3174" s="24"/>
      <c r="AN3174" s="24"/>
      <c r="AP3174" s="21"/>
      <c r="AQ3174" s="21"/>
      <c r="AR3174" s="21"/>
      <c r="AS3174" s="21"/>
      <c r="AT3174" s="21"/>
      <c r="AU3174" s="21"/>
      <c r="AV3174" s="24"/>
      <c r="AW3174" s="24"/>
      <c r="AX3174" s="24"/>
      <c r="AY3174" s="24"/>
      <c r="BA3174" s="21"/>
      <c r="BB3174" s="21"/>
      <c r="BC3174" s="21"/>
      <c r="BD3174" s="21"/>
      <c r="BE3174" s="24"/>
      <c r="BF3174" s="24"/>
      <c r="BG3174" s="21"/>
      <c r="BH3174" s="21"/>
      <c r="BI3174" s="130"/>
      <c r="BJ3174" s="131"/>
      <c r="BK3174" s="21"/>
      <c r="BL3174" s="132"/>
      <c r="BM3174" s="132"/>
      <c r="BN3174" s="132"/>
      <c r="BO3174" s="132"/>
      <c r="BP3174" s="133"/>
      <c r="BQ3174" s="133"/>
      <c r="BR3174" s="133"/>
    </row>
    <row r="3175" spans="18:70" x14ac:dyDescent="0.25">
      <c r="R3175" s="24"/>
      <c r="S3175" s="24"/>
      <c r="T3175" s="24"/>
      <c r="U3175" s="24"/>
      <c r="V3175" s="24"/>
      <c r="W3175" s="24"/>
      <c r="X3175" s="24"/>
      <c r="Y3175" s="24"/>
      <c r="Z3175" s="24"/>
      <c r="AA3175" s="24"/>
      <c r="AB3175" s="24"/>
      <c r="AC3175" s="24"/>
      <c r="AD3175" s="24"/>
      <c r="AE3175" s="24"/>
      <c r="AF3175" s="24"/>
      <c r="AG3175" s="24"/>
      <c r="AH3175" s="24"/>
      <c r="AI3175" s="24"/>
      <c r="AJ3175" s="24"/>
      <c r="AK3175" s="24"/>
      <c r="AL3175" s="24"/>
      <c r="AM3175" s="24"/>
      <c r="AN3175" s="24"/>
      <c r="AP3175" s="21"/>
      <c r="AQ3175" s="21"/>
      <c r="AR3175" s="21"/>
      <c r="AS3175" s="21"/>
      <c r="AT3175" s="21"/>
      <c r="AU3175" s="21"/>
      <c r="AV3175" s="24"/>
      <c r="AW3175" s="24"/>
      <c r="AX3175" s="24"/>
      <c r="AY3175" s="24"/>
      <c r="BA3175" s="21"/>
      <c r="BB3175" s="21"/>
      <c r="BC3175" s="21"/>
      <c r="BD3175" s="21"/>
      <c r="BE3175" s="24"/>
      <c r="BF3175" s="24"/>
      <c r="BG3175" s="21"/>
      <c r="BH3175" s="21"/>
      <c r="BI3175" s="130"/>
      <c r="BJ3175" s="131"/>
      <c r="BK3175" s="21"/>
      <c r="BL3175" s="132"/>
      <c r="BM3175" s="132"/>
      <c r="BN3175" s="132"/>
      <c r="BO3175" s="132"/>
      <c r="BP3175" s="133"/>
      <c r="BQ3175" s="133"/>
      <c r="BR3175" s="133"/>
    </row>
    <row r="3176" spans="18:70" x14ac:dyDescent="0.25">
      <c r="R3176" s="24"/>
      <c r="S3176" s="24"/>
      <c r="T3176" s="24"/>
      <c r="U3176" s="24"/>
      <c r="V3176" s="24"/>
      <c r="W3176" s="24"/>
      <c r="X3176" s="24"/>
      <c r="Y3176" s="24"/>
      <c r="Z3176" s="24"/>
      <c r="AA3176" s="24"/>
      <c r="AB3176" s="24"/>
      <c r="AC3176" s="24"/>
      <c r="AD3176" s="24"/>
      <c r="AE3176" s="24"/>
      <c r="AF3176" s="24"/>
      <c r="AG3176" s="24"/>
      <c r="AH3176" s="24"/>
      <c r="AI3176" s="24"/>
      <c r="AJ3176" s="24"/>
      <c r="AK3176" s="24"/>
      <c r="AL3176" s="24"/>
      <c r="AM3176" s="24"/>
      <c r="AN3176" s="24"/>
      <c r="AP3176" s="21"/>
      <c r="AQ3176" s="21"/>
      <c r="AR3176" s="21"/>
      <c r="AS3176" s="21"/>
      <c r="AT3176" s="21"/>
      <c r="AU3176" s="21"/>
      <c r="AV3176" s="24"/>
      <c r="AW3176" s="24"/>
      <c r="AX3176" s="24"/>
      <c r="AY3176" s="24"/>
      <c r="BA3176" s="21"/>
      <c r="BB3176" s="21"/>
      <c r="BC3176" s="21"/>
      <c r="BD3176" s="21"/>
      <c r="BE3176" s="24"/>
      <c r="BF3176" s="24"/>
      <c r="BG3176" s="21"/>
      <c r="BH3176" s="21"/>
      <c r="BI3176" s="130"/>
      <c r="BJ3176" s="131"/>
      <c r="BK3176" s="21"/>
      <c r="BL3176" s="132"/>
      <c r="BM3176" s="132"/>
      <c r="BN3176" s="132"/>
      <c r="BO3176" s="132"/>
      <c r="BP3176" s="133"/>
      <c r="BQ3176" s="133"/>
      <c r="BR3176" s="133"/>
    </row>
    <row r="3177" spans="18:70" x14ac:dyDescent="0.25">
      <c r="R3177" s="24"/>
      <c r="S3177" s="24"/>
      <c r="T3177" s="24"/>
      <c r="U3177" s="24"/>
      <c r="V3177" s="24"/>
      <c r="W3177" s="24"/>
      <c r="X3177" s="24"/>
      <c r="Y3177" s="24"/>
      <c r="Z3177" s="24"/>
      <c r="AA3177" s="24"/>
      <c r="AB3177" s="24"/>
      <c r="AC3177" s="24"/>
      <c r="AD3177" s="24"/>
      <c r="AE3177" s="24"/>
      <c r="AF3177" s="24"/>
      <c r="AG3177" s="24"/>
      <c r="AH3177" s="24"/>
      <c r="AI3177" s="24"/>
      <c r="AJ3177" s="24"/>
      <c r="AK3177" s="24"/>
      <c r="AL3177" s="24"/>
      <c r="AM3177" s="24"/>
      <c r="AN3177" s="24"/>
      <c r="AP3177" s="21"/>
      <c r="AQ3177" s="21"/>
      <c r="AR3177" s="21"/>
      <c r="AS3177" s="21"/>
      <c r="AT3177" s="21"/>
      <c r="AU3177" s="21"/>
      <c r="AV3177" s="24"/>
      <c r="AW3177" s="24"/>
      <c r="AX3177" s="24"/>
      <c r="AY3177" s="24"/>
      <c r="BA3177" s="21"/>
      <c r="BB3177" s="21"/>
      <c r="BC3177" s="21"/>
      <c r="BD3177" s="21"/>
      <c r="BE3177" s="24"/>
      <c r="BF3177" s="24"/>
      <c r="BG3177" s="21"/>
      <c r="BH3177" s="21"/>
      <c r="BI3177" s="130"/>
      <c r="BJ3177" s="131"/>
      <c r="BK3177" s="21"/>
      <c r="BL3177" s="132"/>
      <c r="BM3177" s="132"/>
      <c r="BN3177" s="132"/>
      <c r="BO3177" s="132"/>
      <c r="BP3177" s="133"/>
      <c r="BQ3177" s="133"/>
      <c r="BR3177" s="133"/>
    </row>
    <row r="3178" spans="18:70" x14ac:dyDescent="0.25">
      <c r="R3178" s="24"/>
      <c r="S3178" s="24"/>
      <c r="T3178" s="24"/>
      <c r="U3178" s="24"/>
      <c r="V3178" s="24"/>
      <c r="W3178" s="24"/>
      <c r="X3178" s="24"/>
      <c r="Y3178" s="24"/>
      <c r="Z3178" s="24"/>
      <c r="AA3178" s="24"/>
      <c r="AB3178" s="24"/>
      <c r="AC3178" s="24"/>
      <c r="AD3178" s="24"/>
      <c r="AE3178" s="24"/>
      <c r="AF3178" s="24"/>
      <c r="AG3178" s="24"/>
      <c r="AH3178" s="24"/>
      <c r="AI3178" s="24"/>
      <c r="AJ3178" s="24"/>
      <c r="AK3178" s="24"/>
      <c r="AL3178" s="24"/>
      <c r="AM3178" s="24"/>
      <c r="AN3178" s="24"/>
      <c r="AP3178" s="21"/>
      <c r="AQ3178" s="21"/>
      <c r="AR3178" s="21"/>
      <c r="AS3178" s="21"/>
      <c r="AT3178" s="21"/>
      <c r="AU3178" s="21"/>
      <c r="AV3178" s="24"/>
      <c r="AW3178" s="24"/>
      <c r="AX3178" s="24"/>
      <c r="AY3178" s="24"/>
      <c r="BA3178" s="21"/>
      <c r="BB3178" s="21"/>
      <c r="BC3178" s="21"/>
      <c r="BD3178" s="21"/>
      <c r="BE3178" s="24"/>
      <c r="BF3178" s="24"/>
      <c r="BG3178" s="21"/>
      <c r="BH3178" s="21"/>
      <c r="BI3178" s="130"/>
      <c r="BJ3178" s="131"/>
      <c r="BK3178" s="21"/>
      <c r="BL3178" s="132"/>
      <c r="BM3178" s="132"/>
      <c r="BN3178" s="132"/>
      <c r="BO3178" s="132"/>
      <c r="BP3178" s="133"/>
      <c r="BQ3178" s="133"/>
      <c r="BR3178" s="133"/>
    </row>
    <row r="3179" spans="18:70" x14ac:dyDescent="0.25">
      <c r="R3179" s="24"/>
      <c r="S3179" s="24"/>
      <c r="T3179" s="24"/>
      <c r="U3179" s="24"/>
      <c r="V3179" s="24"/>
      <c r="W3179" s="24"/>
      <c r="X3179" s="24"/>
      <c r="Y3179" s="24"/>
      <c r="Z3179" s="24"/>
      <c r="AA3179" s="24"/>
      <c r="AB3179" s="24"/>
      <c r="AC3179" s="24"/>
      <c r="AD3179" s="24"/>
      <c r="AE3179" s="24"/>
      <c r="AF3179" s="24"/>
      <c r="AG3179" s="24"/>
      <c r="AH3179" s="24"/>
      <c r="AI3179" s="24"/>
      <c r="AJ3179" s="24"/>
      <c r="AK3179" s="24"/>
      <c r="AL3179" s="24"/>
      <c r="AM3179" s="24"/>
      <c r="AN3179" s="24"/>
      <c r="AP3179" s="21"/>
      <c r="AQ3179" s="21"/>
      <c r="AR3179" s="21"/>
      <c r="AS3179" s="21"/>
      <c r="AT3179" s="21"/>
      <c r="AU3179" s="21"/>
      <c r="AV3179" s="24"/>
      <c r="AW3179" s="24"/>
      <c r="AX3179" s="24"/>
      <c r="AY3179" s="24"/>
      <c r="BA3179" s="21"/>
      <c r="BB3179" s="21"/>
      <c r="BC3179" s="21"/>
      <c r="BD3179" s="21"/>
      <c r="BE3179" s="24"/>
      <c r="BF3179" s="24"/>
      <c r="BG3179" s="21"/>
      <c r="BH3179" s="21"/>
      <c r="BI3179" s="130"/>
      <c r="BJ3179" s="131"/>
      <c r="BK3179" s="21"/>
      <c r="BL3179" s="132"/>
      <c r="BM3179" s="132"/>
      <c r="BN3179" s="132"/>
      <c r="BO3179" s="132"/>
      <c r="BP3179" s="133"/>
      <c r="BQ3179" s="133"/>
      <c r="BR3179" s="133"/>
    </row>
    <row r="3180" spans="18:70" x14ac:dyDescent="0.25">
      <c r="R3180" s="24"/>
      <c r="S3180" s="24"/>
      <c r="T3180" s="24"/>
      <c r="U3180" s="24"/>
      <c r="V3180" s="24"/>
      <c r="W3180" s="24"/>
      <c r="X3180" s="24"/>
      <c r="Y3180" s="24"/>
      <c r="Z3180" s="24"/>
      <c r="AA3180" s="24"/>
      <c r="AB3180" s="24"/>
      <c r="AC3180" s="24"/>
      <c r="AD3180" s="24"/>
      <c r="AE3180" s="24"/>
      <c r="AF3180" s="24"/>
      <c r="AG3180" s="24"/>
      <c r="AH3180" s="24"/>
      <c r="AI3180" s="24"/>
      <c r="AJ3180" s="24"/>
      <c r="AK3180" s="24"/>
      <c r="AL3180" s="24"/>
      <c r="AM3180" s="24"/>
      <c r="AN3180" s="24"/>
      <c r="AP3180" s="21"/>
      <c r="AQ3180" s="21"/>
      <c r="AR3180" s="21"/>
      <c r="AS3180" s="21"/>
      <c r="AT3180" s="21"/>
      <c r="AU3180" s="21"/>
      <c r="AV3180" s="24"/>
      <c r="AW3180" s="24"/>
      <c r="AX3180" s="24"/>
      <c r="AY3180" s="24"/>
      <c r="BA3180" s="21"/>
      <c r="BB3180" s="21"/>
      <c r="BC3180" s="21"/>
      <c r="BD3180" s="21"/>
      <c r="BE3180" s="24"/>
      <c r="BF3180" s="24"/>
      <c r="BG3180" s="21"/>
      <c r="BH3180" s="21"/>
      <c r="BI3180" s="130"/>
      <c r="BJ3180" s="131"/>
      <c r="BK3180" s="21"/>
      <c r="BL3180" s="132"/>
      <c r="BM3180" s="132"/>
      <c r="BN3180" s="132"/>
      <c r="BO3180" s="132"/>
      <c r="BP3180" s="133"/>
      <c r="BQ3180" s="133"/>
      <c r="BR3180" s="133"/>
    </row>
    <row r="3181" spans="18:70" x14ac:dyDescent="0.25">
      <c r="R3181" s="24"/>
      <c r="S3181" s="24"/>
      <c r="T3181" s="24"/>
      <c r="U3181" s="24"/>
      <c r="V3181" s="24"/>
      <c r="W3181" s="24"/>
      <c r="X3181" s="24"/>
      <c r="Y3181" s="24"/>
      <c r="Z3181" s="24"/>
      <c r="AA3181" s="24"/>
      <c r="AB3181" s="24"/>
      <c r="AC3181" s="24"/>
      <c r="AD3181" s="24"/>
      <c r="AE3181" s="24"/>
      <c r="AF3181" s="24"/>
      <c r="AG3181" s="24"/>
      <c r="AH3181" s="24"/>
      <c r="AI3181" s="24"/>
      <c r="AJ3181" s="24"/>
      <c r="AK3181" s="24"/>
      <c r="AL3181" s="24"/>
      <c r="AM3181" s="24"/>
      <c r="AN3181" s="24"/>
      <c r="AP3181" s="21"/>
      <c r="AQ3181" s="21"/>
      <c r="AR3181" s="21"/>
      <c r="AS3181" s="21"/>
      <c r="AT3181" s="21"/>
      <c r="AU3181" s="21"/>
      <c r="AV3181" s="24"/>
      <c r="AW3181" s="24"/>
      <c r="AX3181" s="24"/>
      <c r="AY3181" s="24"/>
      <c r="BA3181" s="21"/>
      <c r="BB3181" s="21"/>
      <c r="BC3181" s="21"/>
      <c r="BD3181" s="21"/>
      <c r="BE3181" s="24"/>
      <c r="BF3181" s="24"/>
      <c r="BG3181" s="21"/>
      <c r="BH3181" s="21"/>
      <c r="BI3181" s="130"/>
      <c r="BJ3181" s="131"/>
      <c r="BK3181" s="21"/>
      <c r="BL3181" s="132"/>
      <c r="BM3181" s="132"/>
      <c r="BN3181" s="132"/>
      <c r="BO3181" s="132"/>
      <c r="BP3181" s="133"/>
      <c r="BQ3181" s="133"/>
      <c r="BR3181" s="133"/>
    </row>
    <row r="3182" spans="18:70" x14ac:dyDescent="0.25">
      <c r="R3182" s="24"/>
      <c r="S3182" s="24"/>
      <c r="T3182" s="24"/>
      <c r="U3182" s="24"/>
      <c r="V3182" s="24"/>
      <c r="W3182" s="24"/>
      <c r="X3182" s="24"/>
      <c r="Y3182" s="24"/>
      <c r="Z3182" s="24"/>
      <c r="AA3182" s="24"/>
      <c r="AB3182" s="24"/>
      <c r="AC3182" s="24"/>
      <c r="AD3182" s="24"/>
      <c r="AE3182" s="24"/>
      <c r="AF3182" s="24"/>
      <c r="AG3182" s="24"/>
      <c r="AH3182" s="24"/>
      <c r="AI3182" s="24"/>
      <c r="AJ3182" s="24"/>
      <c r="AK3182" s="24"/>
      <c r="AL3182" s="24"/>
      <c r="AM3182" s="24"/>
      <c r="AN3182" s="24"/>
      <c r="AP3182" s="21"/>
      <c r="AQ3182" s="21"/>
      <c r="AR3182" s="21"/>
      <c r="AS3182" s="21"/>
      <c r="AT3182" s="21"/>
      <c r="AU3182" s="21"/>
      <c r="AV3182" s="24"/>
      <c r="AW3182" s="24"/>
      <c r="AX3182" s="24"/>
      <c r="AY3182" s="24"/>
      <c r="BA3182" s="21"/>
      <c r="BB3182" s="21"/>
      <c r="BC3182" s="21"/>
      <c r="BD3182" s="21"/>
      <c r="BE3182" s="24"/>
      <c r="BF3182" s="24"/>
      <c r="BG3182" s="21"/>
      <c r="BH3182" s="21"/>
      <c r="BI3182" s="130"/>
      <c r="BJ3182" s="131"/>
      <c r="BK3182" s="21"/>
      <c r="BL3182" s="132"/>
      <c r="BM3182" s="132"/>
      <c r="BN3182" s="132"/>
      <c r="BO3182" s="132"/>
      <c r="BP3182" s="133"/>
      <c r="BQ3182" s="133"/>
      <c r="BR3182" s="133"/>
    </row>
    <row r="3183" spans="18:70" x14ac:dyDescent="0.25">
      <c r="R3183" s="24"/>
      <c r="S3183" s="24"/>
      <c r="T3183" s="24"/>
      <c r="U3183" s="24"/>
      <c r="V3183" s="24"/>
      <c r="W3183" s="24"/>
      <c r="X3183" s="24"/>
      <c r="Y3183" s="24"/>
      <c r="Z3183" s="24"/>
      <c r="AA3183" s="24"/>
      <c r="AB3183" s="24"/>
      <c r="AC3183" s="24"/>
      <c r="AD3183" s="24"/>
      <c r="AE3183" s="24"/>
      <c r="AF3183" s="24"/>
      <c r="AG3183" s="24"/>
      <c r="AH3183" s="24"/>
      <c r="AI3183" s="24"/>
      <c r="AJ3183" s="24"/>
      <c r="AK3183" s="24"/>
      <c r="AL3183" s="24"/>
      <c r="AM3183" s="24"/>
      <c r="AN3183" s="24"/>
      <c r="AP3183" s="21"/>
      <c r="AQ3183" s="21"/>
      <c r="AR3183" s="21"/>
      <c r="AS3183" s="21"/>
      <c r="AT3183" s="21"/>
      <c r="AU3183" s="21"/>
      <c r="AV3183" s="24"/>
      <c r="AW3183" s="24"/>
      <c r="AX3183" s="24"/>
      <c r="AY3183" s="24"/>
      <c r="BA3183" s="21"/>
      <c r="BB3183" s="21"/>
      <c r="BC3183" s="21"/>
      <c r="BD3183" s="21"/>
      <c r="BE3183" s="24"/>
      <c r="BF3183" s="24"/>
      <c r="BG3183" s="21"/>
      <c r="BH3183" s="21"/>
      <c r="BI3183" s="130"/>
      <c r="BJ3183" s="131"/>
      <c r="BK3183" s="21"/>
      <c r="BL3183" s="132"/>
      <c r="BM3183" s="132"/>
      <c r="BN3183" s="132"/>
      <c r="BO3183" s="132"/>
      <c r="BP3183" s="133"/>
      <c r="BQ3183" s="133"/>
      <c r="BR3183" s="133"/>
    </row>
    <row r="3184" spans="18:70" x14ac:dyDescent="0.25">
      <c r="R3184" s="24"/>
      <c r="S3184" s="24"/>
      <c r="T3184" s="24"/>
      <c r="U3184" s="24"/>
      <c r="V3184" s="24"/>
      <c r="W3184" s="24"/>
      <c r="X3184" s="24"/>
      <c r="Y3184" s="24"/>
      <c r="Z3184" s="24"/>
      <c r="AA3184" s="24"/>
      <c r="AB3184" s="24"/>
      <c r="AC3184" s="24"/>
      <c r="AD3184" s="24"/>
      <c r="AE3184" s="24"/>
      <c r="AF3184" s="24"/>
      <c r="AG3184" s="24"/>
      <c r="AH3184" s="24"/>
      <c r="AI3184" s="24"/>
      <c r="AJ3184" s="24"/>
      <c r="AK3184" s="24"/>
      <c r="AL3184" s="24"/>
      <c r="AM3184" s="24"/>
      <c r="AN3184" s="24"/>
      <c r="AP3184" s="21"/>
      <c r="AQ3184" s="21"/>
      <c r="AR3184" s="21"/>
      <c r="AS3184" s="21"/>
      <c r="AT3184" s="21"/>
      <c r="AU3184" s="21"/>
      <c r="AV3184" s="24"/>
      <c r="AW3184" s="24"/>
      <c r="AX3184" s="24"/>
      <c r="AY3184" s="24"/>
      <c r="BA3184" s="21"/>
      <c r="BB3184" s="21"/>
      <c r="BC3184" s="21"/>
      <c r="BD3184" s="21"/>
      <c r="BE3184" s="24"/>
      <c r="BF3184" s="24"/>
      <c r="BG3184" s="21"/>
      <c r="BH3184" s="21"/>
      <c r="BI3184" s="130"/>
      <c r="BJ3184" s="131"/>
      <c r="BK3184" s="21"/>
      <c r="BL3184" s="132"/>
      <c r="BM3184" s="132"/>
      <c r="BN3184" s="132"/>
      <c r="BO3184" s="132"/>
      <c r="BP3184" s="133"/>
      <c r="BQ3184" s="133"/>
      <c r="BR3184" s="133"/>
    </row>
    <row r="3185" spans="18:70" x14ac:dyDescent="0.25">
      <c r="R3185" s="24"/>
      <c r="S3185" s="24"/>
      <c r="T3185" s="24"/>
      <c r="U3185" s="24"/>
      <c r="V3185" s="24"/>
      <c r="W3185" s="24"/>
      <c r="X3185" s="24"/>
      <c r="Y3185" s="24"/>
      <c r="Z3185" s="24"/>
      <c r="AA3185" s="24"/>
      <c r="AB3185" s="24"/>
      <c r="AC3185" s="24"/>
      <c r="AD3185" s="24"/>
      <c r="AE3185" s="24"/>
      <c r="AF3185" s="24"/>
      <c r="AG3185" s="24"/>
      <c r="AH3185" s="24"/>
      <c r="AI3185" s="24"/>
      <c r="AJ3185" s="24"/>
      <c r="AK3185" s="24"/>
      <c r="AL3185" s="24"/>
      <c r="AM3185" s="24"/>
      <c r="AN3185" s="24"/>
      <c r="AP3185" s="21"/>
      <c r="AQ3185" s="21"/>
      <c r="AR3185" s="21"/>
      <c r="AS3185" s="21"/>
      <c r="AT3185" s="21"/>
      <c r="AU3185" s="21"/>
      <c r="AV3185" s="24"/>
      <c r="AW3185" s="24"/>
      <c r="AX3185" s="24"/>
      <c r="AY3185" s="24"/>
      <c r="BA3185" s="21"/>
      <c r="BB3185" s="21"/>
      <c r="BC3185" s="21"/>
      <c r="BD3185" s="21"/>
      <c r="BE3185" s="24"/>
      <c r="BF3185" s="24"/>
      <c r="BG3185" s="21"/>
      <c r="BH3185" s="21"/>
      <c r="BI3185" s="130"/>
      <c r="BJ3185" s="131"/>
      <c r="BK3185" s="21"/>
      <c r="BL3185" s="132"/>
      <c r="BM3185" s="132"/>
      <c r="BN3185" s="132"/>
      <c r="BO3185" s="132"/>
      <c r="BP3185" s="133"/>
      <c r="BQ3185" s="133"/>
      <c r="BR3185" s="133"/>
    </row>
    <row r="3186" spans="18:70" x14ac:dyDescent="0.25">
      <c r="R3186" s="24"/>
      <c r="S3186" s="24"/>
      <c r="T3186" s="24"/>
      <c r="U3186" s="24"/>
      <c r="V3186" s="24"/>
      <c r="W3186" s="24"/>
      <c r="X3186" s="24"/>
      <c r="Y3186" s="24"/>
      <c r="Z3186" s="24"/>
      <c r="AA3186" s="24"/>
      <c r="AB3186" s="24"/>
      <c r="AC3186" s="24"/>
      <c r="AD3186" s="24"/>
      <c r="AE3186" s="24"/>
      <c r="AF3186" s="24"/>
      <c r="AG3186" s="24"/>
      <c r="AH3186" s="24"/>
      <c r="AI3186" s="24"/>
      <c r="AJ3186" s="24"/>
      <c r="AK3186" s="24"/>
      <c r="AL3186" s="24"/>
      <c r="AM3186" s="24"/>
      <c r="AN3186" s="24"/>
      <c r="AP3186" s="21"/>
      <c r="AQ3186" s="21"/>
      <c r="AR3186" s="21"/>
      <c r="AS3186" s="21"/>
      <c r="AT3186" s="21"/>
      <c r="AU3186" s="21"/>
      <c r="AV3186" s="24"/>
      <c r="AW3186" s="24"/>
      <c r="AX3186" s="24"/>
      <c r="AY3186" s="24"/>
      <c r="BA3186" s="21"/>
      <c r="BB3186" s="21"/>
      <c r="BC3186" s="21"/>
      <c r="BD3186" s="21"/>
      <c r="BE3186" s="24"/>
      <c r="BF3186" s="24"/>
      <c r="BG3186" s="21"/>
      <c r="BH3186" s="21"/>
      <c r="BI3186" s="130"/>
      <c r="BJ3186" s="131"/>
      <c r="BK3186" s="21"/>
      <c r="BL3186" s="132"/>
      <c r="BM3186" s="132"/>
      <c r="BN3186" s="132"/>
      <c r="BO3186" s="132"/>
      <c r="BP3186" s="133"/>
      <c r="BQ3186" s="133"/>
      <c r="BR3186" s="133"/>
    </row>
    <row r="3187" spans="18:70" x14ac:dyDescent="0.25">
      <c r="R3187" s="24"/>
      <c r="S3187" s="24"/>
      <c r="T3187" s="24"/>
      <c r="U3187" s="24"/>
      <c r="V3187" s="24"/>
      <c r="W3187" s="24"/>
      <c r="X3187" s="24"/>
      <c r="Y3187" s="24"/>
      <c r="Z3187" s="24"/>
      <c r="AA3187" s="24"/>
      <c r="AB3187" s="24"/>
      <c r="AC3187" s="24"/>
      <c r="AD3187" s="24"/>
      <c r="AE3187" s="24"/>
      <c r="AF3187" s="24"/>
      <c r="AG3187" s="24"/>
      <c r="AH3187" s="24"/>
      <c r="AI3187" s="24"/>
      <c r="AJ3187" s="24"/>
      <c r="AK3187" s="24"/>
      <c r="AL3187" s="24"/>
      <c r="AM3187" s="24"/>
      <c r="AN3187" s="24"/>
      <c r="AP3187" s="21"/>
      <c r="AQ3187" s="21"/>
      <c r="AR3187" s="21"/>
      <c r="AS3187" s="21"/>
      <c r="AT3187" s="21"/>
      <c r="AU3187" s="21"/>
      <c r="AV3187" s="24"/>
      <c r="AW3187" s="24"/>
      <c r="AX3187" s="24"/>
      <c r="AY3187" s="24"/>
      <c r="BA3187" s="21"/>
      <c r="BB3187" s="21"/>
      <c r="BC3187" s="21"/>
      <c r="BD3187" s="21"/>
      <c r="BE3187" s="24"/>
      <c r="BF3187" s="24"/>
      <c r="BG3187" s="21"/>
      <c r="BH3187" s="21"/>
      <c r="BI3187" s="130"/>
      <c r="BJ3187" s="131"/>
      <c r="BK3187" s="21"/>
      <c r="BL3187" s="132"/>
      <c r="BM3187" s="132"/>
      <c r="BN3187" s="132"/>
      <c r="BO3187" s="132"/>
      <c r="BP3187" s="133"/>
      <c r="BQ3187" s="133"/>
      <c r="BR3187" s="133"/>
    </row>
    <row r="3188" spans="18:70" x14ac:dyDescent="0.25">
      <c r="R3188" s="24"/>
      <c r="S3188" s="24"/>
      <c r="T3188" s="24"/>
      <c r="U3188" s="24"/>
      <c r="V3188" s="24"/>
      <c r="W3188" s="24"/>
      <c r="X3188" s="24"/>
      <c r="Y3188" s="24"/>
      <c r="Z3188" s="24"/>
      <c r="AA3188" s="24"/>
      <c r="AB3188" s="24"/>
      <c r="AC3188" s="24"/>
      <c r="AD3188" s="24"/>
      <c r="AE3188" s="24"/>
      <c r="AF3188" s="24"/>
      <c r="AG3188" s="24"/>
      <c r="AH3188" s="24"/>
      <c r="AI3188" s="24"/>
      <c r="AJ3188" s="24"/>
      <c r="AK3188" s="24"/>
      <c r="AL3188" s="24"/>
      <c r="AM3188" s="24"/>
      <c r="AN3188" s="24"/>
      <c r="AP3188" s="21"/>
      <c r="AQ3188" s="21"/>
      <c r="AR3188" s="21"/>
      <c r="AS3188" s="21"/>
      <c r="AT3188" s="21"/>
      <c r="AU3188" s="21"/>
      <c r="AV3188" s="24"/>
      <c r="AW3188" s="24"/>
      <c r="AX3188" s="24"/>
      <c r="AY3188" s="24"/>
      <c r="BA3188" s="21"/>
      <c r="BB3188" s="21"/>
      <c r="BC3188" s="21"/>
      <c r="BD3188" s="21"/>
      <c r="BE3188" s="24"/>
      <c r="BF3188" s="24"/>
      <c r="BG3188" s="21"/>
      <c r="BH3188" s="21"/>
      <c r="BI3188" s="130"/>
      <c r="BJ3188" s="131"/>
      <c r="BK3188" s="21"/>
      <c r="BL3188" s="132"/>
      <c r="BM3188" s="132"/>
      <c r="BN3188" s="132"/>
      <c r="BO3188" s="132"/>
      <c r="BP3188" s="133"/>
      <c r="BQ3188" s="133"/>
      <c r="BR3188" s="133"/>
    </row>
    <row r="3189" spans="18:70" x14ac:dyDescent="0.25">
      <c r="R3189" s="24"/>
      <c r="S3189" s="24"/>
      <c r="T3189" s="24"/>
      <c r="U3189" s="24"/>
      <c r="V3189" s="24"/>
      <c r="W3189" s="24"/>
      <c r="X3189" s="24"/>
      <c r="Y3189" s="24"/>
      <c r="Z3189" s="24"/>
      <c r="AA3189" s="24"/>
      <c r="AB3189" s="24"/>
      <c r="AC3189" s="24"/>
      <c r="AD3189" s="24"/>
      <c r="AE3189" s="24"/>
      <c r="AF3189" s="24"/>
      <c r="AG3189" s="24"/>
      <c r="AH3189" s="24"/>
      <c r="AI3189" s="24"/>
      <c r="AJ3189" s="24"/>
      <c r="AK3189" s="24"/>
      <c r="AL3189" s="24"/>
      <c r="AM3189" s="24"/>
      <c r="AN3189" s="24"/>
      <c r="AP3189" s="21"/>
      <c r="AQ3189" s="21"/>
      <c r="AR3189" s="21"/>
      <c r="AS3189" s="21"/>
      <c r="AT3189" s="21"/>
      <c r="AU3189" s="21"/>
      <c r="AV3189" s="24"/>
      <c r="AW3189" s="24"/>
      <c r="AX3189" s="24"/>
      <c r="AY3189" s="24"/>
      <c r="BA3189" s="21"/>
      <c r="BB3189" s="21"/>
      <c r="BC3189" s="21"/>
      <c r="BD3189" s="21"/>
      <c r="BE3189" s="24"/>
      <c r="BF3189" s="24"/>
      <c r="BG3189" s="21"/>
      <c r="BH3189" s="21"/>
      <c r="BI3189" s="130"/>
      <c r="BJ3189" s="131"/>
      <c r="BK3189" s="21"/>
      <c r="BL3189" s="132"/>
      <c r="BM3189" s="132"/>
      <c r="BN3189" s="132"/>
      <c r="BO3189" s="132"/>
      <c r="BP3189" s="133"/>
      <c r="BQ3189" s="133"/>
      <c r="BR3189" s="133"/>
    </row>
    <row r="3190" spans="18:70" x14ac:dyDescent="0.25">
      <c r="R3190" s="24"/>
      <c r="S3190" s="24"/>
      <c r="T3190" s="24"/>
      <c r="U3190" s="24"/>
      <c r="V3190" s="24"/>
      <c r="W3190" s="24"/>
      <c r="X3190" s="24"/>
      <c r="Y3190" s="24"/>
      <c r="Z3190" s="24"/>
      <c r="AA3190" s="24"/>
      <c r="AB3190" s="24"/>
      <c r="AC3190" s="24"/>
      <c r="AD3190" s="24"/>
      <c r="AE3190" s="24"/>
      <c r="AF3190" s="24"/>
      <c r="AG3190" s="24"/>
      <c r="AH3190" s="24"/>
      <c r="AI3190" s="24"/>
      <c r="AJ3190" s="24"/>
      <c r="AK3190" s="24"/>
      <c r="AL3190" s="24"/>
      <c r="AM3190" s="24"/>
      <c r="AN3190" s="24"/>
      <c r="AP3190" s="21"/>
      <c r="AQ3190" s="21"/>
      <c r="AR3190" s="21"/>
      <c r="AS3190" s="21"/>
      <c r="AT3190" s="21"/>
      <c r="AU3190" s="21"/>
      <c r="AV3190" s="24"/>
      <c r="AW3190" s="24"/>
      <c r="AX3190" s="24"/>
      <c r="AY3190" s="24"/>
      <c r="BA3190" s="21"/>
      <c r="BB3190" s="21"/>
      <c r="BC3190" s="21"/>
      <c r="BD3190" s="21"/>
      <c r="BE3190" s="24"/>
      <c r="BF3190" s="24"/>
      <c r="BG3190" s="21"/>
      <c r="BH3190" s="21"/>
      <c r="BI3190" s="130"/>
      <c r="BJ3190" s="131"/>
      <c r="BK3190" s="21"/>
      <c r="BL3190" s="132"/>
      <c r="BM3190" s="132"/>
      <c r="BN3190" s="132"/>
      <c r="BO3190" s="132"/>
      <c r="BP3190" s="133"/>
      <c r="BQ3190" s="133"/>
      <c r="BR3190" s="133"/>
    </row>
    <row r="3191" spans="18:70" x14ac:dyDescent="0.25">
      <c r="R3191" s="24"/>
      <c r="S3191" s="24"/>
      <c r="T3191" s="24"/>
      <c r="U3191" s="24"/>
      <c r="V3191" s="24"/>
      <c r="W3191" s="24"/>
      <c r="X3191" s="24"/>
      <c r="Y3191" s="24"/>
      <c r="Z3191" s="24"/>
      <c r="AA3191" s="24"/>
      <c r="AB3191" s="24"/>
      <c r="AC3191" s="24"/>
      <c r="AD3191" s="24"/>
      <c r="AE3191" s="24"/>
      <c r="AF3191" s="24"/>
      <c r="AG3191" s="24"/>
      <c r="AH3191" s="24"/>
      <c r="AI3191" s="24"/>
      <c r="AJ3191" s="24"/>
      <c r="AK3191" s="24"/>
      <c r="AL3191" s="24"/>
      <c r="AM3191" s="24"/>
      <c r="AN3191" s="24"/>
      <c r="AP3191" s="21"/>
      <c r="AQ3191" s="21"/>
      <c r="AR3191" s="21"/>
      <c r="AS3191" s="21"/>
      <c r="AT3191" s="21"/>
      <c r="AU3191" s="21"/>
      <c r="AV3191" s="24"/>
      <c r="AW3191" s="24"/>
      <c r="AX3191" s="24"/>
      <c r="AY3191" s="24"/>
      <c r="BA3191" s="21"/>
      <c r="BB3191" s="21"/>
      <c r="BC3191" s="21"/>
      <c r="BD3191" s="21"/>
      <c r="BE3191" s="24"/>
      <c r="BF3191" s="24"/>
      <c r="BG3191" s="21"/>
      <c r="BH3191" s="21"/>
      <c r="BI3191" s="130"/>
      <c r="BJ3191" s="131"/>
      <c r="BK3191" s="21"/>
      <c r="BL3191" s="132"/>
      <c r="BM3191" s="132"/>
      <c r="BN3191" s="132"/>
      <c r="BO3191" s="132"/>
      <c r="BP3191" s="133"/>
      <c r="BQ3191" s="133"/>
      <c r="BR3191" s="133"/>
    </row>
    <row r="3192" spans="18:70" x14ac:dyDescent="0.25">
      <c r="R3192" s="24"/>
      <c r="S3192" s="24"/>
      <c r="T3192" s="24"/>
      <c r="U3192" s="24"/>
      <c r="V3192" s="24"/>
      <c r="W3192" s="24"/>
      <c r="X3192" s="24"/>
      <c r="Y3192" s="24"/>
      <c r="Z3192" s="24"/>
      <c r="AA3192" s="24"/>
      <c r="AB3192" s="24"/>
      <c r="AC3192" s="24"/>
      <c r="AD3192" s="24"/>
      <c r="AE3192" s="24"/>
      <c r="AF3192" s="24"/>
      <c r="AG3192" s="24"/>
      <c r="AH3192" s="24"/>
      <c r="AI3192" s="24"/>
      <c r="AJ3192" s="24"/>
      <c r="AK3192" s="24"/>
      <c r="AL3192" s="24"/>
      <c r="AM3192" s="24"/>
      <c r="AN3192" s="24"/>
      <c r="AP3192" s="21"/>
      <c r="AQ3192" s="21"/>
      <c r="AR3192" s="21"/>
      <c r="AS3192" s="21"/>
      <c r="AT3192" s="21"/>
      <c r="AU3192" s="21"/>
      <c r="AV3192" s="24"/>
      <c r="AW3192" s="24"/>
      <c r="AX3192" s="24"/>
      <c r="AY3192" s="24"/>
      <c r="BA3192" s="21"/>
      <c r="BB3192" s="21"/>
      <c r="BC3192" s="21"/>
      <c r="BD3192" s="21"/>
      <c r="BE3192" s="24"/>
      <c r="BF3192" s="24"/>
      <c r="BG3192" s="21"/>
      <c r="BH3192" s="21"/>
      <c r="BI3192" s="130"/>
      <c r="BJ3192" s="131"/>
      <c r="BK3192" s="21"/>
      <c r="BL3192" s="132"/>
      <c r="BM3192" s="132"/>
      <c r="BN3192" s="132"/>
      <c r="BO3192" s="132"/>
      <c r="BP3192" s="133"/>
      <c r="BQ3192" s="133"/>
      <c r="BR3192" s="133"/>
    </row>
    <row r="3193" spans="18:70" x14ac:dyDescent="0.25">
      <c r="R3193" s="24"/>
      <c r="S3193" s="24"/>
      <c r="T3193" s="24"/>
      <c r="U3193" s="24"/>
      <c r="V3193" s="24"/>
      <c r="W3193" s="24"/>
      <c r="X3193" s="24"/>
      <c r="Y3193" s="24"/>
      <c r="Z3193" s="24"/>
      <c r="AA3193" s="24"/>
      <c r="AB3193" s="24"/>
      <c r="AC3193" s="24"/>
      <c r="AD3193" s="24"/>
      <c r="AE3193" s="24"/>
      <c r="AF3193" s="24"/>
      <c r="AG3193" s="24"/>
      <c r="AH3193" s="24"/>
      <c r="AI3193" s="24"/>
      <c r="AJ3193" s="24"/>
      <c r="AK3193" s="24"/>
      <c r="AL3193" s="24"/>
      <c r="AM3193" s="24"/>
      <c r="AN3193" s="24"/>
      <c r="AP3193" s="21"/>
      <c r="AQ3193" s="21"/>
      <c r="AR3193" s="21"/>
      <c r="AS3193" s="21"/>
      <c r="AT3193" s="21"/>
      <c r="AU3193" s="21"/>
      <c r="AV3193" s="24"/>
      <c r="AW3193" s="24"/>
      <c r="AX3193" s="24"/>
      <c r="AY3193" s="24"/>
      <c r="BA3193" s="21"/>
      <c r="BB3193" s="21"/>
      <c r="BC3193" s="21"/>
      <c r="BD3193" s="21"/>
      <c r="BE3193" s="24"/>
      <c r="BF3193" s="24"/>
      <c r="BG3193" s="21"/>
      <c r="BH3193" s="21"/>
      <c r="BI3193" s="130"/>
      <c r="BJ3193" s="131"/>
      <c r="BK3193" s="21"/>
      <c r="BL3193" s="132"/>
      <c r="BM3193" s="132"/>
      <c r="BN3193" s="132"/>
      <c r="BO3193" s="132"/>
      <c r="BP3193" s="133"/>
      <c r="BQ3193" s="133"/>
      <c r="BR3193" s="133"/>
    </row>
    <row r="3194" spans="18:70" x14ac:dyDescent="0.25">
      <c r="R3194" s="24"/>
      <c r="S3194" s="24"/>
      <c r="T3194" s="24"/>
      <c r="U3194" s="24"/>
      <c r="V3194" s="24"/>
      <c r="W3194" s="24"/>
      <c r="X3194" s="24"/>
      <c r="Y3194" s="24"/>
      <c r="Z3194" s="24"/>
      <c r="AA3194" s="24"/>
      <c r="AB3194" s="24"/>
      <c r="AC3194" s="24"/>
      <c r="AD3194" s="24"/>
      <c r="AE3194" s="24"/>
      <c r="AF3194" s="24"/>
      <c r="AG3194" s="24"/>
      <c r="AH3194" s="24"/>
      <c r="AI3194" s="24"/>
      <c r="AJ3194" s="24"/>
      <c r="AK3194" s="24"/>
      <c r="AL3194" s="24"/>
      <c r="AM3194" s="24"/>
      <c r="AN3194" s="24"/>
      <c r="AP3194" s="21"/>
      <c r="AQ3194" s="21"/>
      <c r="AR3194" s="21"/>
      <c r="AS3194" s="21"/>
      <c r="AT3194" s="21"/>
      <c r="AU3194" s="21"/>
      <c r="AV3194" s="24"/>
      <c r="AW3194" s="24"/>
      <c r="AX3194" s="24"/>
      <c r="AY3194" s="24"/>
      <c r="BA3194" s="21"/>
      <c r="BB3194" s="21"/>
      <c r="BC3194" s="21"/>
      <c r="BD3194" s="21"/>
      <c r="BE3194" s="24"/>
      <c r="BF3194" s="24"/>
      <c r="BG3194" s="21"/>
      <c r="BH3194" s="21"/>
      <c r="BI3194" s="130"/>
      <c r="BJ3194" s="131"/>
      <c r="BK3194" s="21"/>
      <c r="BL3194" s="132"/>
      <c r="BM3194" s="132"/>
      <c r="BN3194" s="132"/>
      <c r="BO3194" s="132"/>
      <c r="BP3194" s="133"/>
      <c r="BQ3194" s="133"/>
      <c r="BR3194" s="133"/>
    </row>
    <row r="3195" spans="18:70" x14ac:dyDescent="0.25">
      <c r="R3195" s="24"/>
      <c r="S3195" s="24"/>
      <c r="T3195" s="24"/>
      <c r="U3195" s="24"/>
      <c r="V3195" s="24"/>
      <c r="W3195" s="24"/>
      <c r="X3195" s="24"/>
      <c r="Y3195" s="24"/>
      <c r="Z3195" s="24"/>
      <c r="AA3195" s="24"/>
      <c r="AB3195" s="24"/>
      <c r="AC3195" s="24"/>
      <c r="AD3195" s="24"/>
      <c r="AE3195" s="24"/>
      <c r="AF3195" s="24"/>
      <c r="AG3195" s="24"/>
      <c r="AH3195" s="24"/>
      <c r="AI3195" s="24"/>
      <c r="AJ3195" s="24"/>
      <c r="AK3195" s="24"/>
      <c r="AL3195" s="24"/>
      <c r="AM3195" s="24"/>
      <c r="AN3195" s="24"/>
      <c r="AP3195" s="21"/>
      <c r="AQ3195" s="21"/>
      <c r="AR3195" s="21"/>
      <c r="AS3195" s="21"/>
      <c r="AT3195" s="21"/>
      <c r="AU3195" s="21"/>
      <c r="AV3195" s="24"/>
      <c r="AW3195" s="24"/>
      <c r="AX3195" s="24"/>
      <c r="AY3195" s="24"/>
      <c r="BA3195" s="21"/>
      <c r="BB3195" s="21"/>
      <c r="BC3195" s="21"/>
      <c r="BD3195" s="21"/>
      <c r="BE3195" s="24"/>
      <c r="BF3195" s="24"/>
      <c r="BG3195" s="21"/>
      <c r="BH3195" s="21"/>
      <c r="BI3195" s="130"/>
      <c r="BJ3195" s="131"/>
      <c r="BK3195" s="21"/>
      <c r="BL3195" s="132"/>
      <c r="BM3195" s="132"/>
      <c r="BN3195" s="132"/>
      <c r="BO3195" s="132"/>
      <c r="BP3195" s="133"/>
      <c r="BQ3195" s="133"/>
      <c r="BR3195" s="133"/>
    </row>
    <row r="3196" spans="18:70" x14ac:dyDescent="0.25">
      <c r="R3196" s="24"/>
      <c r="S3196" s="24"/>
      <c r="T3196" s="24"/>
      <c r="U3196" s="24"/>
      <c r="V3196" s="24"/>
      <c r="W3196" s="24"/>
      <c r="X3196" s="24"/>
      <c r="Y3196" s="24"/>
      <c r="Z3196" s="24"/>
      <c r="AA3196" s="24"/>
      <c r="AB3196" s="24"/>
      <c r="AC3196" s="24"/>
      <c r="AD3196" s="24"/>
      <c r="AE3196" s="24"/>
      <c r="AF3196" s="24"/>
      <c r="AG3196" s="24"/>
      <c r="AH3196" s="24"/>
      <c r="AI3196" s="24"/>
      <c r="AJ3196" s="24"/>
      <c r="AK3196" s="24"/>
      <c r="AL3196" s="24"/>
      <c r="AM3196" s="24"/>
      <c r="AN3196" s="24"/>
      <c r="AP3196" s="21"/>
      <c r="AQ3196" s="21"/>
      <c r="AR3196" s="21"/>
      <c r="AS3196" s="21"/>
      <c r="AT3196" s="21"/>
      <c r="AU3196" s="21"/>
      <c r="AV3196" s="24"/>
      <c r="AW3196" s="24"/>
      <c r="AX3196" s="24"/>
      <c r="AY3196" s="24"/>
      <c r="BA3196" s="21"/>
      <c r="BB3196" s="21"/>
      <c r="BC3196" s="21"/>
      <c r="BD3196" s="21"/>
      <c r="BE3196" s="24"/>
      <c r="BF3196" s="24"/>
      <c r="BG3196" s="21"/>
      <c r="BH3196" s="21"/>
      <c r="BI3196" s="130"/>
      <c r="BJ3196" s="131"/>
      <c r="BK3196" s="21"/>
      <c r="BL3196" s="132"/>
      <c r="BM3196" s="132"/>
      <c r="BN3196" s="132"/>
      <c r="BO3196" s="132"/>
      <c r="BP3196" s="133"/>
      <c r="BQ3196" s="133"/>
      <c r="BR3196" s="133"/>
    </row>
    <row r="3197" spans="18:70" x14ac:dyDescent="0.25">
      <c r="R3197" s="24"/>
      <c r="S3197" s="24"/>
      <c r="T3197" s="24"/>
      <c r="U3197" s="24"/>
      <c r="V3197" s="24"/>
      <c r="W3197" s="24"/>
      <c r="X3197" s="24"/>
      <c r="Y3197" s="24"/>
      <c r="Z3197" s="24"/>
      <c r="AA3197" s="24"/>
      <c r="AB3197" s="24"/>
      <c r="AC3197" s="24"/>
      <c r="AD3197" s="24"/>
      <c r="AE3197" s="24"/>
      <c r="AF3197" s="24"/>
      <c r="AG3197" s="24"/>
      <c r="AH3197" s="24"/>
      <c r="AI3197" s="24"/>
      <c r="AJ3197" s="24"/>
      <c r="AK3197" s="24"/>
      <c r="AL3197" s="24"/>
      <c r="AM3197" s="24"/>
      <c r="AN3197" s="24"/>
      <c r="AP3197" s="21"/>
      <c r="AQ3197" s="21"/>
      <c r="AR3197" s="21"/>
      <c r="AS3197" s="21"/>
      <c r="AT3197" s="21"/>
      <c r="AU3197" s="21"/>
      <c r="AV3197" s="24"/>
      <c r="AW3197" s="24"/>
      <c r="AX3197" s="24"/>
      <c r="AY3197" s="24"/>
      <c r="BA3197" s="21"/>
      <c r="BB3197" s="21"/>
      <c r="BC3197" s="21"/>
      <c r="BD3197" s="21"/>
      <c r="BE3197" s="24"/>
      <c r="BF3197" s="24"/>
      <c r="BG3197" s="21"/>
      <c r="BH3197" s="21"/>
      <c r="BI3197" s="130"/>
      <c r="BJ3197" s="131"/>
      <c r="BK3197" s="21"/>
      <c r="BL3197" s="132"/>
      <c r="BM3197" s="132"/>
      <c r="BN3197" s="132"/>
      <c r="BO3197" s="132"/>
      <c r="BP3197" s="133"/>
      <c r="BQ3197" s="133"/>
      <c r="BR3197" s="133"/>
    </row>
    <row r="3198" spans="18:70" x14ac:dyDescent="0.25">
      <c r="R3198" s="24"/>
      <c r="S3198" s="24"/>
      <c r="T3198" s="24"/>
      <c r="U3198" s="24"/>
      <c r="V3198" s="24"/>
      <c r="W3198" s="24"/>
      <c r="X3198" s="24"/>
      <c r="Y3198" s="24"/>
      <c r="Z3198" s="24"/>
      <c r="AA3198" s="24"/>
      <c r="AB3198" s="24"/>
      <c r="AC3198" s="24"/>
      <c r="AD3198" s="24"/>
      <c r="AE3198" s="24"/>
      <c r="AF3198" s="24"/>
      <c r="AG3198" s="24"/>
      <c r="AH3198" s="24"/>
      <c r="AI3198" s="24"/>
      <c r="AJ3198" s="24"/>
      <c r="AK3198" s="24"/>
      <c r="AL3198" s="24"/>
      <c r="AM3198" s="24"/>
      <c r="AN3198" s="24"/>
      <c r="AP3198" s="21"/>
      <c r="AQ3198" s="21"/>
      <c r="AR3198" s="21"/>
      <c r="AS3198" s="21"/>
      <c r="AT3198" s="21"/>
      <c r="AU3198" s="21"/>
      <c r="AV3198" s="24"/>
      <c r="AW3198" s="24"/>
      <c r="AX3198" s="24"/>
      <c r="AY3198" s="24"/>
      <c r="BA3198" s="21"/>
      <c r="BB3198" s="21"/>
      <c r="BC3198" s="21"/>
      <c r="BD3198" s="21"/>
      <c r="BE3198" s="24"/>
      <c r="BF3198" s="24"/>
      <c r="BG3198" s="21"/>
      <c r="BH3198" s="21"/>
      <c r="BI3198" s="130"/>
      <c r="BJ3198" s="131"/>
      <c r="BK3198" s="21"/>
      <c r="BL3198" s="132"/>
      <c r="BM3198" s="132"/>
      <c r="BN3198" s="132"/>
      <c r="BO3198" s="132"/>
      <c r="BP3198" s="133"/>
      <c r="BQ3198" s="133"/>
      <c r="BR3198" s="133"/>
    </row>
    <row r="3199" spans="18:70" x14ac:dyDescent="0.25">
      <c r="R3199" s="24"/>
      <c r="S3199" s="24"/>
      <c r="T3199" s="24"/>
      <c r="U3199" s="24"/>
      <c r="V3199" s="24"/>
      <c r="W3199" s="24"/>
      <c r="X3199" s="24"/>
      <c r="Y3199" s="24"/>
      <c r="Z3199" s="24"/>
      <c r="AA3199" s="24"/>
      <c r="AB3199" s="24"/>
      <c r="AC3199" s="24"/>
      <c r="AD3199" s="24"/>
      <c r="AE3199" s="24"/>
      <c r="AF3199" s="24"/>
      <c r="AG3199" s="24"/>
      <c r="AH3199" s="24"/>
      <c r="AI3199" s="24"/>
      <c r="AJ3199" s="24"/>
      <c r="AK3199" s="24"/>
      <c r="AL3199" s="24"/>
      <c r="AM3199" s="24"/>
      <c r="AN3199" s="24"/>
      <c r="AP3199" s="21"/>
      <c r="AQ3199" s="21"/>
      <c r="AR3199" s="21"/>
      <c r="AS3199" s="21"/>
      <c r="AT3199" s="21"/>
      <c r="AU3199" s="21"/>
      <c r="AV3199" s="24"/>
      <c r="AW3199" s="24"/>
      <c r="AX3199" s="24"/>
      <c r="AY3199" s="24"/>
      <c r="BA3199" s="21"/>
      <c r="BB3199" s="21"/>
      <c r="BC3199" s="21"/>
      <c r="BD3199" s="21"/>
      <c r="BE3199" s="24"/>
      <c r="BF3199" s="24"/>
      <c r="BG3199" s="21"/>
      <c r="BH3199" s="21"/>
      <c r="BI3199" s="130"/>
      <c r="BJ3199" s="131"/>
      <c r="BK3199" s="21"/>
      <c r="BL3199" s="132"/>
      <c r="BM3199" s="132"/>
      <c r="BN3199" s="132"/>
      <c r="BO3199" s="132"/>
      <c r="BP3199" s="133"/>
      <c r="BQ3199" s="133"/>
      <c r="BR3199" s="133"/>
    </row>
    <row r="3200" spans="18:70" x14ac:dyDescent="0.25">
      <c r="R3200" s="24"/>
      <c r="S3200" s="24"/>
      <c r="T3200" s="24"/>
      <c r="U3200" s="24"/>
      <c r="V3200" s="24"/>
      <c r="W3200" s="24"/>
      <c r="X3200" s="24"/>
      <c r="Y3200" s="24"/>
      <c r="Z3200" s="24"/>
      <c r="AA3200" s="24"/>
      <c r="AB3200" s="24"/>
      <c r="AC3200" s="24"/>
      <c r="AD3200" s="24"/>
      <c r="AE3200" s="24"/>
      <c r="AF3200" s="24"/>
      <c r="AG3200" s="24"/>
      <c r="AH3200" s="24"/>
      <c r="AI3200" s="24"/>
      <c r="AJ3200" s="24"/>
      <c r="AK3200" s="24"/>
      <c r="AL3200" s="24"/>
      <c r="AM3200" s="24"/>
      <c r="AN3200" s="24"/>
      <c r="AP3200" s="21"/>
      <c r="AQ3200" s="21"/>
      <c r="AR3200" s="21"/>
      <c r="AS3200" s="21"/>
      <c r="AT3200" s="21"/>
      <c r="AU3200" s="21"/>
      <c r="AV3200" s="24"/>
      <c r="AW3200" s="24"/>
      <c r="AX3200" s="24"/>
      <c r="AY3200" s="24"/>
      <c r="BA3200" s="21"/>
      <c r="BB3200" s="21"/>
      <c r="BC3200" s="21"/>
      <c r="BD3200" s="21"/>
      <c r="BE3200" s="24"/>
      <c r="BF3200" s="24"/>
      <c r="BG3200" s="21"/>
      <c r="BH3200" s="21"/>
      <c r="BI3200" s="130"/>
      <c r="BJ3200" s="131"/>
      <c r="BK3200" s="21"/>
      <c r="BL3200" s="132"/>
      <c r="BM3200" s="132"/>
      <c r="BN3200" s="132"/>
      <c r="BO3200" s="132"/>
      <c r="BP3200" s="133"/>
      <c r="BQ3200" s="133"/>
      <c r="BR3200" s="133"/>
    </row>
    <row r="3201" spans="18:70" x14ac:dyDescent="0.25">
      <c r="R3201" s="24"/>
      <c r="S3201" s="24"/>
      <c r="T3201" s="24"/>
      <c r="U3201" s="24"/>
      <c r="V3201" s="24"/>
      <c r="W3201" s="24"/>
      <c r="X3201" s="24"/>
      <c r="Y3201" s="24"/>
      <c r="Z3201" s="24"/>
      <c r="AA3201" s="24"/>
      <c r="AB3201" s="24"/>
      <c r="AC3201" s="24"/>
      <c r="AD3201" s="24"/>
      <c r="AE3201" s="24"/>
      <c r="AF3201" s="24"/>
      <c r="AG3201" s="24"/>
      <c r="AH3201" s="24"/>
      <c r="AI3201" s="24"/>
      <c r="AJ3201" s="24"/>
      <c r="AK3201" s="24"/>
      <c r="AL3201" s="24"/>
      <c r="AM3201" s="24"/>
      <c r="AN3201" s="24"/>
      <c r="AP3201" s="21"/>
      <c r="AQ3201" s="21"/>
      <c r="AR3201" s="21"/>
      <c r="AS3201" s="21"/>
      <c r="AT3201" s="21"/>
      <c r="AU3201" s="21"/>
      <c r="AV3201" s="24"/>
      <c r="AW3201" s="24"/>
      <c r="AX3201" s="24"/>
      <c r="AY3201" s="24"/>
      <c r="BA3201" s="21"/>
      <c r="BB3201" s="21"/>
      <c r="BC3201" s="21"/>
      <c r="BD3201" s="21"/>
      <c r="BE3201" s="24"/>
      <c r="BF3201" s="24"/>
      <c r="BG3201" s="21"/>
      <c r="BH3201" s="21"/>
      <c r="BI3201" s="130"/>
      <c r="BJ3201" s="131"/>
      <c r="BK3201" s="21"/>
      <c r="BL3201" s="132"/>
      <c r="BM3201" s="132"/>
      <c r="BN3201" s="132"/>
      <c r="BO3201" s="132"/>
      <c r="BP3201" s="133"/>
      <c r="BQ3201" s="133"/>
      <c r="BR3201" s="133"/>
    </row>
    <row r="3202" spans="18:70" x14ac:dyDescent="0.25">
      <c r="R3202" s="24"/>
      <c r="S3202" s="24"/>
      <c r="T3202" s="24"/>
      <c r="U3202" s="24"/>
      <c r="V3202" s="24"/>
      <c r="W3202" s="24"/>
      <c r="X3202" s="24"/>
      <c r="Y3202" s="24"/>
      <c r="Z3202" s="24"/>
      <c r="AA3202" s="24"/>
      <c r="AB3202" s="24"/>
      <c r="AC3202" s="24"/>
      <c r="AD3202" s="24"/>
      <c r="AE3202" s="24"/>
      <c r="AF3202" s="24"/>
      <c r="AG3202" s="24"/>
      <c r="AH3202" s="24"/>
      <c r="AI3202" s="24"/>
      <c r="AJ3202" s="24"/>
      <c r="AK3202" s="24"/>
      <c r="AL3202" s="24"/>
      <c r="AM3202" s="24"/>
      <c r="AN3202" s="24"/>
      <c r="AP3202" s="21"/>
      <c r="AQ3202" s="21"/>
      <c r="AR3202" s="21"/>
      <c r="AS3202" s="21"/>
      <c r="AT3202" s="21"/>
      <c r="AU3202" s="21"/>
      <c r="AV3202" s="24"/>
      <c r="AW3202" s="24"/>
      <c r="AX3202" s="24"/>
      <c r="AY3202" s="24"/>
      <c r="BA3202" s="21"/>
      <c r="BB3202" s="21"/>
      <c r="BC3202" s="21"/>
      <c r="BD3202" s="21"/>
      <c r="BE3202" s="24"/>
      <c r="BF3202" s="24"/>
      <c r="BG3202" s="21"/>
      <c r="BH3202" s="21"/>
      <c r="BI3202" s="130"/>
      <c r="BJ3202" s="131"/>
      <c r="BK3202" s="21"/>
      <c r="BL3202" s="132"/>
      <c r="BM3202" s="132"/>
      <c r="BN3202" s="132"/>
      <c r="BO3202" s="132"/>
      <c r="BP3202" s="133"/>
      <c r="BQ3202" s="133"/>
      <c r="BR3202" s="133"/>
    </row>
    <row r="3203" spans="18:70" x14ac:dyDescent="0.25">
      <c r="R3203" s="24"/>
      <c r="S3203" s="24"/>
      <c r="T3203" s="24"/>
      <c r="U3203" s="24"/>
      <c r="V3203" s="24"/>
      <c r="W3203" s="24"/>
      <c r="X3203" s="24"/>
      <c r="Y3203" s="24"/>
      <c r="Z3203" s="24"/>
      <c r="AA3203" s="24"/>
      <c r="AB3203" s="24"/>
      <c r="AC3203" s="24"/>
      <c r="AD3203" s="24"/>
      <c r="AE3203" s="24"/>
      <c r="AF3203" s="24"/>
      <c r="AG3203" s="24"/>
      <c r="AH3203" s="24"/>
      <c r="AI3203" s="24"/>
      <c r="AJ3203" s="24"/>
      <c r="AK3203" s="24"/>
      <c r="AL3203" s="24"/>
      <c r="AM3203" s="24"/>
      <c r="AN3203" s="24"/>
      <c r="AP3203" s="21"/>
      <c r="AQ3203" s="21"/>
      <c r="AR3203" s="21"/>
      <c r="AS3203" s="21"/>
      <c r="AT3203" s="21"/>
      <c r="AU3203" s="21"/>
      <c r="AV3203" s="24"/>
      <c r="AW3203" s="24"/>
      <c r="AX3203" s="24"/>
      <c r="AY3203" s="24"/>
      <c r="BA3203" s="21"/>
      <c r="BB3203" s="21"/>
      <c r="BC3203" s="21"/>
      <c r="BD3203" s="21"/>
      <c r="BE3203" s="24"/>
      <c r="BF3203" s="24"/>
      <c r="BG3203" s="21"/>
      <c r="BH3203" s="21"/>
      <c r="BI3203" s="130"/>
      <c r="BJ3203" s="131"/>
      <c r="BK3203" s="21"/>
      <c r="BL3203" s="132"/>
      <c r="BM3203" s="132"/>
      <c r="BN3203" s="132"/>
      <c r="BO3203" s="132"/>
      <c r="BP3203" s="133"/>
      <c r="BQ3203" s="133"/>
      <c r="BR3203" s="133"/>
    </row>
    <row r="3204" spans="18:70" x14ac:dyDescent="0.25">
      <c r="R3204" s="24"/>
      <c r="S3204" s="24"/>
      <c r="T3204" s="24"/>
      <c r="U3204" s="24"/>
      <c r="V3204" s="24"/>
      <c r="W3204" s="24"/>
      <c r="X3204" s="24"/>
      <c r="Y3204" s="24"/>
      <c r="Z3204" s="24"/>
      <c r="AA3204" s="24"/>
      <c r="AB3204" s="24"/>
      <c r="AC3204" s="24"/>
      <c r="AD3204" s="24"/>
      <c r="AE3204" s="24"/>
      <c r="AF3204" s="24"/>
      <c r="AG3204" s="24"/>
      <c r="AH3204" s="24"/>
      <c r="AI3204" s="24"/>
      <c r="AJ3204" s="24"/>
      <c r="AK3204" s="24"/>
      <c r="AL3204" s="24"/>
      <c r="AM3204" s="24"/>
      <c r="AN3204" s="24"/>
      <c r="AP3204" s="21"/>
      <c r="AQ3204" s="21"/>
      <c r="AR3204" s="21"/>
      <c r="AS3204" s="21"/>
      <c r="AT3204" s="21"/>
      <c r="AU3204" s="21"/>
      <c r="AV3204" s="24"/>
      <c r="AW3204" s="24"/>
      <c r="AX3204" s="24"/>
      <c r="AY3204" s="24"/>
      <c r="BA3204" s="21"/>
      <c r="BB3204" s="21"/>
      <c r="BC3204" s="21"/>
      <c r="BD3204" s="21"/>
      <c r="BE3204" s="24"/>
      <c r="BF3204" s="24"/>
      <c r="BG3204" s="21"/>
      <c r="BH3204" s="21"/>
      <c r="BI3204" s="130"/>
      <c r="BJ3204" s="131"/>
      <c r="BK3204" s="21"/>
      <c r="BL3204" s="132"/>
      <c r="BM3204" s="132"/>
      <c r="BN3204" s="132"/>
      <c r="BO3204" s="132"/>
      <c r="BP3204" s="133"/>
      <c r="BQ3204" s="133"/>
      <c r="BR3204" s="133"/>
    </row>
    <row r="3205" spans="18:70" x14ac:dyDescent="0.25">
      <c r="R3205" s="24"/>
      <c r="S3205" s="24"/>
      <c r="T3205" s="24"/>
      <c r="U3205" s="24"/>
      <c r="V3205" s="24"/>
      <c r="W3205" s="24"/>
      <c r="X3205" s="24"/>
      <c r="Y3205" s="24"/>
      <c r="Z3205" s="24"/>
      <c r="AA3205" s="24"/>
      <c r="AB3205" s="24"/>
      <c r="AC3205" s="24"/>
      <c r="AD3205" s="24"/>
      <c r="AE3205" s="24"/>
      <c r="AF3205" s="24"/>
      <c r="AG3205" s="24"/>
      <c r="AH3205" s="24"/>
      <c r="AI3205" s="24"/>
      <c r="AJ3205" s="24"/>
      <c r="AK3205" s="24"/>
      <c r="AL3205" s="24"/>
      <c r="AM3205" s="24"/>
      <c r="AN3205" s="24"/>
      <c r="AP3205" s="21"/>
      <c r="AQ3205" s="21"/>
      <c r="AR3205" s="21"/>
      <c r="AS3205" s="21"/>
      <c r="AT3205" s="21"/>
      <c r="AU3205" s="21"/>
      <c r="AV3205" s="24"/>
      <c r="AW3205" s="24"/>
      <c r="AX3205" s="24"/>
      <c r="AY3205" s="24"/>
      <c r="BA3205" s="21"/>
      <c r="BB3205" s="21"/>
      <c r="BC3205" s="21"/>
      <c r="BD3205" s="21"/>
      <c r="BE3205" s="24"/>
      <c r="BF3205" s="24"/>
      <c r="BG3205" s="21"/>
      <c r="BH3205" s="21"/>
      <c r="BI3205" s="130"/>
      <c r="BJ3205" s="131"/>
      <c r="BK3205" s="21"/>
      <c r="BL3205" s="132"/>
      <c r="BM3205" s="132"/>
      <c r="BN3205" s="132"/>
      <c r="BO3205" s="132"/>
      <c r="BP3205" s="133"/>
      <c r="BQ3205" s="133"/>
      <c r="BR3205" s="133"/>
    </row>
    <row r="3206" spans="18:70" x14ac:dyDescent="0.25">
      <c r="R3206" s="24"/>
      <c r="S3206" s="24"/>
      <c r="T3206" s="24"/>
      <c r="U3206" s="24"/>
      <c r="V3206" s="24"/>
      <c r="W3206" s="24"/>
      <c r="X3206" s="24"/>
      <c r="Y3206" s="24"/>
      <c r="Z3206" s="24"/>
      <c r="AA3206" s="24"/>
      <c r="AB3206" s="24"/>
      <c r="AC3206" s="24"/>
      <c r="AD3206" s="24"/>
      <c r="AE3206" s="24"/>
      <c r="AF3206" s="24"/>
      <c r="AG3206" s="24"/>
      <c r="AH3206" s="24"/>
      <c r="AI3206" s="24"/>
      <c r="AJ3206" s="24"/>
      <c r="AK3206" s="24"/>
      <c r="AL3206" s="24"/>
      <c r="AM3206" s="24"/>
      <c r="AN3206" s="24"/>
      <c r="AP3206" s="21"/>
      <c r="AQ3206" s="21"/>
      <c r="AR3206" s="21"/>
      <c r="AS3206" s="21"/>
      <c r="AT3206" s="21"/>
      <c r="AU3206" s="21"/>
      <c r="AV3206" s="24"/>
      <c r="AW3206" s="24"/>
      <c r="AX3206" s="24"/>
      <c r="AY3206" s="24"/>
      <c r="BA3206" s="21"/>
      <c r="BB3206" s="21"/>
      <c r="BC3206" s="21"/>
      <c r="BD3206" s="21"/>
      <c r="BE3206" s="24"/>
      <c r="BF3206" s="24"/>
      <c r="BG3206" s="21"/>
      <c r="BH3206" s="21"/>
      <c r="BI3206" s="130"/>
      <c r="BJ3206" s="131"/>
      <c r="BK3206" s="21"/>
      <c r="BL3206" s="132"/>
      <c r="BM3206" s="132"/>
      <c r="BN3206" s="132"/>
      <c r="BO3206" s="132"/>
      <c r="BP3206" s="133"/>
      <c r="BQ3206" s="133"/>
      <c r="BR3206" s="133"/>
    </row>
    <row r="3207" spans="18:70" x14ac:dyDescent="0.25">
      <c r="R3207" s="24"/>
      <c r="S3207" s="24"/>
      <c r="T3207" s="24"/>
      <c r="U3207" s="24"/>
      <c r="V3207" s="24"/>
      <c r="W3207" s="24"/>
      <c r="X3207" s="24"/>
      <c r="Y3207" s="24"/>
      <c r="Z3207" s="24"/>
      <c r="AA3207" s="24"/>
      <c r="AB3207" s="24"/>
      <c r="AC3207" s="24"/>
      <c r="AD3207" s="24"/>
      <c r="AE3207" s="24"/>
      <c r="AF3207" s="24"/>
      <c r="AG3207" s="24"/>
      <c r="AH3207" s="24"/>
      <c r="AI3207" s="24"/>
      <c r="AJ3207" s="24"/>
      <c r="AK3207" s="24"/>
      <c r="AL3207" s="24"/>
      <c r="AM3207" s="24"/>
      <c r="AN3207" s="24"/>
      <c r="AP3207" s="21"/>
      <c r="AQ3207" s="21"/>
      <c r="AR3207" s="21"/>
      <c r="AS3207" s="21"/>
      <c r="AT3207" s="21"/>
      <c r="AU3207" s="21"/>
      <c r="AV3207" s="24"/>
      <c r="AW3207" s="24"/>
      <c r="AX3207" s="24"/>
      <c r="AY3207" s="24"/>
      <c r="BA3207" s="21"/>
      <c r="BB3207" s="21"/>
      <c r="BC3207" s="21"/>
      <c r="BD3207" s="21"/>
      <c r="BE3207" s="24"/>
      <c r="BF3207" s="24"/>
      <c r="BG3207" s="21"/>
      <c r="BH3207" s="21"/>
      <c r="BI3207" s="130"/>
      <c r="BJ3207" s="131"/>
      <c r="BK3207" s="21"/>
      <c r="BL3207" s="132"/>
      <c r="BM3207" s="132"/>
      <c r="BN3207" s="132"/>
      <c r="BO3207" s="132"/>
      <c r="BP3207" s="133"/>
      <c r="BQ3207" s="133"/>
      <c r="BR3207" s="133"/>
    </row>
    <row r="3208" spans="18:70" x14ac:dyDescent="0.25">
      <c r="R3208" s="24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  <c r="AF3208" s="24"/>
      <c r="AG3208" s="24"/>
      <c r="AH3208" s="24"/>
      <c r="AI3208" s="24"/>
      <c r="AJ3208" s="24"/>
      <c r="AK3208" s="24"/>
      <c r="AL3208" s="24"/>
      <c r="AM3208" s="24"/>
      <c r="AN3208" s="24"/>
      <c r="AP3208" s="21"/>
      <c r="AQ3208" s="21"/>
      <c r="AR3208" s="21"/>
      <c r="AS3208" s="21"/>
      <c r="AT3208" s="21"/>
      <c r="AU3208" s="21"/>
      <c r="AV3208" s="24"/>
      <c r="AW3208" s="24"/>
      <c r="AX3208" s="24"/>
      <c r="AY3208" s="24"/>
      <c r="BA3208" s="21"/>
      <c r="BB3208" s="21"/>
      <c r="BC3208" s="21"/>
      <c r="BD3208" s="21"/>
      <c r="BE3208" s="24"/>
      <c r="BF3208" s="24"/>
      <c r="BG3208" s="21"/>
      <c r="BH3208" s="21"/>
      <c r="BI3208" s="130"/>
      <c r="BJ3208" s="131"/>
      <c r="BK3208" s="21"/>
      <c r="BL3208" s="132"/>
      <c r="BM3208" s="132"/>
      <c r="BN3208" s="132"/>
      <c r="BO3208" s="132"/>
      <c r="BP3208" s="133"/>
      <c r="BQ3208" s="133"/>
      <c r="BR3208" s="133"/>
    </row>
    <row r="3209" spans="18:70" x14ac:dyDescent="0.25">
      <c r="R3209" s="24"/>
      <c r="S3209" s="24"/>
      <c r="T3209" s="24"/>
      <c r="U3209" s="24"/>
      <c r="V3209" s="24"/>
      <c r="W3209" s="24"/>
      <c r="X3209" s="24"/>
      <c r="Y3209" s="24"/>
      <c r="Z3209" s="24"/>
      <c r="AA3209" s="24"/>
      <c r="AB3209" s="24"/>
      <c r="AC3209" s="24"/>
      <c r="AD3209" s="24"/>
      <c r="AE3209" s="24"/>
      <c r="AF3209" s="24"/>
      <c r="AG3209" s="24"/>
      <c r="AH3209" s="24"/>
      <c r="AI3209" s="24"/>
      <c r="AJ3209" s="24"/>
      <c r="AK3209" s="24"/>
      <c r="AL3209" s="24"/>
      <c r="AM3209" s="24"/>
      <c r="AN3209" s="24"/>
      <c r="AP3209" s="21"/>
      <c r="AQ3209" s="21"/>
      <c r="AR3209" s="21"/>
      <c r="AS3209" s="21"/>
      <c r="AT3209" s="21"/>
      <c r="AU3209" s="21"/>
      <c r="AV3209" s="24"/>
      <c r="AW3209" s="24"/>
      <c r="AX3209" s="24"/>
      <c r="AY3209" s="24"/>
      <c r="BA3209" s="21"/>
      <c r="BB3209" s="21"/>
      <c r="BC3209" s="21"/>
      <c r="BD3209" s="21"/>
      <c r="BE3209" s="24"/>
      <c r="BF3209" s="24"/>
      <c r="BG3209" s="21"/>
      <c r="BH3209" s="21"/>
      <c r="BI3209" s="130"/>
      <c r="BJ3209" s="131"/>
      <c r="BK3209" s="21"/>
      <c r="BL3209" s="132"/>
      <c r="BM3209" s="132"/>
      <c r="BN3209" s="132"/>
      <c r="BO3209" s="132"/>
      <c r="BP3209" s="133"/>
      <c r="BQ3209" s="133"/>
      <c r="BR3209" s="133"/>
    </row>
    <row r="3210" spans="18:70" x14ac:dyDescent="0.25">
      <c r="R3210" s="24"/>
      <c r="S3210" s="24"/>
      <c r="T3210" s="24"/>
      <c r="U3210" s="24"/>
      <c r="V3210" s="24"/>
      <c r="W3210" s="24"/>
      <c r="X3210" s="24"/>
      <c r="Y3210" s="24"/>
      <c r="Z3210" s="24"/>
      <c r="AA3210" s="24"/>
      <c r="AB3210" s="24"/>
      <c r="AC3210" s="24"/>
      <c r="AD3210" s="24"/>
      <c r="AE3210" s="24"/>
      <c r="AF3210" s="24"/>
      <c r="AG3210" s="24"/>
      <c r="AH3210" s="24"/>
      <c r="AI3210" s="24"/>
      <c r="AJ3210" s="24"/>
      <c r="AK3210" s="24"/>
      <c r="AL3210" s="24"/>
      <c r="AM3210" s="24"/>
      <c r="AN3210" s="24"/>
      <c r="AP3210" s="21"/>
      <c r="AQ3210" s="21"/>
      <c r="AR3210" s="21"/>
      <c r="AS3210" s="21"/>
      <c r="AT3210" s="21"/>
      <c r="AU3210" s="21"/>
      <c r="AV3210" s="24"/>
      <c r="AW3210" s="24"/>
      <c r="AX3210" s="24"/>
      <c r="AY3210" s="24"/>
      <c r="BA3210" s="21"/>
      <c r="BB3210" s="21"/>
      <c r="BC3210" s="21"/>
      <c r="BD3210" s="21"/>
      <c r="BE3210" s="24"/>
      <c r="BF3210" s="24"/>
      <c r="BG3210" s="21"/>
      <c r="BH3210" s="21"/>
      <c r="BI3210" s="130"/>
      <c r="BJ3210" s="131"/>
      <c r="BK3210" s="21"/>
      <c r="BL3210" s="132"/>
      <c r="BM3210" s="132"/>
      <c r="BN3210" s="132"/>
      <c r="BO3210" s="132"/>
      <c r="BP3210" s="133"/>
      <c r="BQ3210" s="133"/>
      <c r="BR3210" s="133"/>
    </row>
    <row r="3211" spans="18:70" x14ac:dyDescent="0.25">
      <c r="R3211" s="24"/>
      <c r="S3211" s="24"/>
      <c r="T3211" s="24"/>
      <c r="U3211" s="24"/>
      <c r="V3211" s="24"/>
      <c r="W3211" s="24"/>
      <c r="X3211" s="24"/>
      <c r="Y3211" s="24"/>
      <c r="Z3211" s="24"/>
      <c r="AA3211" s="24"/>
      <c r="AB3211" s="24"/>
      <c r="AC3211" s="24"/>
      <c r="AD3211" s="24"/>
      <c r="AE3211" s="24"/>
      <c r="AF3211" s="24"/>
      <c r="AG3211" s="24"/>
      <c r="AH3211" s="24"/>
      <c r="AI3211" s="24"/>
      <c r="AJ3211" s="24"/>
      <c r="AK3211" s="24"/>
      <c r="AL3211" s="24"/>
      <c r="AM3211" s="24"/>
      <c r="AN3211" s="24"/>
      <c r="AP3211" s="21"/>
      <c r="AQ3211" s="21"/>
      <c r="AR3211" s="21"/>
      <c r="AS3211" s="21"/>
      <c r="AT3211" s="21"/>
      <c r="AU3211" s="21"/>
      <c r="AV3211" s="24"/>
      <c r="AW3211" s="24"/>
      <c r="AX3211" s="24"/>
      <c r="AY3211" s="24"/>
      <c r="BA3211" s="21"/>
      <c r="BB3211" s="21"/>
      <c r="BC3211" s="21"/>
      <c r="BD3211" s="21"/>
      <c r="BE3211" s="24"/>
      <c r="BF3211" s="24"/>
      <c r="BG3211" s="21"/>
      <c r="BH3211" s="21"/>
      <c r="BI3211" s="130"/>
      <c r="BJ3211" s="131"/>
      <c r="BK3211" s="21"/>
      <c r="BL3211" s="132"/>
      <c r="BM3211" s="132"/>
      <c r="BN3211" s="132"/>
      <c r="BO3211" s="132"/>
      <c r="BP3211" s="133"/>
      <c r="BQ3211" s="133"/>
      <c r="BR3211" s="133"/>
    </row>
    <row r="3212" spans="18:70" x14ac:dyDescent="0.25">
      <c r="R3212" s="24"/>
      <c r="S3212" s="24"/>
      <c r="T3212" s="24"/>
      <c r="U3212" s="24"/>
      <c r="V3212" s="24"/>
      <c r="W3212" s="24"/>
      <c r="X3212" s="24"/>
      <c r="Y3212" s="24"/>
      <c r="Z3212" s="24"/>
      <c r="AA3212" s="24"/>
      <c r="AB3212" s="24"/>
      <c r="AC3212" s="24"/>
      <c r="AD3212" s="24"/>
      <c r="AE3212" s="24"/>
      <c r="AF3212" s="24"/>
      <c r="AG3212" s="24"/>
      <c r="AH3212" s="24"/>
      <c r="AI3212" s="24"/>
      <c r="AJ3212" s="24"/>
      <c r="AK3212" s="24"/>
      <c r="AL3212" s="24"/>
      <c r="AM3212" s="24"/>
      <c r="AN3212" s="24"/>
      <c r="AP3212" s="21"/>
      <c r="AQ3212" s="21"/>
      <c r="AR3212" s="21"/>
      <c r="AS3212" s="21"/>
      <c r="AT3212" s="21"/>
      <c r="AU3212" s="21"/>
      <c r="AV3212" s="24"/>
      <c r="AW3212" s="24"/>
      <c r="AX3212" s="24"/>
      <c r="AY3212" s="24"/>
      <c r="BA3212" s="21"/>
      <c r="BB3212" s="21"/>
      <c r="BC3212" s="21"/>
      <c r="BD3212" s="21"/>
      <c r="BE3212" s="24"/>
      <c r="BF3212" s="24"/>
      <c r="BG3212" s="21"/>
      <c r="BH3212" s="21"/>
      <c r="BI3212" s="130"/>
      <c r="BJ3212" s="131"/>
      <c r="BK3212" s="21"/>
      <c r="BL3212" s="132"/>
      <c r="BM3212" s="132"/>
      <c r="BN3212" s="132"/>
      <c r="BO3212" s="132"/>
      <c r="BP3212" s="133"/>
      <c r="BQ3212" s="133"/>
      <c r="BR3212" s="133"/>
    </row>
    <row r="3213" spans="18:70" x14ac:dyDescent="0.25">
      <c r="R3213" s="24"/>
      <c r="S3213" s="24"/>
      <c r="T3213" s="24"/>
      <c r="U3213" s="24"/>
      <c r="V3213" s="24"/>
      <c r="W3213" s="24"/>
      <c r="X3213" s="24"/>
      <c r="Y3213" s="24"/>
      <c r="Z3213" s="24"/>
      <c r="AA3213" s="24"/>
      <c r="AB3213" s="24"/>
      <c r="AC3213" s="24"/>
      <c r="AD3213" s="24"/>
      <c r="AE3213" s="24"/>
      <c r="AF3213" s="24"/>
      <c r="AG3213" s="24"/>
      <c r="AH3213" s="24"/>
      <c r="AI3213" s="24"/>
      <c r="AJ3213" s="24"/>
      <c r="AK3213" s="24"/>
      <c r="AL3213" s="24"/>
      <c r="AM3213" s="24"/>
      <c r="AN3213" s="24"/>
      <c r="AP3213" s="21"/>
      <c r="AQ3213" s="21"/>
      <c r="AR3213" s="21"/>
      <c r="AS3213" s="21"/>
      <c r="AT3213" s="21"/>
      <c r="AU3213" s="21"/>
      <c r="AV3213" s="24"/>
      <c r="AW3213" s="24"/>
      <c r="AX3213" s="24"/>
      <c r="AY3213" s="24"/>
      <c r="BA3213" s="21"/>
      <c r="BB3213" s="21"/>
      <c r="BC3213" s="21"/>
      <c r="BD3213" s="21"/>
      <c r="BE3213" s="24"/>
      <c r="BF3213" s="24"/>
      <c r="BG3213" s="21"/>
      <c r="BH3213" s="21"/>
      <c r="BI3213" s="130"/>
      <c r="BJ3213" s="131"/>
      <c r="BK3213" s="21"/>
      <c r="BL3213" s="132"/>
      <c r="BM3213" s="132"/>
      <c r="BN3213" s="132"/>
      <c r="BO3213" s="132"/>
      <c r="BP3213" s="133"/>
      <c r="BQ3213" s="133"/>
      <c r="BR3213" s="133"/>
    </row>
    <row r="3214" spans="18:70" x14ac:dyDescent="0.25">
      <c r="R3214" s="24"/>
      <c r="S3214" s="24"/>
      <c r="T3214" s="24"/>
      <c r="U3214" s="24"/>
      <c r="V3214" s="24"/>
      <c r="W3214" s="24"/>
      <c r="X3214" s="24"/>
      <c r="Y3214" s="24"/>
      <c r="Z3214" s="24"/>
      <c r="AA3214" s="24"/>
      <c r="AB3214" s="24"/>
      <c r="AC3214" s="24"/>
      <c r="AD3214" s="24"/>
      <c r="AE3214" s="24"/>
      <c r="AF3214" s="24"/>
      <c r="AG3214" s="24"/>
      <c r="AH3214" s="24"/>
      <c r="AI3214" s="24"/>
      <c r="AJ3214" s="24"/>
      <c r="AK3214" s="24"/>
      <c r="AL3214" s="24"/>
      <c r="AM3214" s="24"/>
      <c r="AN3214" s="24"/>
      <c r="AP3214" s="21"/>
      <c r="AQ3214" s="21"/>
      <c r="AR3214" s="21"/>
      <c r="AS3214" s="21"/>
      <c r="AT3214" s="21"/>
      <c r="AU3214" s="21"/>
      <c r="AV3214" s="24"/>
      <c r="AW3214" s="24"/>
      <c r="AX3214" s="24"/>
      <c r="AY3214" s="24"/>
      <c r="BA3214" s="21"/>
      <c r="BB3214" s="21"/>
      <c r="BC3214" s="21"/>
      <c r="BD3214" s="21"/>
      <c r="BE3214" s="24"/>
      <c r="BF3214" s="24"/>
      <c r="BG3214" s="21"/>
      <c r="BH3214" s="21"/>
      <c r="BI3214" s="130"/>
      <c r="BJ3214" s="131"/>
      <c r="BK3214" s="21"/>
      <c r="BL3214" s="132"/>
      <c r="BM3214" s="132"/>
      <c r="BN3214" s="132"/>
      <c r="BO3214" s="132"/>
      <c r="BP3214" s="133"/>
      <c r="BQ3214" s="133"/>
      <c r="BR3214" s="133"/>
    </row>
    <row r="3215" spans="18:70" x14ac:dyDescent="0.25">
      <c r="R3215" s="24"/>
      <c r="S3215" s="24"/>
      <c r="T3215" s="24"/>
      <c r="U3215" s="24"/>
      <c r="V3215" s="24"/>
      <c r="W3215" s="24"/>
      <c r="X3215" s="24"/>
      <c r="Y3215" s="24"/>
      <c r="Z3215" s="24"/>
      <c r="AA3215" s="24"/>
      <c r="AB3215" s="24"/>
      <c r="AC3215" s="24"/>
      <c r="AD3215" s="24"/>
      <c r="AE3215" s="24"/>
      <c r="AF3215" s="24"/>
      <c r="AG3215" s="24"/>
      <c r="AH3215" s="24"/>
      <c r="AI3215" s="24"/>
      <c r="AJ3215" s="24"/>
      <c r="AK3215" s="24"/>
      <c r="AL3215" s="24"/>
      <c r="AM3215" s="24"/>
      <c r="AN3215" s="24"/>
      <c r="AP3215" s="21"/>
      <c r="AQ3215" s="21"/>
      <c r="AR3215" s="21"/>
      <c r="AS3215" s="21"/>
      <c r="AT3215" s="21"/>
      <c r="AU3215" s="21"/>
      <c r="AV3215" s="24"/>
      <c r="AW3215" s="24"/>
      <c r="AX3215" s="24"/>
      <c r="AY3215" s="24"/>
      <c r="BA3215" s="21"/>
      <c r="BB3215" s="21"/>
      <c r="BC3215" s="21"/>
      <c r="BD3215" s="21"/>
      <c r="BE3215" s="24"/>
      <c r="BF3215" s="24"/>
      <c r="BG3215" s="21"/>
      <c r="BH3215" s="21"/>
      <c r="BI3215" s="130"/>
      <c r="BJ3215" s="131"/>
      <c r="BK3215" s="21"/>
      <c r="BL3215" s="132"/>
      <c r="BM3215" s="132"/>
      <c r="BN3215" s="132"/>
      <c r="BO3215" s="132"/>
      <c r="BP3215" s="133"/>
      <c r="BQ3215" s="133"/>
      <c r="BR3215" s="133"/>
    </row>
    <row r="3216" spans="18:70" x14ac:dyDescent="0.25">
      <c r="R3216" s="24"/>
      <c r="S3216" s="24"/>
      <c r="T3216" s="24"/>
      <c r="U3216" s="24"/>
      <c r="V3216" s="24"/>
      <c r="W3216" s="24"/>
      <c r="X3216" s="24"/>
      <c r="Y3216" s="24"/>
      <c r="Z3216" s="24"/>
      <c r="AA3216" s="24"/>
      <c r="AB3216" s="24"/>
      <c r="AC3216" s="24"/>
      <c r="AD3216" s="24"/>
      <c r="AE3216" s="24"/>
      <c r="AF3216" s="24"/>
      <c r="AG3216" s="24"/>
      <c r="AH3216" s="24"/>
      <c r="AI3216" s="24"/>
      <c r="AJ3216" s="24"/>
      <c r="AK3216" s="24"/>
      <c r="AL3216" s="24"/>
      <c r="AM3216" s="24"/>
      <c r="AN3216" s="24"/>
      <c r="AP3216" s="21"/>
      <c r="AQ3216" s="21"/>
      <c r="AR3216" s="21"/>
      <c r="AS3216" s="21"/>
      <c r="AT3216" s="21"/>
      <c r="AU3216" s="21"/>
      <c r="AV3216" s="24"/>
      <c r="AW3216" s="24"/>
      <c r="AX3216" s="24"/>
      <c r="AY3216" s="24"/>
      <c r="BA3216" s="21"/>
      <c r="BB3216" s="21"/>
      <c r="BC3216" s="21"/>
      <c r="BD3216" s="21"/>
      <c r="BE3216" s="24"/>
      <c r="BF3216" s="24"/>
      <c r="BG3216" s="21"/>
      <c r="BH3216" s="21"/>
      <c r="BI3216" s="130"/>
      <c r="BJ3216" s="131"/>
      <c r="BK3216" s="21"/>
      <c r="BL3216" s="132"/>
      <c r="BM3216" s="132"/>
      <c r="BN3216" s="132"/>
      <c r="BO3216" s="132"/>
      <c r="BP3216" s="133"/>
      <c r="BQ3216" s="133"/>
      <c r="BR3216" s="133"/>
    </row>
    <row r="3217" spans="18:70" x14ac:dyDescent="0.25">
      <c r="R3217" s="24"/>
      <c r="S3217" s="24"/>
      <c r="T3217" s="24"/>
      <c r="U3217" s="24"/>
      <c r="V3217" s="24"/>
      <c r="W3217" s="24"/>
      <c r="X3217" s="24"/>
      <c r="Y3217" s="24"/>
      <c r="Z3217" s="24"/>
      <c r="AA3217" s="24"/>
      <c r="AB3217" s="24"/>
      <c r="AC3217" s="24"/>
      <c r="AD3217" s="24"/>
      <c r="AE3217" s="24"/>
      <c r="AF3217" s="24"/>
      <c r="AG3217" s="24"/>
      <c r="AH3217" s="24"/>
      <c r="AI3217" s="24"/>
      <c r="AJ3217" s="24"/>
      <c r="AK3217" s="24"/>
      <c r="AL3217" s="24"/>
      <c r="AM3217" s="24"/>
      <c r="AN3217" s="24"/>
      <c r="AP3217" s="21"/>
      <c r="AQ3217" s="21"/>
      <c r="AR3217" s="21"/>
      <c r="AS3217" s="21"/>
      <c r="AT3217" s="21"/>
      <c r="AU3217" s="21"/>
      <c r="AV3217" s="24"/>
      <c r="AW3217" s="24"/>
      <c r="AX3217" s="24"/>
      <c r="AY3217" s="24"/>
      <c r="BA3217" s="21"/>
      <c r="BB3217" s="21"/>
      <c r="BC3217" s="21"/>
      <c r="BD3217" s="21"/>
      <c r="BE3217" s="24"/>
      <c r="BF3217" s="24"/>
      <c r="BG3217" s="21"/>
      <c r="BH3217" s="21"/>
      <c r="BI3217" s="130"/>
      <c r="BJ3217" s="131"/>
      <c r="BK3217" s="21"/>
      <c r="BL3217" s="132"/>
      <c r="BM3217" s="132"/>
      <c r="BN3217" s="132"/>
      <c r="BO3217" s="132"/>
      <c r="BP3217" s="133"/>
      <c r="BQ3217" s="133"/>
      <c r="BR3217" s="133"/>
    </row>
    <row r="3218" spans="18:70" x14ac:dyDescent="0.25">
      <c r="R3218" s="24"/>
      <c r="S3218" s="24"/>
      <c r="T3218" s="24"/>
      <c r="U3218" s="24"/>
      <c r="V3218" s="24"/>
      <c r="W3218" s="24"/>
      <c r="X3218" s="24"/>
      <c r="Y3218" s="24"/>
      <c r="Z3218" s="24"/>
      <c r="AA3218" s="24"/>
      <c r="AB3218" s="24"/>
      <c r="AC3218" s="24"/>
      <c r="AD3218" s="24"/>
      <c r="AE3218" s="24"/>
      <c r="AF3218" s="24"/>
      <c r="AG3218" s="24"/>
      <c r="AH3218" s="24"/>
      <c r="AI3218" s="24"/>
      <c r="AJ3218" s="24"/>
      <c r="AK3218" s="24"/>
      <c r="AL3218" s="24"/>
      <c r="AM3218" s="24"/>
      <c r="AN3218" s="24"/>
      <c r="AP3218" s="21"/>
      <c r="AQ3218" s="21"/>
      <c r="AR3218" s="21"/>
      <c r="AS3218" s="21"/>
      <c r="AT3218" s="21"/>
      <c r="AU3218" s="21"/>
      <c r="AV3218" s="24"/>
      <c r="AW3218" s="24"/>
      <c r="AX3218" s="24"/>
      <c r="AY3218" s="24"/>
      <c r="BA3218" s="21"/>
      <c r="BB3218" s="21"/>
      <c r="BC3218" s="21"/>
      <c r="BD3218" s="21"/>
      <c r="BE3218" s="24"/>
      <c r="BF3218" s="24"/>
      <c r="BG3218" s="21"/>
      <c r="BH3218" s="21"/>
      <c r="BI3218" s="130"/>
      <c r="BJ3218" s="131"/>
      <c r="BK3218" s="21"/>
      <c r="BL3218" s="132"/>
      <c r="BM3218" s="132"/>
      <c r="BN3218" s="132"/>
      <c r="BO3218" s="132"/>
      <c r="BP3218" s="133"/>
      <c r="BQ3218" s="133"/>
      <c r="BR3218" s="133"/>
    </row>
    <row r="3219" spans="18:70" x14ac:dyDescent="0.25">
      <c r="R3219" s="24"/>
      <c r="S3219" s="24"/>
      <c r="T3219" s="24"/>
      <c r="U3219" s="24"/>
      <c r="V3219" s="24"/>
      <c r="W3219" s="24"/>
      <c r="X3219" s="24"/>
      <c r="Y3219" s="24"/>
      <c r="Z3219" s="24"/>
      <c r="AA3219" s="24"/>
      <c r="AB3219" s="24"/>
      <c r="AC3219" s="24"/>
      <c r="AD3219" s="24"/>
      <c r="AE3219" s="24"/>
      <c r="AF3219" s="24"/>
      <c r="AG3219" s="24"/>
      <c r="AH3219" s="24"/>
      <c r="AI3219" s="24"/>
      <c r="AJ3219" s="24"/>
      <c r="AK3219" s="24"/>
      <c r="AL3219" s="24"/>
      <c r="AM3219" s="24"/>
      <c r="AN3219" s="24"/>
      <c r="AP3219" s="21"/>
      <c r="AQ3219" s="21"/>
      <c r="AR3219" s="21"/>
      <c r="AS3219" s="21"/>
      <c r="AT3219" s="21"/>
      <c r="AU3219" s="21"/>
      <c r="AV3219" s="24"/>
      <c r="AW3219" s="24"/>
      <c r="AX3219" s="24"/>
      <c r="AY3219" s="24"/>
      <c r="BA3219" s="21"/>
      <c r="BB3219" s="21"/>
      <c r="BC3219" s="21"/>
      <c r="BD3219" s="21"/>
      <c r="BE3219" s="24"/>
      <c r="BF3219" s="24"/>
      <c r="BG3219" s="21"/>
      <c r="BH3219" s="21"/>
      <c r="BI3219" s="130"/>
      <c r="BJ3219" s="131"/>
      <c r="BK3219" s="21"/>
      <c r="BL3219" s="132"/>
      <c r="BM3219" s="132"/>
      <c r="BN3219" s="132"/>
      <c r="BO3219" s="132"/>
      <c r="BP3219" s="133"/>
      <c r="BQ3219" s="133"/>
      <c r="BR3219" s="133"/>
    </row>
    <row r="3220" spans="18:70" x14ac:dyDescent="0.25">
      <c r="R3220" s="24"/>
      <c r="S3220" s="24"/>
      <c r="T3220" s="24"/>
      <c r="U3220" s="24"/>
      <c r="V3220" s="24"/>
      <c r="W3220" s="24"/>
      <c r="X3220" s="24"/>
      <c r="Y3220" s="24"/>
      <c r="Z3220" s="24"/>
      <c r="AA3220" s="24"/>
      <c r="AB3220" s="24"/>
      <c r="AC3220" s="24"/>
      <c r="AD3220" s="24"/>
      <c r="AE3220" s="24"/>
      <c r="AF3220" s="24"/>
      <c r="AG3220" s="24"/>
      <c r="AH3220" s="24"/>
      <c r="AI3220" s="24"/>
      <c r="AJ3220" s="24"/>
      <c r="AK3220" s="24"/>
      <c r="AL3220" s="24"/>
      <c r="AM3220" s="24"/>
      <c r="AN3220" s="24"/>
      <c r="AP3220" s="21"/>
      <c r="AQ3220" s="21"/>
      <c r="AR3220" s="21"/>
      <c r="AS3220" s="21"/>
      <c r="AT3220" s="21"/>
      <c r="AU3220" s="21"/>
      <c r="AV3220" s="24"/>
      <c r="AW3220" s="24"/>
      <c r="AX3220" s="24"/>
      <c r="AY3220" s="24"/>
      <c r="BA3220" s="21"/>
      <c r="BB3220" s="21"/>
      <c r="BC3220" s="21"/>
      <c r="BD3220" s="21"/>
      <c r="BE3220" s="24"/>
      <c r="BF3220" s="24"/>
      <c r="BG3220" s="21"/>
      <c r="BH3220" s="21"/>
      <c r="BI3220" s="130"/>
      <c r="BJ3220" s="131"/>
      <c r="BK3220" s="21"/>
      <c r="BL3220" s="132"/>
      <c r="BM3220" s="132"/>
      <c r="BN3220" s="132"/>
      <c r="BO3220" s="132"/>
      <c r="BP3220" s="133"/>
      <c r="BQ3220" s="133"/>
      <c r="BR3220" s="133"/>
    </row>
    <row r="3221" spans="18:70" x14ac:dyDescent="0.25">
      <c r="R3221" s="24"/>
      <c r="S3221" s="24"/>
      <c r="T3221" s="24"/>
      <c r="U3221" s="24"/>
      <c r="V3221" s="24"/>
      <c r="W3221" s="24"/>
      <c r="X3221" s="24"/>
      <c r="Y3221" s="24"/>
      <c r="Z3221" s="24"/>
      <c r="AA3221" s="24"/>
      <c r="AB3221" s="24"/>
      <c r="AC3221" s="24"/>
      <c r="AD3221" s="24"/>
      <c r="AE3221" s="24"/>
      <c r="AF3221" s="24"/>
      <c r="AG3221" s="24"/>
      <c r="AH3221" s="24"/>
      <c r="AI3221" s="24"/>
      <c r="AJ3221" s="24"/>
      <c r="AK3221" s="24"/>
      <c r="AL3221" s="24"/>
      <c r="AM3221" s="24"/>
      <c r="AN3221" s="24"/>
      <c r="AP3221" s="21"/>
      <c r="AQ3221" s="21"/>
      <c r="AR3221" s="21"/>
      <c r="AS3221" s="21"/>
      <c r="AT3221" s="21"/>
      <c r="AU3221" s="21"/>
      <c r="AV3221" s="24"/>
      <c r="AW3221" s="24"/>
      <c r="AX3221" s="24"/>
      <c r="AY3221" s="24"/>
      <c r="BA3221" s="21"/>
      <c r="BB3221" s="21"/>
      <c r="BC3221" s="21"/>
      <c r="BD3221" s="21"/>
      <c r="BE3221" s="24"/>
      <c r="BF3221" s="24"/>
      <c r="BG3221" s="21"/>
      <c r="BH3221" s="21"/>
      <c r="BI3221" s="130"/>
      <c r="BJ3221" s="131"/>
      <c r="BK3221" s="21"/>
      <c r="BL3221" s="132"/>
      <c r="BM3221" s="132"/>
      <c r="BN3221" s="132"/>
      <c r="BO3221" s="132"/>
      <c r="BP3221" s="133"/>
      <c r="BQ3221" s="133"/>
      <c r="BR3221" s="133"/>
    </row>
    <row r="3222" spans="18:70" x14ac:dyDescent="0.25">
      <c r="R3222" s="24"/>
      <c r="S3222" s="24"/>
      <c r="T3222" s="24"/>
      <c r="U3222" s="24"/>
      <c r="V3222" s="24"/>
      <c r="W3222" s="24"/>
      <c r="X3222" s="24"/>
      <c r="Y3222" s="24"/>
      <c r="Z3222" s="24"/>
      <c r="AA3222" s="24"/>
      <c r="AB3222" s="24"/>
      <c r="AC3222" s="24"/>
      <c r="AD3222" s="24"/>
      <c r="AE3222" s="24"/>
      <c r="AF3222" s="24"/>
      <c r="AG3222" s="24"/>
      <c r="AH3222" s="24"/>
      <c r="AI3222" s="24"/>
      <c r="AJ3222" s="24"/>
      <c r="AK3222" s="24"/>
      <c r="AL3222" s="24"/>
      <c r="AM3222" s="24"/>
      <c r="AN3222" s="24"/>
      <c r="AP3222" s="21"/>
      <c r="AQ3222" s="21"/>
      <c r="AR3222" s="21"/>
      <c r="AS3222" s="21"/>
      <c r="AT3222" s="21"/>
      <c r="AU3222" s="21"/>
      <c r="AV3222" s="24"/>
      <c r="AW3222" s="24"/>
      <c r="AX3222" s="24"/>
      <c r="AY3222" s="24"/>
      <c r="BA3222" s="21"/>
      <c r="BB3222" s="21"/>
      <c r="BC3222" s="21"/>
      <c r="BD3222" s="21"/>
      <c r="BE3222" s="24"/>
      <c r="BF3222" s="24"/>
      <c r="BG3222" s="21"/>
      <c r="BH3222" s="21"/>
      <c r="BI3222" s="130"/>
      <c r="BJ3222" s="131"/>
      <c r="BK3222" s="21"/>
      <c r="BL3222" s="132"/>
      <c r="BM3222" s="132"/>
      <c r="BN3222" s="132"/>
      <c r="BO3222" s="132"/>
      <c r="BP3222" s="133"/>
      <c r="BQ3222" s="133"/>
      <c r="BR3222" s="133"/>
    </row>
    <row r="3223" spans="18:70" x14ac:dyDescent="0.25">
      <c r="R3223" s="24"/>
      <c r="S3223" s="24"/>
      <c r="T3223" s="24"/>
      <c r="U3223" s="24"/>
      <c r="V3223" s="24"/>
      <c r="W3223" s="24"/>
      <c r="X3223" s="24"/>
      <c r="Y3223" s="24"/>
      <c r="Z3223" s="24"/>
      <c r="AA3223" s="24"/>
      <c r="AB3223" s="24"/>
      <c r="AC3223" s="24"/>
      <c r="AD3223" s="24"/>
      <c r="AE3223" s="24"/>
      <c r="AF3223" s="24"/>
      <c r="AG3223" s="24"/>
      <c r="AH3223" s="24"/>
      <c r="AI3223" s="24"/>
      <c r="AJ3223" s="24"/>
      <c r="AK3223" s="24"/>
      <c r="AL3223" s="24"/>
      <c r="AM3223" s="24"/>
      <c r="AN3223" s="24"/>
      <c r="AP3223" s="21"/>
      <c r="AQ3223" s="21"/>
      <c r="AR3223" s="21"/>
      <c r="AS3223" s="21"/>
      <c r="AT3223" s="21"/>
      <c r="AU3223" s="21"/>
      <c r="AV3223" s="24"/>
      <c r="AW3223" s="24"/>
      <c r="AX3223" s="24"/>
      <c r="AY3223" s="24"/>
      <c r="BA3223" s="21"/>
      <c r="BB3223" s="21"/>
      <c r="BC3223" s="21"/>
      <c r="BD3223" s="21"/>
      <c r="BE3223" s="24"/>
      <c r="BF3223" s="24"/>
      <c r="BG3223" s="21"/>
      <c r="BH3223" s="21"/>
      <c r="BI3223" s="130"/>
      <c r="BJ3223" s="131"/>
      <c r="BK3223" s="21"/>
      <c r="BL3223" s="132"/>
      <c r="BM3223" s="132"/>
      <c r="BN3223" s="132"/>
      <c r="BO3223" s="132"/>
      <c r="BP3223" s="133"/>
      <c r="BQ3223" s="133"/>
      <c r="BR3223" s="133"/>
    </row>
    <row r="3224" spans="18:70" x14ac:dyDescent="0.25">
      <c r="R3224" s="24"/>
      <c r="S3224" s="24"/>
      <c r="T3224" s="24"/>
      <c r="U3224" s="24"/>
      <c r="V3224" s="24"/>
      <c r="W3224" s="24"/>
      <c r="X3224" s="24"/>
      <c r="Y3224" s="24"/>
      <c r="Z3224" s="24"/>
      <c r="AA3224" s="24"/>
      <c r="AB3224" s="24"/>
      <c r="AC3224" s="24"/>
      <c r="AD3224" s="24"/>
      <c r="AE3224" s="24"/>
      <c r="AF3224" s="24"/>
      <c r="AG3224" s="24"/>
      <c r="AH3224" s="24"/>
      <c r="AI3224" s="24"/>
      <c r="AJ3224" s="24"/>
      <c r="AK3224" s="24"/>
      <c r="AL3224" s="24"/>
      <c r="AM3224" s="24"/>
      <c r="AN3224" s="24"/>
      <c r="AP3224" s="21"/>
      <c r="AQ3224" s="21"/>
      <c r="AR3224" s="21"/>
      <c r="AS3224" s="21"/>
      <c r="AT3224" s="21"/>
      <c r="AU3224" s="21"/>
      <c r="AV3224" s="24"/>
      <c r="AW3224" s="24"/>
      <c r="AX3224" s="24"/>
      <c r="AY3224" s="24"/>
      <c r="BA3224" s="21"/>
      <c r="BB3224" s="21"/>
      <c r="BC3224" s="21"/>
      <c r="BD3224" s="21"/>
      <c r="BE3224" s="24"/>
      <c r="BF3224" s="24"/>
      <c r="BG3224" s="21"/>
      <c r="BH3224" s="21"/>
      <c r="BI3224" s="130"/>
      <c r="BJ3224" s="131"/>
      <c r="BK3224" s="21"/>
      <c r="BL3224" s="132"/>
      <c r="BM3224" s="132"/>
      <c r="BN3224" s="132"/>
      <c r="BO3224" s="132"/>
      <c r="BP3224" s="133"/>
      <c r="BQ3224" s="133"/>
      <c r="BR3224" s="133"/>
    </row>
    <row r="3225" spans="18:70" x14ac:dyDescent="0.25">
      <c r="R3225" s="24"/>
      <c r="S3225" s="24"/>
      <c r="T3225" s="24"/>
      <c r="U3225" s="24"/>
      <c r="V3225" s="24"/>
      <c r="W3225" s="24"/>
      <c r="X3225" s="24"/>
      <c r="Y3225" s="24"/>
      <c r="Z3225" s="24"/>
      <c r="AA3225" s="24"/>
      <c r="AB3225" s="24"/>
      <c r="AC3225" s="24"/>
      <c r="AD3225" s="24"/>
      <c r="AE3225" s="24"/>
      <c r="AF3225" s="24"/>
      <c r="AG3225" s="24"/>
      <c r="AH3225" s="24"/>
      <c r="AI3225" s="24"/>
      <c r="AJ3225" s="24"/>
      <c r="AK3225" s="24"/>
      <c r="AL3225" s="24"/>
      <c r="AM3225" s="24"/>
      <c r="AN3225" s="24"/>
      <c r="AP3225" s="21"/>
      <c r="AQ3225" s="21"/>
      <c r="AR3225" s="21"/>
      <c r="AS3225" s="21"/>
      <c r="AT3225" s="21"/>
      <c r="AU3225" s="21"/>
      <c r="AV3225" s="24"/>
      <c r="AW3225" s="24"/>
      <c r="AX3225" s="24"/>
      <c r="AY3225" s="24"/>
      <c r="BA3225" s="21"/>
      <c r="BB3225" s="21"/>
      <c r="BC3225" s="21"/>
      <c r="BD3225" s="21"/>
      <c r="BE3225" s="24"/>
      <c r="BF3225" s="24"/>
      <c r="BG3225" s="21"/>
      <c r="BH3225" s="21"/>
      <c r="BI3225" s="130"/>
      <c r="BJ3225" s="131"/>
      <c r="BK3225" s="21"/>
      <c r="BL3225" s="132"/>
      <c r="BM3225" s="132"/>
      <c r="BN3225" s="132"/>
      <c r="BO3225" s="132"/>
      <c r="BP3225" s="133"/>
      <c r="BQ3225" s="133"/>
      <c r="BR3225" s="133"/>
    </row>
    <row r="3226" spans="18:70" x14ac:dyDescent="0.25">
      <c r="R3226" s="24"/>
      <c r="S3226" s="24"/>
      <c r="T3226" s="24"/>
      <c r="U3226" s="24"/>
      <c r="V3226" s="24"/>
      <c r="W3226" s="24"/>
      <c r="X3226" s="24"/>
      <c r="Y3226" s="24"/>
      <c r="Z3226" s="24"/>
      <c r="AA3226" s="24"/>
      <c r="AB3226" s="24"/>
      <c r="AC3226" s="24"/>
      <c r="AD3226" s="24"/>
      <c r="AE3226" s="24"/>
      <c r="AF3226" s="24"/>
      <c r="AG3226" s="24"/>
      <c r="AH3226" s="24"/>
      <c r="AI3226" s="24"/>
      <c r="AJ3226" s="24"/>
      <c r="AK3226" s="24"/>
      <c r="AL3226" s="24"/>
      <c r="AM3226" s="24"/>
      <c r="AN3226" s="24"/>
      <c r="AP3226" s="21"/>
      <c r="AQ3226" s="21"/>
      <c r="AR3226" s="21"/>
      <c r="AS3226" s="21"/>
      <c r="AT3226" s="21"/>
      <c r="AU3226" s="21"/>
      <c r="AV3226" s="24"/>
      <c r="AW3226" s="24"/>
      <c r="AX3226" s="24"/>
      <c r="AY3226" s="24"/>
      <c r="BA3226" s="21"/>
      <c r="BB3226" s="21"/>
      <c r="BC3226" s="21"/>
      <c r="BD3226" s="21"/>
      <c r="BE3226" s="24"/>
      <c r="BF3226" s="24"/>
      <c r="BG3226" s="21"/>
      <c r="BH3226" s="21"/>
      <c r="BI3226" s="130"/>
      <c r="BJ3226" s="131"/>
      <c r="BK3226" s="21"/>
      <c r="BL3226" s="132"/>
      <c r="BM3226" s="132"/>
      <c r="BN3226" s="132"/>
      <c r="BO3226" s="132"/>
      <c r="BP3226" s="133"/>
      <c r="BQ3226" s="133"/>
      <c r="BR3226" s="133"/>
    </row>
    <row r="3227" spans="18:70" x14ac:dyDescent="0.25">
      <c r="R3227" s="24"/>
      <c r="S3227" s="24"/>
      <c r="T3227" s="24"/>
      <c r="U3227" s="24"/>
      <c r="V3227" s="24"/>
      <c r="W3227" s="24"/>
      <c r="X3227" s="24"/>
      <c r="Y3227" s="24"/>
      <c r="Z3227" s="24"/>
      <c r="AA3227" s="24"/>
      <c r="AB3227" s="24"/>
      <c r="AC3227" s="24"/>
      <c r="AD3227" s="24"/>
      <c r="AE3227" s="24"/>
      <c r="AF3227" s="24"/>
      <c r="AG3227" s="24"/>
      <c r="AH3227" s="24"/>
      <c r="AI3227" s="24"/>
      <c r="AJ3227" s="24"/>
      <c r="AK3227" s="24"/>
      <c r="AL3227" s="24"/>
      <c r="AM3227" s="24"/>
      <c r="AN3227" s="24"/>
      <c r="AP3227" s="21"/>
      <c r="AQ3227" s="21"/>
      <c r="AR3227" s="21"/>
      <c r="AS3227" s="21"/>
      <c r="AT3227" s="21"/>
      <c r="AU3227" s="21"/>
      <c r="AV3227" s="24"/>
      <c r="AW3227" s="24"/>
      <c r="AX3227" s="24"/>
      <c r="AY3227" s="24"/>
      <c r="BA3227" s="21"/>
      <c r="BB3227" s="21"/>
      <c r="BC3227" s="21"/>
      <c r="BD3227" s="21"/>
      <c r="BE3227" s="24"/>
      <c r="BF3227" s="24"/>
      <c r="BG3227" s="21"/>
      <c r="BH3227" s="21"/>
      <c r="BI3227" s="130"/>
      <c r="BJ3227" s="131"/>
      <c r="BK3227" s="21"/>
      <c r="BL3227" s="132"/>
      <c r="BM3227" s="132"/>
      <c r="BN3227" s="132"/>
      <c r="BO3227" s="132"/>
      <c r="BP3227" s="133"/>
      <c r="BQ3227" s="133"/>
      <c r="BR3227" s="133"/>
    </row>
    <row r="3228" spans="18:70" x14ac:dyDescent="0.25">
      <c r="R3228" s="24"/>
      <c r="S3228" s="24"/>
      <c r="T3228" s="24"/>
      <c r="U3228" s="24"/>
      <c r="V3228" s="24"/>
      <c r="W3228" s="24"/>
      <c r="X3228" s="24"/>
      <c r="Y3228" s="24"/>
      <c r="Z3228" s="24"/>
      <c r="AA3228" s="24"/>
      <c r="AB3228" s="24"/>
      <c r="AC3228" s="24"/>
      <c r="AD3228" s="24"/>
      <c r="AE3228" s="24"/>
      <c r="AF3228" s="24"/>
      <c r="AG3228" s="24"/>
      <c r="AH3228" s="24"/>
      <c r="AI3228" s="24"/>
      <c r="AJ3228" s="24"/>
      <c r="AK3228" s="24"/>
      <c r="AL3228" s="24"/>
      <c r="AM3228" s="24"/>
      <c r="AN3228" s="24"/>
      <c r="AP3228" s="21"/>
      <c r="AQ3228" s="21"/>
      <c r="AR3228" s="21"/>
      <c r="AS3228" s="21"/>
      <c r="AT3228" s="21"/>
      <c r="AU3228" s="21"/>
      <c r="AV3228" s="24"/>
      <c r="AW3228" s="24"/>
      <c r="AX3228" s="24"/>
      <c r="AY3228" s="24"/>
      <c r="BA3228" s="21"/>
      <c r="BB3228" s="21"/>
      <c r="BC3228" s="21"/>
      <c r="BD3228" s="21"/>
      <c r="BE3228" s="24"/>
      <c r="BF3228" s="24"/>
      <c r="BG3228" s="21"/>
      <c r="BH3228" s="21"/>
      <c r="BI3228" s="130"/>
      <c r="BJ3228" s="131"/>
      <c r="BK3228" s="21"/>
      <c r="BL3228" s="132"/>
      <c r="BM3228" s="132"/>
      <c r="BN3228" s="132"/>
      <c r="BO3228" s="132"/>
      <c r="BP3228" s="133"/>
      <c r="BQ3228" s="133"/>
      <c r="BR3228" s="133"/>
    </row>
    <row r="3229" spans="18:70" x14ac:dyDescent="0.25">
      <c r="R3229" s="24"/>
      <c r="S3229" s="24"/>
      <c r="T3229" s="24"/>
      <c r="U3229" s="24"/>
      <c r="V3229" s="24"/>
      <c r="W3229" s="24"/>
      <c r="X3229" s="24"/>
      <c r="Y3229" s="24"/>
      <c r="Z3229" s="24"/>
      <c r="AA3229" s="24"/>
      <c r="AB3229" s="24"/>
      <c r="AC3229" s="24"/>
      <c r="AD3229" s="24"/>
      <c r="AE3229" s="24"/>
      <c r="AF3229" s="24"/>
      <c r="AG3229" s="24"/>
      <c r="AH3229" s="24"/>
      <c r="AI3229" s="24"/>
      <c r="AJ3229" s="24"/>
      <c r="AK3229" s="24"/>
      <c r="AL3229" s="24"/>
      <c r="AM3229" s="24"/>
      <c r="AN3229" s="24"/>
      <c r="AP3229" s="21"/>
      <c r="AQ3229" s="21"/>
      <c r="AR3229" s="21"/>
      <c r="AS3229" s="21"/>
      <c r="AT3229" s="21"/>
      <c r="AU3229" s="21"/>
      <c r="AV3229" s="24"/>
      <c r="AW3229" s="24"/>
      <c r="AX3229" s="24"/>
      <c r="AY3229" s="24"/>
      <c r="BA3229" s="21"/>
      <c r="BB3229" s="21"/>
      <c r="BC3229" s="21"/>
      <c r="BD3229" s="21"/>
      <c r="BE3229" s="24"/>
      <c r="BF3229" s="24"/>
      <c r="BG3229" s="21"/>
      <c r="BH3229" s="21"/>
      <c r="BI3229" s="130"/>
      <c r="BJ3229" s="131"/>
      <c r="BK3229" s="21"/>
      <c r="BL3229" s="132"/>
      <c r="BM3229" s="132"/>
      <c r="BN3229" s="132"/>
      <c r="BO3229" s="132"/>
      <c r="BP3229" s="133"/>
      <c r="BQ3229" s="133"/>
      <c r="BR3229" s="133"/>
    </row>
    <row r="3230" spans="18:70" x14ac:dyDescent="0.25">
      <c r="R3230" s="24"/>
      <c r="S3230" s="24"/>
      <c r="T3230" s="24"/>
      <c r="U3230" s="24"/>
      <c r="V3230" s="24"/>
      <c r="W3230" s="24"/>
      <c r="X3230" s="24"/>
      <c r="Y3230" s="24"/>
      <c r="Z3230" s="24"/>
      <c r="AA3230" s="24"/>
      <c r="AB3230" s="24"/>
      <c r="AC3230" s="24"/>
      <c r="AD3230" s="24"/>
      <c r="AE3230" s="24"/>
      <c r="AF3230" s="24"/>
      <c r="AG3230" s="24"/>
      <c r="AH3230" s="24"/>
      <c r="AI3230" s="24"/>
      <c r="AJ3230" s="24"/>
      <c r="AK3230" s="24"/>
      <c r="AL3230" s="24"/>
      <c r="AM3230" s="24"/>
      <c r="AN3230" s="24"/>
      <c r="AP3230" s="21"/>
      <c r="AQ3230" s="21"/>
      <c r="AR3230" s="21"/>
      <c r="AS3230" s="21"/>
      <c r="AT3230" s="21"/>
      <c r="AU3230" s="21"/>
      <c r="AV3230" s="24"/>
      <c r="AW3230" s="24"/>
      <c r="AX3230" s="24"/>
      <c r="AY3230" s="24"/>
      <c r="BA3230" s="21"/>
      <c r="BB3230" s="21"/>
      <c r="BC3230" s="21"/>
      <c r="BD3230" s="21"/>
      <c r="BE3230" s="24"/>
      <c r="BF3230" s="24"/>
      <c r="BG3230" s="21"/>
      <c r="BH3230" s="21"/>
      <c r="BI3230" s="130"/>
      <c r="BJ3230" s="131"/>
      <c r="BK3230" s="21"/>
      <c r="BL3230" s="132"/>
      <c r="BM3230" s="132"/>
      <c r="BN3230" s="132"/>
      <c r="BO3230" s="132"/>
      <c r="BP3230" s="133"/>
      <c r="BQ3230" s="133"/>
      <c r="BR3230" s="133"/>
    </row>
    <row r="3231" spans="18:70" x14ac:dyDescent="0.25">
      <c r="R3231" s="24"/>
      <c r="S3231" s="24"/>
      <c r="T3231" s="24"/>
      <c r="U3231" s="24"/>
      <c r="V3231" s="24"/>
      <c r="W3231" s="24"/>
      <c r="X3231" s="24"/>
      <c r="Y3231" s="24"/>
      <c r="Z3231" s="24"/>
      <c r="AA3231" s="24"/>
      <c r="AB3231" s="24"/>
      <c r="AC3231" s="24"/>
      <c r="AD3231" s="24"/>
      <c r="AE3231" s="24"/>
      <c r="AF3231" s="24"/>
      <c r="AG3231" s="24"/>
      <c r="AH3231" s="24"/>
      <c r="AI3231" s="24"/>
      <c r="AJ3231" s="24"/>
      <c r="AK3231" s="24"/>
      <c r="AL3231" s="24"/>
      <c r="AM3231" s="24"/>
      <c r="AN3231" s="24"/>
      <c r="AP3231" s="21"/>
      <c r="AQ3231" s="21"/>
      <c r="AR3231" s="21"/>
      <c r="AS3231" s="21"/>
      <c r="AT3231" s="21"/>
      <c r="AU3231" s="21"/>
      <c r="AV3231" s="24"/>
      <c r="AW3231" s="24"/>
      <c r="AX3231" s="24"/>
      <c r="AY3231" s="24"/>
      <c r="BA3231" s="21"/>
      <c r="BB3231" s="21"/>
      <c r="BC3231" s="21"/>
      <c r="BD3231" s="21"/>
      <c r="BE3231" s="24"/>
      <c r="BF3231" s="24"/>
      <c r="BG3231" s="21"/>
      <c r="BH3231" s="21"/>
      <c r="BI3231" s="130"/>
      <c r="BJ3231" s="131"/>
      <c r="BK3231" s="21"/>
      <c r="BL3231" s="132"/>
      <c r="BM3231" s="132"/>
      <c r="BN3231" s="132"/>
      <c r="BO3231" s="132"/>
      <c r="BP3231" s="133"/>
      <c r="BQ3231" s="133"/>
      <c r="BR3231" s="133"/>
    </row>
    <row r="3232" spans="18:70" x14ac:dyDescent="0.25">
      <c r="R3232" s="24"/>
      <c r="S3232" s="24"/>
      <c r="T3232" s="24"/>
      <c r="U3232" s="24"/>
      <c r="V3232" s="24"/>
      <c r="W3232" s="24"/>
      <c r="X3232" s="24"/>
      <c r="Y3232" s="24"/>
      <c r="Z3232" s="24"/>
      <c r="AA3232" s="24"/>
      <c r="AB3232" s="24"/>
      <c r="AC3232" s="24"/>
      <c r="AD3232" s="24"/>
      <c r="AE3232" s="24"/>
      <c r="AF3232" s="24"/>
      <c r="AG3232" s="24"/>
      <c r="AH3232" s="24"/>
      <c r="AI3232" s="24"/>
      <c r="AJ3232" s="24"/>
      <c r="AK3232" s="24"/>
      <c r="AL3232" s="24"/>
      <c r="AM3232" s="24"/>
      <c r="AN3232" s="24"/>
      <c r="AP3232" s="21"/>
      <c r="AQ3232" s="21"/>
      <c r="AR3232" s="21"/>
      <c r="AS3232" s="21"/>
      <c r="AT3232" s="21"/>
      <c r="AU3232" s="21"/>
      <c r="AV3232" s="24"/>
      <c r="AW3232" s="24"/>
      <c r="AX3232" s="24"/>
      <c r="AY3232" s="24"/>
      <c r="BA3232" s="21"/>
      <c r="BB3232" s="21"/>
      <c r="BC3232" s="21"/>
      <c r="BD3232" s="21"/>
      <c r="BE3232" s="24"/>
      <c r="BF3232" s="24"/>
      <c r="BG3232" s="21"/>
      <c r="BH3232" s="21"/>
      <c r="BI3232" s="130"/>
      <c r="BJ3232" s="131"/>
      <c r="BK3232" s="21"/>
      <c r="BL3232" s="132"/>
      <c r="BM3232" s="132"/>
      <c r="BN3232" s="132"/>
      <c r="BO3232" s="132"/>
      <c r="BP3232" s="133"/>
      <c r="BQ3232" s="133"/>
      <c r="BR3232" s="133"/>
    </row>
    <row r="3233" spans="18:70" x14ac:dyDescent="0.25">
      <c r="R3233" s="24"/>
      <c r="S3233" s="24"/>
      <c r="T3233" s="24"/>
      <c r="U3233" s="24"/>
      <c r="V3233" s="24"/>
      <c r="W3233" s="24"/>
      <c r="X3233" s="24"/>
      <c r="Y3233" s="24"/>
      <c r="Z3233" s="24"/>
      <c r="AA3233" s="24"/>
      <c r="AB3233" s="24"/>
      <c r="AC3233" s="24"/>
      <c r="AD3233" s="24"/>
      <c r="AE3233" s="24"/>
      <c r="AF3233" s="24"/>
      <c r="AG3233" s="24"/>
      <c r="AH3233" s="24"/>
      <c r="AI3233" s="24"/>
      <c r="AJ3233" s="24"/>
      <c r="AK3233" s="24"/>
      <c r="AL3233" s="24"/>
      <c r="AM3233" s="24"/>
      <c r="AN3233" s="24"/>
      <c r="AP3233" s="21"/>
      <c r="AQ3233" s="21"/>
      <c r="AR3233" s="21"/>
      <c r="AS3233" s="21"/>
      <c r="AT3233" s="21"/>
      <c r="AU3233" s="21"/>
      <c r="AV3233" s="24"/>
      <c r="AW3233" s="24"/>
      <c r="AX3233" s="24"/>
      <c r="AY3233" s="24"/>
      <c r="BA3233" s="21"/>
      <c r="BB3233" s="21"/>
      <c r="BC3233" s="21"/>
      <c r="BD3233" s="21"/>
      <c r="BE3233" s="24"/>
      <c r="BF3233" s="24"/>
      <c r="BG3233" s="21"/>
      <c r="BH3233" s="21"/>
      <c r="BI3233" s="130"/>
      <c r="BJ3233" s="131"/>
      <c r="BK3233" s="21"/>
      <c r="BL3233" s="132"/>
      <c r="BM3233" s="132"/>
      <c r="BN3233" s="132"/>
      <c r="BO3233" s="132"/>
      <c r="BP3233" s="133"/>
      <c r="BQ3233" s="133"/>
      <c r="BR3233" s="133"/>
    </row>
    <row r="3234" spans="18:70" x14ac:dyDescent="0.25">
      <c r="R3234" s="24"/>
      <c r="S3234" s="24"/>
      <c r="T3234" s="24"/>
      <c r="U3234" s="24"/>
      <c r="V3234" s="24"/>
      <c r="W3234" s="24"/>
      <c r="X3234" s="24"/>
      <c r="Y3234" s="24"/>
      <c r="Z3234" s="24"/>
      <c r="AA3234" s="24"/>
      <c r="AB3234" s="24"/>
      <c r="AC3234" s="24"/>
      <c r="AD3234" s="24"/>
      <c r="AE3234" s="24"/>
      <c r="AF3234" s="24"/>
      <c r="AG3234" s="24"/>
      <c r="AH3234" s="24"/>
      <c r="AI3234" s="24"/>
      <c r="AJ3234" s="24"/>
      <c r="AK3234" s="24"/>
      <c r="AL3234" s="24"/>
      <c r="AM3234" s="24"/>
      <c r="AN3234" s="24"/>
      <c r="AP3234" s="21"/>
      <c r="AQ3234" s="21"/>
      <c r="AR3234" s="21"/>
      <c r="AS3234" s="21"/>
      <c r="AT3234" s="21"/>
      <c r="AU3234" s="21"/>
      <c r="AV3234" s="24"/>
      <c r="AW3234" s="24"/>
      <c r="AX3234" s="24"/>
      <c r="AY3234" s="24"/>
      <c r="BA3234" s="21"/>
      <c r="BB3234" s="21"/>
      <c r="BC3234" s="21"/>
      <c r="BD3234" s="21"/>
      <c r="BE3234" s="24"/>
      <c r="BF3234" s="24"/>
      <c r="BG3234" s="21"/>
      <c r="BH3234" s="21"/>
      <c r="BI3234" s="130"/>
      <c r="BJ3234" s="131"/>
      <c r="BK3234" s="21"/>
      <c r="BL3234" s="132"/>
      <c r="BM3234" s="132"/>
      <c r="BN3234" s="132"/>
      <c r="BO3234" s="132"/>
      <c r="BP3234" s="133"/>
      <c r="BQ3234" s="133"/>
      <c r="BR3234" s="133"/>
    </row>
    <row r="3235" spans="18:70" x14ac:dyDescent="0.25">
      <c r="R3235" s="24"/>
      <c r="S3235" s="24"/>
      <c r="T3235" s="24"/>
      <c r="U3235" s="24"/>
      <c r="V3235" s="24"/>
      <c r="W3235" s="24"/>
      <c r="X3235" s="24"/>
      <c r="Y3235" s="24"/>
      <c r="Z3235" s="24"/>
      <c r="AA3235" s="24"/>
      <c r="AB3235" s="24"/>
      <c r="AC3235" s="24"/>
      <c r="AD3235" s="24"/>
      <c r="AE3235" s="24"/>
      <c r="AF3235" s="24"/>
      <c r="AG3235" s="24"/>
      <c r="AH3235" s="24"/>
      <c r="AI3235" s="24"/>
      <c r="AJ3235" s="24"/>
      <c r="AK3235" s="24"/>
      <c r="AL3235" s="24"/>
      <c r="AM3235" s="24"/>
      <c r="AN3235" s="24"/>
      <c r="AP3235" s="21"/>
      <c r="AQ3235" s="21"/>
      <c r="AR3235" s="21"/>
      <c r="AS3235" s="21"/>
      <c r="AT3235" s="21"/>
      <c r="AU3235" s="21"/>
      <c r="AV3235" s="24"/>
      <c r="AW3235" s="24"/>
      <c r="AX3235" s="24"/>
      <c r="AY3235" s="24"/>
      <c r="BA3235" s="21"/>
      <c r="BB3235" s="21"/>
      <c r="BC3235" s="21"/>
      <c r="BD3235" s="21"/>
      <c r="BE3235" s="24"/>
      <c r="BF3235" s="24"/>
      <c r="BG3235" s="21"/>
      <c r="BH3235" s="21"/>
      <c r="BI3235" s="130"/>
      <c r="BJ3235" s="131"/>
      <c r="BK3235" s="21"/>
      <c r="BL3235" s="132"/>
      <c r="BM3235" s="132"/>
      <c r="BN3235" s="132"/>
      <c r="BO3235" s="132"/>
      <c r="BP3235" s="133"/>
      <c r="BQ3235" s="133"/>
      <c r="BR3235" s="133"/>
    </row>
    <row r="3236" spans="18:70" x14ac:dyDescent="0.25">
      <c r="R3236" s="24"/>
      <c r="S3236" s="24"/>
      <c r="T3236" s="24"/>
      <c r="U3236" s="24"/>
      <c r="V3236" s="24"/>
      <c r="W3236" s="24"/>
      <c r="X3236" s="24"/>
      <c r="Y3236" s="24"/>
      <c r="Z3236" s="24"/>
      <c r="AA3236" s="24"/>
      <c r="AB3236" s="24"/>
      <c r="AC3236" s="24"/>
      <c r="AD3236" s="24"/>
      <c r="AE3236" s="24"/>
      <c r="AF3236" s="24"/>
      <c r="AG3236" s="24"/>
      <c r="AH3236" s="24"/>
      <c r="AI3236" s="24"/>
      <c r="AJ3236" s="24"/>
      <c r="AK3236" s="24"/>
      <c r="AL3236" s="24"/>
      <c r="AM3236" s="24"/>
      <c r="AN3236" s="24"/>
      <c r="AP3236" s="21"/>
      <c r="AQ3236" s="21"/>
      <c r="AR3236" s="21"/>
      <c r="AS3236" s="21"/>
      <c r="AT3236" s="21"/>
      <c r="AU3236" s="21"/>
      <c r="AV3236" s="24"/>
      <c r="AW3236" s="24"/>
      <c r="AX3236" s="24"/>
      <c r="AY3236" s="24"/>
      <c r="BA3236" s="21"/>
      <c r="BB3236" s="21"/>
      <c r="BC3236" s="21"/>
      <c r="BD3236" s="21"/>
      <c r="BE3236" s="24"/>
      <c r="BF3236" s="24"/>
      <c r="BG3236" s="21"/>
      <c r="BH3236" s="21"/>
      <c r="BI3236" s="130"/>
      <c r="BJ3236" s="131"/>
      <c r="BK3236" s="21"/>
      <c r="BL3236" s="132"/>
      <c r="BM3236" s="132"/>
      <c r="BN3236" s="132"/>
      <c r="BO3236" s="132"/>
      <c r="BP3236" s="133"/>
      <c r="BQ3236" s="133"/>
      <c r="BR3236" s="133"/>
    </row>
    <row r="3237" spans="18:70" x14ac:dyDescent="0.25">
      <c r="R3237" s="24"/>
      <c r="S3237" s="24"/>
      <c r="T3237" s="24"/>
      <c r="U3237" s="24"/>
      <c r="V3237" s="24"/>
      <c r="W3237" s="24"/>
      <c r="X3237" s="24"/>
      <c r="Y3237" s="24"/>
      <c r="Z3237" s="24"/>
      <c r="AA3237" s="24"/>
      <c r="AB3237" s="24"/>
      <c r="AC3237" s="24"/>
      <c r="AD3237" s="24"/>
      <c r="AE3237" s="24"/>
      <c r="AF3237" s="24"/>
      <c r="AG3237" s="24"/>
      <c r="AH3237" s="24"/>
      <c r="AI3237" s="24"/>
      <c r="AJ3237" s="24"/>
      <c r="AK3237" s="24"/>
      <c r="AL3237" s="24"/>
      <c r="AM3237" s="24"/>
      <c r="AN3237" s="24"/>
      <c r="AP3237" s="21"/>
      <c r="AQ3237" s="21"/>
      <c r="AR3237" s="21"/>
      <c r="AS3237" s="21"/>
      <c r="AT3237" s="21"/>
      <c r="AU3237" s="21"/>
      <c r="AV3237" s="24"/>
      <c r="AW3237" s="24"/>
      <c r="AX3237" s="24"/>
      <c r="AY3237" s="24"/>
      <c r="BA3237" s="21"/>
      <c r="BB3237" s="21"/>
      <c r="BC3237" s="21"/>
      <c r="BD3237" s="21"/>
      <c r="BE3237" s="24"/>
      <c r="BF3237" s="24"/>
      <c r="BG3237" s="21"/>
      <c r="BH3237" s="21"/>
      <c r="BI3237" s="130"/>
      <c r="BJ3237" s="131"/>
      <c r="BK3237" s="21"/>
      <c r="BL3237" s="132"/>
      <c r="BM3237" s="132"/>
      <c r="BN3237" s="132"/>
      <c r="BO3237" s="132"/>
      <c r="BP3237" s="133"/>
      <c r="BQ3237" s="133"/>
      <c r="BR3237" s="133"/>
    </row>
    <row r="3238" spans="18:70" x14ac:dyDescent="0.25">
      <c r="R3238" s="24"/>
      <c r="S3238" s="24"/>
      <c r="T3238" s="24"/>
      <c r="U3238" s="24"/>
      <c r="V3238" s="24"/>
      <c r="W3238" s="24"/>
      <c r="X3238" s="24"/>
      <c r="Y3238" s="24"/>
      <c r="Z3238" s="24"/>
      <c r="AA3238" s="24"/>
      <c r="AB3238" s="24"/>
      <c r="AC3238" s="24"/>
      <c r="AD3238" s="24"/>
      <c r="AE3238" s="24"/>
      <c r="AF3238" s="24"/>
      <c r="AG3238" s="24"/>
      <c r="AH3238" s="24"/>
      <c r="AI3238" s="24"/>
      <c r="AJ3238" s="24"/>
      <c r="AK3238" s="24"/>
      <c r="AL3238" s="24"/>
      <c r="AM3238" s="24"/>
      <c r="AN3238" s="24"/>
      <c r="AP3238" s="21"/>
      <c r="AQ3238" s="21"/>
      <c r="AR3238" s="21"/>
      <c r="AS3238" s="21"/>
      <c r="AT3238" s="21"/>
      <c r="AU3238" s="21"/>
      <c r="AV3238" s="24"/>
      <c r="AW3238" s="24"/>
      <c r="AX3238" s="24"/>
      <c r="AY3238" s="24"/>
      <c r="BA3238" s="21"/>
      <c r="BB3238" s="21"/>
      <c r="BC3238" s="21"/>
      <c r="BD3238" s="21"/>
      <c r="BE3238" s="24"/>
      <c r="BF3238" s="24"/>
      <c r="BG3238" s="21"/>
      <c r="BH3238" s="21"/>
      <c r="BI3238" s="130"/>
      <c r="BJ3238" s="131"/>
      <c r="BK3238" s="21"/>
      <c r="BL3238" s="132"/>
      <c r="BM3238" s="132"/>
      <c r="BN3238" s="132"/>
      <c r="BO3238" s="132"/>
      <c r="BP3238" s="133"/>
      <c r="BQ3238" s="133"/>
      <c r="BR3238" s="133"/>
    </row>
    <row r="3239" spans="18:70" x14ac:dyDescent="0.25">
      <c r="R3239" s="24"/>
      <c r="S3239" s="24"/>
      <c r="T3239" s="24"/>
      <c r="U3239" s="24"/>
      <c r="V3239" s="24"/>
      <c r="W3239" s="24"/>
      <c r="X3239" s="24"/>
      <c r="Y3239" s="24"/>
      <c r="Z3239" s="24"/>
      <c r="AA3239" s="24"/>
      <c r="AB3239" s="24"/>
      <c r="AC3239" s="24"/>
      <c r="AD3239" s="24"/>
      <c r="AE3239" s="24"/>
      <c r="AF3239" s="24"/>
      <c r="AG3239" s="24"/>
      <c r="AH3239" s="24"/>
      <c r="AI3239" s="24"/>
      <c r="AJ3239" s="24"/>
      <c r="AK3239" s="24"/>
      <c r="AL3239" s="24"/>
      <c r="AM3239" s="24"/>
      <c r="AN3239" s="24"/>
      <c r="AP3239" s="21"/>
      <c r="AQ3239" s="21"/>
      <c r="AR3239" s="21"/>
      <c r="AS3239" s="21"/>
      <c r="AT3239" s="21"/>
      <c r="AU3239" s="21"/>
      <c r="AV3239" s="24"/>
      <c r="AW3239" s="24"/>
      <c r="AX3239" s="24"/>
      <c r="AY3239" s="24"/>
      <c r="BA3239" s="21"/>
      <c r="BB3239" s="21"/>
      <c r="BC3239" s="21"/>
      <c r="BD3239" s="21"/>
      <c r="BE3239" s="24"/>
      <c r="BF3239" s="24"/>
      <c r="BG3239" s="21"/>
      <c r="BH3239" s="21"/>
      <c r="BI3239" s="130"/>
      <c r="BJ3239" s="131"/>
      <c r="BK3239" s="21"/>
      <c r="BL3239" s="132"/>
      <c r="BM3239" s="132"/>
      <c r="BN3239" s="132"/>
      <c r="BO3239" s="132"/>
      <c r="BP3239" s="133"/>
      <c r="BQ3239" s="133"/>
      <c r="BR3239" s="133"/>
    </row>
    <row r="3240" spans="18:70" x14ac:dyDescent="0.25">
      <c r="R3240" s="24"/>
      <c r="S3240" s="24"/>
      <c r="T3240" s="24"/>
      <c r="U3240" s="24"/>
      <c r="V3240" s="24"/>
      <c r="W3240" s="24"/>
      <c r="X3240" s="24"/>
      <c r="Y3240" s="24"/>
      <c r="Z3240" s="24"/>
      <c r="AA3240" s="24"/>
      <c r="AB3240" s="24"/>
      <c r="AC3240" s="24"/>
      <c r="AD3240" s="24"/>
      <c r="AE3240" s="24"/>
      <c r="AF3240" s="24"/>
      <c r="AG3240" s="24"/>
      <c r="AH3240" s="24"/>
      <c r="AI3240" s="24"/>
      <c r="AJ3240" s="24"/>
      <c r="AK3240" s="24"/>
      <c r="AL3240" s="24"/>
      <c r="AM3240" s="24"/>
      <c r="AN3240" s="24"/>
      <c r="AP3240" s="21"/>
      <c r="AQ3240" s="21"/>
      <c r="AR3240" s="21"/>
      <c r="AS3240" s="21"/>
      <c r="AT3240" s="21"/>
      <c r="AU3240" s="21"/>
      <c r="AV3240" s="24"/>
      <c r="AW3240" s="24"/>
      <c r="AX3240" s="24"/>
      <c r="AY3240" s="24"/>
      <c r="BA3240" s="21"/>
      <c r="BB3240" s="21"/>
      <c r="BC3240" s="21"/>
      <c r="BD3240" s="21"/>
      <c r="BE3240" s="24"/>
      <c r="BF3240" s="24"/>
      <c r="BG3240" s="21"/>
      <c r="BH3240" s="21"/>
      <c r="BI3240" s="130"/>
      <c r="BJ3240" s="131"/>
      <c r="BK3240" s="21"/>
      <c r="BL3240" s="132"/>
      <c r="BM3240" s="132"/>
      <c r="BN3240" s="132"/>
      <c r="BO3240" s="132"/>
      <c r="BP3240" s="133"/>
      <c r="BQ3240" s="133"/>
      <c r="BR3240" s="133"/>
    </row>
    <row r="3241" spans="18:70" x14ac:dyDescent="0.25">
      <c r="R3241" s="24"/>
      <c r="S3241" s="24"/>
      <c r="T3241" s="24"/>
      <c r="U3241" s="24"/>
      <c r="V3241" s="24"/>
      <c r="W3241" s="24"/>
      <c r="X3241" s="24"/>
      <c r="Y3241" s="24"/>
      <c r="Z3241" s="24"/>
      <c r="AA3241" s="24"/>
      <c r="AB3241" s="24"/>
      <c r="AC3241" s="24"/>
      <c r="AD3241" s="24"/>
      <c r="AE3241" s="24"/>
      <c r="AF3241" s="24"/>
      <c r="AG3241" s="24"/>
      <c r="AH3241" s="24"/>
      <c r="AI3241" s="24"/>
      <c r="AJ3241" s="24"/>
      <c r="AK3241" s="24"/>
      <c r="AL3241" s="24"/>
      <c r="AM3241" s="24"/>
      <c r="AN3241" s="24"/>
      <c r="AP3241" s="21"/>
      <c r="AQ3241" s="21"/>
      <c r="AR3241" s="21"/>
      <c r="AS3241" s="21"/>
      <c r="AT3241" s="21"/>
      <c r="AU3241" s="21"/>
      <c r="AV3241" s="24"/>
      <c r="AW3241" s="24"/>
      <c r="AX3241" s="24"/>
      <c r="AY3241" s="24"/>
      <c r="BA3241" s="21"/>
      <c r="BB3241" s="21"/>
      <c r="BC3241" s="21"/>
      <c r="BD3241" s="21"/>
      <c r="BE3241" s="24"/>
      <c r="BF3241" s="24"/>
      <c r="BG3241" s="21"/>
      <c r="BH3241" s="21"/>
      <c r="BI3241" s="130"/>
      <c r="BJ3241" s="131"/>
      <c r="BK3241" s="21"/>
      <c r="BL3241" s="132"/>
      <c r="BM3241" s="132"/>
      <c r="BN3241" s="132"/>
      <c r="BO3241" s="132"/>
      <c r="BP3241" s="133"/>
      <c r="BQ3241" s="133"/>
      <c r="BR3241" s="133"/>
    </row>
    <row r="3242" spans="18:70" x14ac:dyDescent="0.25">
      <c r="R3242" s="24"/>
      <c r="S3242" s="24"/>
      <c r="T3242" s="24"/>
      <c r="U3242" s="24"/>
      <c r="V3242" s="24"/>
      <c r="W3242" s="24"/>
      <c r="X3242" s="24"/>
      <c r="Y3242" s="24"/>
      <c r="Z3242" s="24"/>
      <c r="AA3242" s="24"/>
      <c r="AB3242" s="24"/>
      <c r="AC3242" s="24"/>
      <c r="AD3242" s="24"/>
      <c r="AE3242" s="24"/>
      <c r="AF3242" s="24"/>
      <c r="AG3242" s="24"/>
      <c r="AH3242" s="24"/>
      <c r="AI3242" s="24"/>
      <c r="AJ3242" s="24"/>
      <c r="AK3242" s="24"/>
      <c r="AL3242" s="24"/>
      <c r="AM3242" s="24"/>
      <c r="AN3242" s="24"/>
      <c r="AP3242" s="21"/>
      <c r="AQ3242" s="21"/>
      <c r="AR3242" s="21"/>
      <c r="AS3242" s="21"/>
      <c r="AT3242" s="21"/>
      <c r="AU3242" s="21"/>
      <c r="AV3242" s="24"/>
      <c r="AW3242" s="24"/>
      <c r="AX3242" s="24"/>
      <c r="AY3242" s="24"/>
      <c r="BA3242" s="21"/>
      <c r="BB3242" s="21"/>
      <c r="BC3242" s="21"/>
      <c r="BD3242" s="21"/>
      <c r="BE3242" s="24"/>
      <c r="BF3242" s="24"/>
      <c r="BG3242" s="21"/>
      <c r="BH3242" s="21"/>
      <c r="BI3242" s="130"/>
      <c r="BJ3242" s="131"/>
      <c r="BK3242" s="21"/>
      <c r="BL3242" s="132"/>
      <c r="BM3242" s="132"/>
      <c r="BN3242" s="132"/>
      <c r="BO3242" s="132"/>
      <c r="BP3242" s="133"/>
      <c r="BQ3242" s="133"/>
      <c r="BR3242" s="133"/>
    </row>
    <row r="3243" spans="18:70" x14ac:dyDescent="0.25">
      <c r="R3243" s="24"/>
      <c r="S3243" s="24"/>
      <c r="T3243" s="24"/>
      <c r="U3243" s="24"/>
      <c r="V3243" s="24"/>
      <c r="W3243" s="24"/>
      <c r="X3243" s="24"/>
      <c r="Y3243" s="24"/>
      <c r="Z3243" s="24"/>
      <c r="AA3243" s="24"/>
      <c r="AB3243" s="24"/>
      <c r="AC3243" s="24"/>
      <c r="AD3243" s="24"/>
      <c r="AE3243" s="24"/>
      <c r="AF3243" s="24"/>
      <c r="AG3243" s="24"/>
      <c r="AH3243" s="24"/>
      <c r="AI3243" s="24"/>
      <c r="AJ3243" s="24"/>
      <c r="AK3243" s="24"/>
      <c r="AL3243" s="24"/>
      <c r="AM3243" s="24"/>
      <c r="AN3243" s="24"/>
      <c r="AP3243" s="21"/>
      <c r="AQ3243" s="21"/>
      <c r="AR3243" s="21"/>
      <c r="AS3243" s="21"/>
      <c r="AT3243" s="21"/>
      <c r="AU3243" s="21"/>
      <c r="AV3243" s="24"/>
      <c r="AW3243" s="24"/>
      <c r="AX3243" s="24"/>
      <c r="AY3243" s="24"/>
      <c r="BA3243" s="21"/>
      <c r="BB3243" s="21"/>
      <c r="BC3243" s="21"/>
      <c r="BD3243" s="21"/>
      <c r="BE3243" s="24"/>
      <c r="BF3243" s="24"/>
      <c r="BG3243" s="21"/>
      <c r="BH3243" s="21"/>
      <c r="BI3243" s="130"/>
      <c r="BJ3243" s="131"/>
      <c r="BK3243" s="21"/>
      <c r="BL3243" s="132"/>
      <c r="BM3243" s="132"/>
      <c r="BN3243" s="132"/>
      <c r="BO3243" s="132"/>
      <c r="BP3243" s="133"/>
      <c r="BQ3243" s="133"/>
      <c r="BR3243" s="133"/>
    </row>
    <row r="3244" spans="18:70" x14ac:dyDescent="0.25">
      <c r="R3244" s="24"/>
      <c r="S3244" s="24"/>
      <c r="T3244" s="24"/>
      <c r="U3244" s="24"/>
      <c r="V3244" s="24"/>
      <c r="W3244" s="24"/>
      <c r="X3244" s="24"/>
      <c r="Y3244" s="24"/>
      <c r="Z3244" s="24"/>
      <c r="AA3244" s="24"/>
      <c r="AB3244" s="24"/>
      <c r="AC3244" s="24"/>
      <c r="AD3244" s="24"/>
      <c r="AE3244" s="24"/>
      <c r="AF3244" s="24"/>
      <c r="AG3244" s="24"/>
      <c r="AH3244" s="24"/>
      <c r="AI3244" s="24"/>
      <c r="AJ3244" s="24"/>
      <c r="AK3244" s="24"/>
      <c r="AL3244" s="24"/>
      <c r="AM3244" s="24"/>
      <c r="AN3244" s="24"/>
      <c r="AP3244" s="21"/>
      <c r="AQ3244" s="21"/>
      <c r="AR3244" s="21"/>
      <c r="AS3244" s="21"/>
      <c r="AT3244" s="21"/>
      <c r="AU3244" s="21"/>
      <c r="AV3244" s="24"/>
      <c r="AW3244" s="24"/>
      <c r="AX3244" s="24"/>
      <c r="AY3244" s="24"/>
      <c r="BA3244" s="21"/>
      <c r="BB3244" s="21"/>
      <c r="BC3244" s="21"/>
      <c r="BD3244" s="21"/>
      <c r="BE3244" s="24"/>
      <c r="BF3244" s="24"/>
      <c r="BG3244" s="21"/>
      <c r="BH3244" s="21"/>
      <c r="BI3244" s="130"/>
      <c r="BJ3244" s="131"/>
      <c r="BK3244" s="21"/>
      <c r="BL3244" s="132"/>
      <c r="BM3244" s="132"/>
      <c r="BN3244" s="132"/>
      <c r="BO3244" s="132"/>
      <c r="BP3244" s="133"/>
      <c r="BQ3244" s="133"/>
      <c r="BR3244" s="133"/>
    </row>
    <row r="3245" spans="18:70" x14ac:dyDescent="0.25">
      <c r="R3245" s="24"/>
      <c r="S3245" s="24"/>
      <c r="T3245" s="24"/>
      <c r="U3245" s="24"/>
      <c r="V3245" s="24"/>
      <c r="W3245" s="24"/>
      <c r="X3245" s="24"/>
      <c r="Y3245" s="24"/>
      <c r="Z3245" s="24"/>
      <c r="AA3245" s="24"/>
      <c r="AB3245" s="24"/>
      <c r="AC3245" s="24"/>
      <c r="AD3245" s="24"/>
      <c r="AE3245" s="24"/>
      <c r="AF3245" s="24"/>
      <c r="AG3245" s="24"/>
      <c r="AH3245" s="24"/>
      <c r="AI3245" s="24"/>
      <c r="AJ3245" s="24"/>
      <c r="AK3245" s="24"/>
      <c r="AL3245" s="24"/>
      <c r="AM3245" s="24"/>
      <c r="AN3245" s="24"/>
      <c r="AP3245" s="21"/>
      <c r="AQ3245" s="21"/>
      <c r="AR3245" s="21"/>
      <c r="AS3245" s="21"/>
      <c r="AT3245" s="21"/>
      <c r="AU3245" s="21"/>
      <c r="AV3245" s="24"/>
      <c r="AW3245" s="24"/>
      <c r="AX3245" s="24"/>
      <c r="AY3245" s="24"/>
      <c r="BA3245" s="21"/>
      <c r="BB3245" s="21"/>
      <c r="BC3245" s="21"/>
      <c r="BD3245" s="21"/>
      <c r="BE3245" s="24"/>
      <c r="BF3245" s="24"/>
      <c r="BG3245" s="21"/>
      <c r="BH3245" s="21"/>
      <c r="BI3245" s="130"/>
      <c r="BJ3245" s="131"/>
      <c r="BK3245" s="21"/>
      <c r="BL3245" s="132"/>
      <c r="BM3245" s="132"/>
      <c r="BN3245" s="132"/>
      <c r="BO3245" s="132"/>
      <c r="BP3245" s="133"/>
      <c r="BQ3245" s="133"/>
      <c r="BR3245" s="133"/>
    </row>
    <row r="3246" spans="18:70" x14ac:dyDescent="0.25">
      <c r="R3246" s="24"/>
      <c r="S3246" s="24"/>
      <c r="T3246" s="24"/>
      <c r="U3246" s="24"/>
      <c r="V3246" s="24"/>
      <c r="W3246" s="24"/>
      <c r="X3246" s="24"/>
      <c r="Y3246" s="24"/>
      <c r="Z3246" s="24"/>
      <c r="AA3246" s="24"/>
      <c r="AB3246" s="24"/>
      <c r="AC3246" s="24"/>
      <c r="AD3246" s="24"/>
      <c r="AE3246" s="24"/>
      <c r="AF3246" s="24"/>
      <c r="AG3246" s="24"/>
      <c r="AH3246" s="24"/>
      <c r="AI3246" s="24"/>
      <c r="AJ3246" s="24"/>
      <c r="AK3246" s="24"/>
      <c r="AL3246" s="24"/>
      <c r="AM3246" s="24"/>
      <c r="AN3246" s="24"/>
      <c r="AP3246" s="21"/>
      <c r="AQ3246" s="21"/>
      <c r="AR3246" s="21"/>
      <c r="AS3246" s="21"/>
      <c r="AT3246" s="21"/>
      <c r="AU3246" s="21"/>
      <c r="AV3246" s="24"/>
      <c r="AW3246" s="24"/>
      <c r="AX3246" s="24"/>
      <c r="AY3246" s="24"/>
      <c r="BA3246" s="21"/>
      <c r="BB3246" s="21"/>
      <c r="BC3246" s="21"/>
      <c r="BD3246" s="21"/>
      <c r="BE3246" s="24"/>
      <c r="BF3246" s="24"/>
      <c r="BG3246" s="21"/>
      <c r="BH3246" s="21"/>
      <c r="BI3246" s="130"/>
      <c r="BJ3246" s="131"/>
      <c r="BK3246" s="21"/>
      <c r="BL3246" s="132"/>
      <c r="BM3246" s="132"/>
      <c r="BN3246" s="132"/>
      <c r="BO3246" s="132"/>
      <c r="BP3246" s="133"/>
      <c r="BQ3246" s="133"/>
      <c r="BR3246" s="133"/>
    </row>
    <row r="3247" spans="18:70" x14ac:dyDescent="0.25">
      <c r="R3247" s="24"/>
      <c r="S3247" s="24"/>
      <c r="T3247" s="24"/>
      <c r="U3247" s="24"/>
      <c r="V3247" s="24"/>
      <c r="W3247" s="24"/>
      <c r="X3247" s="24"/>
      <c r="Y3247" s="24"/>
      <c r="Z3247" s="24"/>
      <c r="AA3247" s="24"/>
      <c r="AB3247" s="24"/>
      <c r="AC3247" s="24"/>
      <c r="AD3247" s="24"/>
      <c r="AE3247" s="24"/>
      <c r="AF3247" s="24"/>
      <c r="AG3247" s="24"/>
      <c r="AH3247" s="24"/>
      <c r="AI3247" s="24"/>
      <c r="AJ3247" s="24"/>
      <c r="AK3247" s="24"/>
      <c r="AL3247" s="24"/>
      <c r="AM3247" s="24"/>
      <c r="AN3247" s="24"/>
      <c r="AP3247" s="21"/>
      <c r="AQ3247" s="21"/>
      <c r="AR3247" s="21"/>
      <c r="AS3247" s="21"/>
      <c r="AT3247" s="21"/>
      <c r="AU3247" s="21"/>
      <c r="AV3247" s="24"/>
      <c r="AW3247" s="24"/>
      <c r="AX3247" s="24"/>
      <c r="AY3247" s="24"/>
      <c r="BA3247" s="21"/>
      <c r="BB3247" s="21"/>
      <c r="BC3247" s="21"/>
      <c r="BD3247" s="21"/>
      <c r="BE3247" s="24"/>
      <c r="BF3247" s="24"/>
      <c r="BG3247" s="21"/>
      <c r="BH3247" s="21"/>
      <c r="BI3247" s="130"/>
      <c r="BJ3247" s="131"/>
      <c r="BK3247" s="21"/>
      <c r="BL3247" s="132"/>
      <c r="BM3247" s="132"/>
      <c r="BN3247" s="132"/>
      <c r="BO3247" s="132"/>
      <c r="BP3247" s="133"/>
      <c r="BQ3247" s="133"/>
      <c r="BR3247" s="133"/>
    </row>
    <row r="3248" spans="18:70" x14ac:dyDescent="0.25">
      <c r="R3248" s="24"/>
      <c r="S3248" s="24"/>
      <c r="T3248" s="24"/>
      <c r="U3248" s="24"/>
      <c r="V3248" s="24"/>
      <c r="W3248" s="24"/>
      <c r="X3248" s="24"/>
      <c r="Y3248" s="24"/>
      <c r="Z3248" s="24"/>
      <c r="AA3248" s="24"/>
      <c r="AB3248" s="24"/>
      <c r="AC3248" s="24"/>
      <c r="AD3248" s="24"/>
      <c r="AE3248" s="24"/>
      <c r="AF3248" s="24"/>
      <c r="AG3248" s="24"/>
      <c r="AH3248" s="24"/>
      <c r="AI3248" s="24"/>
      <c r="AJ3248" s="24"/>
      <c r="AK3248" s="24"/>
      <c r="AL3248" s="24"/>
      <c r="AM3248" s="24"/>
      <c r="AN3248" s="24"/>
      <c r="AP3248" s="21"/>
      <c r="AQ3248" s="21"/>
      <c r="AR3248" s="21"/>
      <c r="AS3248" s="21"/>
      <c r="AT3248" s="21"/>
      <c r="AU3248" s="21"/>
      <c r="AV3248" s="24"/>
      <c r="AW3248" s="24"/>
      <c r="AX3248" s="24"/>
      <c r="AY3248" s="24"/>
      <c r="BA3248" s="21"/>
      <c r="BB3248" s="21"/>
      <c r="BC3248" s="21"/>
      <c r="BD3248" s="21"/>
      <c r="BE3248" s="24"/>
      <c r="BF3248" s="24"/>
      <c r="BG3248" s="21"/>
      <c r="BH3248" s="21"/>
      <c r="BI3248" s="130"/>
      <c r="BJ3248" s="131"/>
      <c r="BK3248" s="21"/>
      <c r="BL3248" s="132"/>
      <c r="BM3248" s="132"/>
      <c r="BN3248" s="132"/>
      <c r="BO3248" s="132"/>
      <c r="BP3248" s="133"/>
      <c r="BQ3248" s="133"/>
      <c r="BR3248" s="133"/>
    </row>
    <row r="3249" spans="18:70" x14ac:dyDescent="0.25">
      <c r="R3249" s="24"/>
      <c r="S3249" s="24"/>
      <c r="T3249" s="24"/>
      <c r="U3249" s="24"/>
      <c r="V3249" s="24"/>
      <c r="W3249" s="24"/>
      <c r="X3249" s="24"/>
      <c r="Y3249" s="24"/>
      <c r="Z3249" s="24"/>
      <c r="AA3249" s="24"/>
      <c r="AB3249" s="24"/>
      <c r="AC3249" s="24"/>
      <c r="AD3249" s="24"/>
      <c r="AE3249" s="24"/>
      <c r="AF3249" s="24"/>
      <c r="AG3249" s="24"/>
      <c r="AH3249" s="24"/>
      <c r="AI3249" s="24"/>
      <c r="AJ3249" s="24"/>
      <c r="AK3249" s="24"/>
      <c r="AL3249" s="24"/>
      <c r="AM3249" s="24"/>
      <c r="AN3249" s="24"/>
      <c r="AP3249" s="21"/>
      <c r="AQ3249" s="21"/>
      <c r="AR3249" s="21"/>
      <c r="AS3249" s="21"/>
      <c r="AT3249" s="21"/>
      <c r="AU3249" s="21"/>
      <c r="AV3249" s="24"/>
      <c r="AW3249" s="24"/>
      <c r="AX3249" s="24"/>
      <c r="AY3249" s="24"/>
      <c r="BA3249" s="21"/>
      <c r="BB3249" s="21"/>
      <c r="BC3249" s="21"/>
      <c r="BD3249" s="21"/>
      <c r="BE3249" s="24"/>
      <c r="BF3249" s="24"/>
      <c r="BG3249" s="21"/>
      <c r="BH3249" s="21"/>
      <c r="BI3249" s="130"/>
      <c r="BJ3249" s="131"/>
      <c r="BK3249" s="21"/>
      <c r="BL3249" s="132"/>
      <c r="BM3249" s="132"/>
      <c r="BN3249" s="132"/>
      <c r="BO3249" s="132"/>
      <c r="BP3249" s="133"/>
      <c r="BQ3249" s="133"/>
      <c r="BR3249" s="133"/>
    </row>
    <row r="3250" spans="18:70" x14ac:dyDescent="0.25">
      <c r="R3250" s="24"/>
      <c r="S3250" s="24"/>
      <c r="T3250" s="24"/>
      <c r="U3250" s="24"/>
      <c r="V3250" s="24"/>
      <c r="W3250" s="24"/>
      <c r="X3250" s="24"/>
      <c r="Y3250" s="24"/>
      <c r="Z3250" s="24"/>
      <c r="AA3250" s="24"/>
      <c r="AB3250" s="24"/>
      <c r="AC3250" s="24"/>
      <c r="AD3250" s="24"/>
      <c r="AE3250" s="24"/>
      <c r="AF3250" s="24"/>
      <c r="AG3250" s="24"/>
      <c r="AH3250" s="24"/>
      <c r="AI3250" s="24"/>
      <c r="AJ3250" s="24"/>
      <c r="AK3250" s="24"/>
      <c r="AL3250" s="24"/>
      <c r="AM3250" s="24"/>
      <c r="AN3250" s="24"/>
      <c r="AP3250" s="21"/>
      <c r="AQ3250" s="21"/>
      <c r="AR3250" s="21"/>
      <c r="AS3250" s="21"/>
      <c r="AT3250" s="21"/>
      <c r="AU3250" s="21"/>
      <c r="AV3250" s="24"/>
      <c r="AW3250" s="24"/>
      <c r="AX3250" s="24"/>
      <c r="AY3250" s="24"/>
      <c r="BA3250" s="21"/>
      <c r="BB3250" s="21"/>
      <c r="BC3250" s="21"/>
      <c r="BD3250" s="21"/>
      <c r="BE3250" s="24"/>
      <c r="BF3250" s="24"/>
      <c r="BG3250" s="21"/>
      <c r="BH3250" s="21"/>
      <c r="BI3250" s="130"/>
      <c r="BJ3250" s="131"/>
      <c r="BK3250" s="21"/>
      <c r="BL3250" s="132"/>
      <c r="BM3250" s="132"/>
      <c r="BN3250" s="132"/>
      <c r="BO3250" s="132"/>
      <c r="BP3250" s="133"/>
      <c r="BQ3250" s="133"/>
      <c r="BR3250" s="133"/>
    </row>
    <row r="3251" spans="18:70" x14ac:dyDescent="0.25">
      <c r="R3251" s="24"/>
      <c r="S3251" s="24"/>
      <c r="T3251" s="24"/>
      <c r="U3251" s="24"/>
      <c r="V3251" s="24"/>
      <c r="W3251" s="24"/>
      <c r="X3251" s="24"/>
      <c r="Y3251" s="24"/>
      <c r="Z3251" s="24"/>
      <c r="AA3251" s="24"/>
      <c r="AB3251" s="24"/>
      <c r="AC3251" s="24"/>
      <c r="AD3251" s="24"/>
      <c r="AE3251" s="24"/>
      <c r="AF3251" s="24"/>
      <c r="AG3251" s="24"/>
      <c r="AH3251" s="24"/>
      <c r="AI3251" s="24"/>
      <c r="AJ3251" s="24"/>
      <c r="AK3251" s="24"/>
      <c r="AL3251" s="24"/>
      <c r="AM3251" s="24"/>
      <c r="AN3251" s="24"/>
      <c r="AP3251" s="21"/>
      <c r="AQ3251" s="21"/>
      <c r="AR3251" s="21"/>
      <c r="AS3251" s="21"/>
      <c r="AT3251" s="21"/>
      <c r="AU3251" s="21"/>
      <c r="AV3251" s="24"/>
      <c r="AW3251" s="24"/>
      <c r="AX3251" s="24"/>
      <c r="AY3251" s="24"/>
      <c r="BA3251" s="21"/>
      <c r="BB3251" s="21"/>
      <c r="BC3251" s="21"/>
      <c r="BD3251" s="21"/>
      <c r="BE3251" s="24"/>
      <c r="BF3251" s="24"/>
      <c r="BG3251" s="21"/>
      <c r="BH3251" s="21"/>
      <c r="BI3251" s="130"/>
      <c r="BJ3251" s="131"/>
      <c r="BK3251" s="21"/>
      <c r="BL3251" s="132"/>
      <c r="BM3251" s="132"/>
      <c r="BN3251" s="132"/>
      <c r="BO3251" s="132"/>
      <c r="BP3251" s="133"/>
      <c r="BQ3251" s="133"/>
      <c r="BR3251" s="133"/>
    </row>
    <row r="3252" spans="18:70" x14ac:dyDescent="0.25">
      <c r="R3252" s="24"/>
      <c r="S3252" s="24"/>
      <c r="T3252" s="24"/>
      <c r="U3252" s="24"/>
      <c r="V3252" s="24"/>
      <c r="W3252" s="24"/>
      <c r="X3252" s="24"/>
      <c r="Y3252" s="24"/>
      <c r="Z3252" s="24"/>
      <c r="AA3252" s="24"/>
      <c r="AB3252" s="24"/>
      <c r="AC3252" s="24"/>
      <c r="AD3252" s="24"/>
      <c r="AE3252" s="24"/>
      <c r="AF3252" s="24"/>
      <c r="AG3252" s="24"/>
      <c r="AH3252" s="24"/>
      <c r="AI3252" s="24"/>
      <c r="AJ3252" s="24"/>
      <c r="AK3252" s="24"/>
      <c r="AL3252" s="24"/>
      <c r="AM3252" s="24"/>
      <c r="AN3252" s="24"/>
      <c r="AP3252" s="21"/>
      <c r="AQ3252" s="21"/>
      <c r="AR3252" s="21"/>
      <c r="AS3252" s="21"/>
      <c r="AT3252" s="21"/>
      <c r="AU3252" s="21"/>
      <c r="AV3252" s="24"/>
      <c r="AW3252" s="24"/>
      <c r="AX3252" s="24"/>
      <c r="AY3252" s="24"/>
      <c r="BA3252" s="21"/>
      <c r="BB3252" s="21"/>
      <c r="BC3252" s="21"/>
      <c r="BD3252" s="21"/>
      <c r="BE3252" s="24"/>
      <c r="BF3252" s="24"/>
      <c r="BG3252" s="21"/>
      <c r="BH3252" s="21"/>
      <c r="BI3252" s="130"/>
      <c r="BJ3252" s="131"/>
      <c r="BK3252" s="21"/>
      <c r="BL3252" s="132"/>
      <c r="BM3252" s="132"/>
      <c r="BN3252" s="132"/>
      <c r="BO3252" s="132"/>
      <c r="BP3252" s="133"/>
      <c r="BQ3252" s="133"/>
      <c r="BR3252" s="133"/>
    </row>
    <row r="3253" spans="18:70" x14ac:dyDescent="0.25">
      <c r="R3253" s="24"/>
      <c r="S3253" s="24"/>
      <c r="T3253" s="24"/>
      <c r="U3253" s="24"/>
      <c r="V3253" s="24"/>
      <c r="W3253" s="24"/>
      <c r="X3253" s="24"/>
      <c r="Y3253" s="24"/>
      <c r="Z3253" s="24"/>
      <c r="AA3253" s="24"/>
      <c r="AB3253" s="24"/>
      <c r="AC3253" s="24"/>
      <c r="AD3253" s="24"/>
      <c r="AE3253" s="24"/>
      <c r="AF3253" s="24"/>
      <c r="AG3253" s="24"/>
      <c r="AH3253" s="24"/>
      <c r="AI3253" s="24"/>
      <c r="AJ3253" s="24"/>
      <c r="AK3253" s="24"/>
      <c r="AL3253" s="24"/>
      <c r="AM3253" s="24"/>
      <c r="AN3253" s="24"/>
      <c r="AP3253" s="21"/>
      <c r="AQ3253" s="21"/>
      <c r="AR3253" s="21"/>
      <c r="AS3253" s="21"/>
      <c r="AT3253" s="21"/>
      <c r="AU3253" s="21"/>
      <c r="AV3253" s="24"/>
      <c r="AW3253" s="24"/>
      <c r="AX3253" s="24"/>
      <c r="AY3253" s="24"/>
      <c r="BA3253" s="21"/>
      <c r="BB3253" s="21"/>
      <c r="BC3253" s="21"/>
      <c r="BD3253" s="21"/>
      <c r="BE3253" s="24"/>
      <c r="BF3253" s="24"/>
      <c r="BG3253" s="21"/>
      <c r="BH3253" s="21"/>
      <c r="BI3253" s="130"/>
      <c r="BJ3253" s="131"/>
      <c r="BK3253" s="21"/>
      <c r="BL3253" s="132"/>
      <c r="BM3253" s="132"/>
      <c r="BN3253" s="132"/>
      <c r="BO3253" s="132"/>
      <c r="BP3253" s="133"/>
      <c r="BQ3253" s="133"/>
      <c r="BR3253" s="133"/>
    </row>
    <row r="3254" spans="18:70" x14ac:dyDescent="0.25">
      <c r="R3254" s="24"/>
      <c r="S3254" s="24"/>
      <c r="T3254" s="24"/>
      <c r="U3254" s="24"/>
      <c r="V3254" s="24"/>
      <c r="W3254" s="24"/>
      <c r="X3254" s="24"/>
      <c r="Y3254" s="24"/>
      <c r="Z3254" s="24"/>
      <c r="AA3254" s="24"/>
      <c r="AB3254" s="24"/>
      <c r="AC3254" s="24"/>
      <c r="AD3254" s="24"/>
      <c r="AE3254" s="24"/>
      <c r="AF3254" s="24"/>
      <c r="AG3254" s="24"/>
      <c r="AH3254" s="24"/>
      <c r="AI3254" s="24"/>
      <c r="AJ3254" s="24"/>
      <c r="AK3254" s="24"/>
      <c r="AL3254" s="24"/>
      <c r="AM3254" s="24"/>
      <c r="AN3254" s="24"/>
      <c r="AP3254" s="21"/>
      <c r="AQ3254" s="21"/>
      <c r="AR3254" s="21"/>
      <c r="AS3254" s="21"/>
      <c r="AT3254" s="21"/>
      <c r="AU3254" s="21"/>
      <c r="AV3254" s="24"/>
      <c r="AW3254" s="24"/>
      <c r="AX3254" s="24"/>
      <c r="AY3254" s="24"/>
      <c r="BA3254" s="21"/>
      <c r="BB3254" s="21"/>
      <c r="BC3254" s="21"/>
      <c r="BD3254" s="21"/>
      <c r="BE3254" s="24"/>
      <c r="BF3254" s="24"/>
      <c r="BG3254" s="21"/>
      <c r="BH3254" s="21"/>
      <c r="BI3254" s="130"/>
      <c r="BJ3254" s="131"/>
      <c r="BK3254" s="21"/>
      <c r="BL3254" s="132"/>
      <c r="BM3254" s="132"/>
      <c r="BN3254" s="132"/>
      <c r="BO3254" s="132"/>
      <c r="BP3254" s="133"/>
      <c r="BQ3254" s="133"/>
      <c r="BR3254" s="133"/>
    </row>
    <row r="3255" spans="18:70" x14ac:dyDescent="0.25">
      <c r="R3255" s="24"/>
      <c r="S3255" s="24"/>
      <c r="T3255" s="24"/>
      <c r="U3255" s="24"/>
      <c r="V3255" s="24"/>
      <c r="W3255" s="24"/>
      <c r="X3255" s="24"/>
      <c r="Y3255" s="24"/>
      <c r="Z3255" s="24"/>
      <c r="AA3255" s="24"/>
      <c r="AB3255" s="24"/>
      <c r="AC3255" s="24"/>
      <c r="AD3255" s="24"/>
      <c r="AE3255" s="24"/>
      <c r="AF3255" s="24"/>
      <c r="AG3255" s="24"/>
      <c r="AH3255" s="24"/>
      <c r="AI3255" s="24"/>
      <c r="AJ3255" s="24"/>
      <c r="AK3255" s="24"/>
      <c r="AL3255" s="24"/>
      <c r="AM3255" s="24"/>
      <c r="AN3255" s="24"/>
      <c r="AP3255" s="21"/>
      <c r="AQ3255" s="21"/>
      <c r="AR3255" s="21"/>
      <c r="AS3255" s="21"/>
      <c r="AT3255" s="21"/>
      <c r="AU3255" s="21"/>
      <c r="AV3255" s="24"/>
      <c r="AW3255" s="24"/>
      <c r="AX3255" s="24"/>
      <c r="AY3255" s="24"/>
      <c r="BA3255" s="21"/>
      <c r="BB3255" s="21"/>
      <c r="BC3255" s="21"/>
      <c r="BD3255" s="21"/>
      <c r="BE3255" s="24"/>
      <c r="BF3255" s="24"/>
      <c r="BG3255" s="21"/>
      <c r="BH3255" s="21"/>
      <c r="BI3255" s="130"/>
      <c r="BJ3255" s="131"/>
      <c r="BK3255" s="21"/>
      <c r="BL3255" s="132"/>
      <c r="BM3255" s="132"/>
      <c r="BN3255" s="132"/>
      <c r="BO3255" s="132"/>
      <c r="BP3255" s="133"/>
      <c r="BQ3255" s="133"/>
      <c r="BR3255" s="133"/>
    </row>
    <row r="3256" spans="18:70" x14ac:dyDescent="0.25">
      <c r="R3256" s="24"/>
      <c r="S3256" s="24"/>
      <c r="T3256" s="24"/>
      <c r="U3256" s="24"/>
      <c r="V3256" s="24"/>
      <c r="W3256" s="24"/>
      <c r="X3256" s="24"/>
      <c r="Y3256" s="24"/>
      <c r="Z3256" s="24"/>
      <c r="AA3256" s="24"/>
      <c r="AB3256" s="24"/>
      <c r="AC3256" s="24"/>
      <c r="AD3256" s="24"/>
      <c r="AE3256" s="24"/>
      <c r="AF3256" s="24"/>
      <c r="AG3256" s="24"/>
      <c r="AH3256" s="24"/>
      <c r="AI3256" s="24"/>
      <c r="AJ3256" s="24"/>
      <c r="AK3256" s="24"/>
      <c r="AL3256" s="24"/>
      <c r="AM3256" s="24"/>
      <c r="AN3256" s="24"/>
      <c r="AP3256" s="21"/>
      <c r="AQ3256" s="21"/>
      <c r="AR3256" s="21"/>
      <c r="AS3256" s="21"/>
      <c r="AT3256" s="21"/>
      <c r="AU3256" s="21"/>
      <c r="AV3256" s="24"/>
      <c r="AW3256" s="24"/>
      <c r="AX3256" s="24"/>
      <c r="AY3256" s="24"/>
      <c r="BA3256" s="21"/>
      <c r="BB3256" s="21"/>
      <c r="BC3256" s="21"/>
      <c r="BD3256" s="21"/>
      <c r="BE3256" s="24"/>
      <c r="BF3256" s="24"/>
      <c r="BG3256" s="21"/>
      <c r="BH3256" s="21"/>
      <c r="BI3256" s="130"/>
      <c r="BJ3256" s="131"/>
      <c r="BK3256" s="21"/>
      <c r="BL3256" s="132"/>
      <c r="BM3256" s="132"/>
      <c r="BN3256" s="132"/>
      <c r="BO3256" s="132"/>
      <c r="BP3256" s="133"/>
      <c r="BQ3256" s="133"/>
      <c r="BR3256" s="133"/>
    </row>
    <row r="3257" spans="18:70" x14ac:dyDescent="0.25">
      <c r="R3257" s="24"/>
      <c r="S3257" s="24"/>
      <c r="T3257" s="24"/>
      <c r="U3257" s="24"/>
      <c r="V3257" s="24"/>
      <c r="W3257" s="24"/>
      <c r="X3257" s="24"/>
      <c r="Y3257" s="24"/>
      <c r="Z3257" s="24"/>
      <c r="AA3257" s="24"/>
      <c r="AB3257" s="24"/>
      <c r="AC3257" s="24"/>
      <c r="AD3257" s="24"/>
      <c r="AE3257" s="24"/>
      <c r="AF3257" s="24"/>
      <c r="AG3257" s="24"/>
      <c r="AH3257" s="24"/>
      <c r="AI3257" s="24"/>
      <c r="AJ3257" s="24"/>
      <c r="AK3257" s="24"/>
      <c r="AL3257" s="24"/>
      <c r="AM3257" s="24"/>
      <c r="AN3257" s="24"/>
      <c r="AP3257" s="21"/>
      <c r="AQ3257" s="21"/>
      <c r="AR3257" s="21"/>
      <c r="AS3257" s="21"/>
      <c r="AT3257" s="21"/>
      <c r="AU3257" s="21"/>
      <c r="AV3257" s="24"/>
      <c r="AW3257" s="24"/>
      <c r="AX3257" s="24"/>
      <c r="AY3257" s="24"/>
      <c r="BA3257" s="21"/>
      <c r="BB3257" s="21"/>
      <c r="BC3257" s="21"/>
      <c r="BD3257" s="21"/>
      <c r="BE3257" s="24"/>
      <c r="BF3257" s="24"/>
      <c r="BG3257" s="21"/>
      <c r="BH3257" s="21"/>
      <c r="BI3257" s="130"/>
      <c r="BJ3257" s="131"/>
      <c r="BK3257" s="21"/>
      <c r="BL3257" s="132"/>
      <c r="BM3257" s="132"/>
      <c r="BN3257" s="132"/>
      <c r="BO3257" s="132"/>
      <c r="BP3257" s="133"/>
      <c r="BQ3257" s="133"/>
      <c r="BR3257" s="133"/>
    </row>
    <row r="3258" spans="18:70" x14ac:dyDescent="0.25">
      <c r="R3258" s="24"/>
      <c r="S3258" s="24"/>
      <c r="T3258" s="24"/>
      <c r="U3258" s="24"/>
      <c r="V3258" s="24"/>
      <c r="W3258" s="24"/>
      <c r="X3258" s="24"/>
      <c r="Y3258" s="24"/>
      <c r="Z3258" s="24"/>
      <c r="AA3258" s="24"/>
      <c r="AB3258" s="24"/>
      <c r="AC3258" s="24"/>
      <c r="AD3258" s="24"/>
      <c r="AE3258" s="24"/>
      <c r="AF3258" s="24"/>
      <c r="AG3258" s="24"/>
      <c r="AH3258" s="24"/>
      <c r="AI3258" s="24"/>
      <c r="AJ3258" s="24"/>
      <c r="AK3258" s="24"/>
      <c r="AL3258" s="24"/>
      <c r="AM3258" s="24"/>
      <c r="AN3258" s="24"/>
      <c r="AP3258" s="21"/>
      <c r="AQ3258" s="21"/>
      <c r="AR3258" s="21"/>
      <c r="AS3258" s="21"/>
      <c r="AT3258" s="21"/>
      <c r="AU3258" s="21"/>
      <c r="AV3258" s="24"/>
      <c r="AW3258" s="24"/>
      <c r="AX3258" s="24"/>
      <c r="AY3258" s="24"/>
      <c r="BA3258" s="21"/>
      <c r="BB3258" s="21"/>
      <c r="BC3258" s="21"/>
      <c r="BD3258" s="21"/>
      <c r="BE3258" s="24"/>
      <c r="BF3258" s="24"/>
      <c r="BG3258" s="21"/>
      <c r="BH3258" s="21"/>
      <c r="BI3258" s="130"/>
      <c r="BJ3258" s="131"/>
      <c r="BK3258" s="21"/>
      <c r="BL3258" s="132"/>
      <c r="BM3258" s="132"/>
      <c r="BN3258" s="132"/>
      <c r="BO3258" s="132"/>
      <c r="BP3258" s="133"/>
      <c r="BQ3258" s="133"/>
      <c r="BR3258" s="133"/>
    </row>
    <row r="3259" spans="18:70" x14ac:dyDescent="0.25">
      <c r="R3259" s="24"/>
      <c r="S3259" s="24"/>
      <c r="T3259" s="24"/>
      <c r="U3259" s="24"/>
      <c r="V3259" s="24"/>
      <c r="W3259" s="24"/>
      <c r="X3259" s="24"/>
      <c r="Y3259" s="24"/>
      <c r="Z3259" s="24"/>
      <c r="AA3259" s="24"/>
      <c r="AB3259" s="24"/>
      <c r="AC3259" s="24"/>
      <c r="AD3259" s="24"/>
      <c r="AE3259" s="24"/>
      <c r="AF3259" s="24"/>
      <c r="AG3259" s="24"/>
      <c r="AH3259" s="24"/>
      <c r="AI3259" s="24"/>
      <c r="AJ3259" s="24"/>
      <c r="AK3259" s="24"/>
      <c r="AL3259" s="24"/>
      <c r="AM3259" s="24"/>
      <c r="AN3259" s="24"/>
      <c r="AP3259" s="21"/>
      <c r="AQ3259" s="21"/>
      <c r="AR3259" s="21"/>
      <c r="AS3259" s="21"/>
      <c r="AT3259" s="21"/>
      <c r="AU3259" s="21"/>
      <c r="AV3259" s="24"/>
      <c r="AW3259" s="24"/>
      <c r="AX3259" s="24"/>
      <c r="AY3259" s="24"/>
      <c r="BA3259" s="21"/>
      <c r="BB3259" s="21"/>
      <c r="BC3259" s="21"/>
      <c r="BD3259" s="21"/>
      <c r="BE3259" s="24"/>
      <c r="BF3259" s="24"/>
      <c r="BG3259" s="21"/>
      <c r="BH3259" s="21"/>
      <c r="BI3259" s="130"/>
      <c r="BJ3259" s="131"/>
      <c r="BK3259" s="21"/>
      <c r="BL3259" s="132"/>
      <c r="BM3259" s="132"/>
      <c r="BN3259" s="132"/>
      <c r="BO3259" s="132"/>
      <c r="BP3259" s="133"/>
      <c r="BQ3259" s="133"/>
      <c r="BR3259" s="133"/>
    </row>
    <row r="3260" spans="18:70" x14ac:dyDescent="0.25">
      <c r="R3260" s="24"/>
      <c r="S3260" s="24"/>
      <c r="T3260" s="24"/>
      <c r="U3260" s="24"/>
      <c r="V3260" s="24"/>
      <c r="W3260" s="24"/>
      <c r="X3260" s="24"/>
      <c r="Y3260" s="24"/>
      <c r="Z3260" s="24"/>
      <c r="AA3260" s="24"/>
      <c r="AB3260" s="24"/>
      <c r="AC3260" s="24"/>
      <c r="AD3260" s="24"/>
      <c r="AE3260" s="24"/>
      <c r="AF3260" s="24"/>
      <c r="AG3260" s="24"/>
      <c r="AH3260" s="24"/>
      <c r="AI3260" s="24"/>
      <c r="AJ3260" s="24"/>
      <c r="AK3260" s="24"/>
      <c r="AL3260" s="24"/>
      <c r="AM3260" s="24"/>
      <c r="AN3260" s="24"/>
      <c r="AP3260" s="21"/>
      <c r="AQ3260" s="21"/>
      <c r="AR3260" s="21"/>
      <c r="AS3260" s="21"/>
      <c r="AT3260" s="21"/>
      <c r="AU3260" s="21"/>
      <c r="AV3260" s="24"/>
      <c r="AW3260" s="24"/>
      <c r="AX3260" s="24"/>
      <c r="AY3260" s="24"/>
      <c r="BA3260" s="21"/>
      <c r="BB3260" s="21"/>
      <c r="BC3260" s="21"/>
      <c r="BD3260" s="21"/>
      <c r="BE3260" s="24"/>
      <c r="BF3260" s="24"/>
      <c r="BG3260" s="21"/>
      <c r="BH3260" s="21"/>
      <c r="BI3260" s="130"/>
      <c r="BJ3260" s="131"/>
      <c r="BK3260" s="21"/>
      <c r="BL3260" s="132"/>
      <c r="BM3260" s="132"/>
      <c r="BN3260" s="132"/>
      <c r="BO3260" s="132"/>
      <c r="BP3260" s="133"/>
      <c r="BQ3260" s="133"/>
      <c r="BR3260" s="133"/>
    </row>
    <row r="3261" spans="18:70" x14ac:dyDescent="0.25">
      <c r="R3261" s="24"/>
      <c r="S3261" s="24"/>
      <c r="T3261" s="24"/>
      <c r="U3261" s="24"/>
      <c r="V3261" s="24"/>
      <c r="W3261" s="24"/>
      <c r="X3261" s="24"/>
      <c r="Y3261" s="24"/>
      <c r="Z3261" s="24"/>
      <c r="AA3261" s="24"/>
      <c r="AB3261" s="24"/>
      <c r="AC3261" s="24"/>
      <c r="AD3261" s="24"/>
      <c r="AE3261" s="24"/>
      <c r="AF3261" s="24"/>
      <c r="AG3261" s="24"/>
      <c r="AH3261" s="24"/>
      <c r="AI3261" s="24"/>
      <c r="AJ3261" s="24"/>
      <c r="AK3261" s="24"/>
      <c r="AL3261" s="24"/>
      <c r="AM3261" s="24"/>
      <c r="AN3261" s="24"/>
      <c r="AP3261" s="21"/>
      <c r="AQ3261" s="21"/>
      <c r="AR3261" s="21"/>
      <c r="AS3261" s="21"/>
      <c r="AT3261" s="21"/>
      <c r="AU3261" s="21"/>
      <c r="AV3261" s="24"/>
      <c r="AW3261" s="24"/>
      <c r="AX3261" s="24"/>
      <c r="AY3261" s="24"/>
      <c r="BA3261" s="21"/>
      <c r="BB3261" s="21"/>
      <c r="BC3261" s="21"/>
      <c r="BD3261" s="21"/>
      <c r="BE3261" s="24"/>
      <c r="BF3261" s="24"/>
      <c r="BG3261" s="21"/>
      <c r="BH3261" s="21"/>
      <c r="BI3261" s="130"/>
      <c r="BJ3261" s="131"/>
      <c r="BK3261" s="21"/>
      <c r="BL3261" s="132"/>
      <c r="BM3261" s="132"/>
      <c r="BN3261" s="132"/>
      <c r="BO3261" s="132"/>
      <c r="BP3261" s="133"/>
      <c r="BQ3261" s="133"/>
      <c r="BR3261" s="133"/>
    </row>
    <row r="3262" spans="18:70" x14ac:dyDescent="0.25">
      <c r="R3262" s="24"/>
      <c r="S3262" s="24"/>
      <c r="T3262" s="24"/>
      <c r="U3262" s="24"/>
      <c r="V3262" s="24"/>
      <c r="W3262" s="24"/>
      <c r="X3262" s="24"/>
      <c r="Y3262" s="24"/>
      <c r="Z3262" s="24"/>
      <c r="AA3262" s="24"/>
      <c r="AB3262" s="24"/>
      <c r="AC3262" s="24"/>
      <c r="AD3262" s="24"/>
      <c r="AE3262" s="24"/>
      <c r="AF3262" s="24"/>
      <c r="AG3262" s="24"/>
      <c r="AH3262" s="24"/>
      <c r="AI3262" s="24"/>
      <c r="AJ3262" s="24"/>
      <c r="AK3262" s="24"/>
      <c r="AL3262" s="24"/>
      <c r="AM3262" s="24"/>
      <c r="AN3262" s="24"/>
      <c r="AP3262" s="21"/>
      <c r="AQ3262" s="21"/>
      <c r="AR3262" s="21"/>
      <c r="AS3262" s="21"/>
      <c r="AT3262" s="21"/>
      <c r="AU3262" s="21"/>
      <c r="AV3262" s="24"/>
      <c r="AW3262" s="24"/>
      <c r="AX3262" s="24"/>
      <c r="AY3262" s="24"/>
      <c r="BA3262" s="21"/>
      <c r="BB3262" s="21"/>
      <c r="BC3262" s="21"/>
      <c r="BD3262" s="21"/>
      <c r="BE3262" s="24"/>
      <c r="BF3262" s="24"/>
      <c r="BG3262" s="21"/>
      <c r="BH3262" s="21"/>
      <c r="BI3262" s="130"/>
      <c r="BJ3262" s="131"/>
      <c r="BK3262" s="21"/>
      <c r="BL3262" s="132"/>
      <c r="BM3262" s="132"/>
      <c r="BN3262" s="132"/>
      <c r="BO3262" s="132"/>
      <c r="BP3262" s="133"/>
      <c r="BQ3262" s="133"/>
      <c r="BR3262" s="133"/>
    </row>
    <row r="3263" spans="18:70" x14ac:dyDescent="0.25">
      <c r="R3263" s="24"/>
      <c r="S3263" s="24"/>
      <c r="T3263" s="24"/>
      <c r="U3263" s="24"/>
      <c r="V3263" s="24"/>
      <c r="W3263" s="24"/>
      <c r="X3263" s="24"/>
      <c r="Y3263" s="24"/>
      <c r="Z3263" s="24"/>
      <c r="AA3263" s="24"/>
      <c r="AB3263" s="24"/>
      <c r="AC3263" s="24"/>
      <c r="AD3263" s="24"/>
      <c r="AE3263" s="24"/>
      <c r="AF3263" s="24"/>
      <c r="AG3263" s="24"/>
      <c r="AH3263" s="24"/>
      <c r="AI3263" s="24"/>
      <c r="AJ3263" s="24"/>
      <c r="AK3263" s="24"/>
      <c r="AL3263" s="24"/>
      <c r="AM3263" s="24"/>
      <c r="AN3263" s="24"/>
      <c r="AP3263" s="21"/>
      <c r="AQ3263" s="21"/>
      <c r="AR3263" s="21"/>
      <c r="AS3263" s="21"/>
      <c r="AT3263" s="21"/>
      <c r="AU3263" s="21"/>
      <c r="AV3263" s="24"/>
      <c r="AW3263" s="24"/>
      <c r="AX3263" s="24"/>
      <c r="AY3263" s="24"/>
      <c r="BA3263" s="21"/>
      <c r="BB3263" s="21"/>
      <c r="BC3263" s="21"/>
      <c r="BD3263" s="21"/>
      <c r="BE3263" s="24"/>
      <c r="BF3263" s="24"/>
      <c r="BG3263" s="21"/>
      <c r="BH3263" s="21"/>
      <c r="BI3263" s="130"/>
      <c r="BJ3263" s="131"/>
      <c r="BK3263" s="21"/>
      <c r="BL3263" s="132"/>
      <c r="BM3263" s="132"/>
      <c r="BN3263" s="132"/>
      <c r="BO3263" s="132"/>
      <c r="BP3263" s="133"/>
      <c r="BQ3263" s="133"/>
      <c r="BR3263" s="133"/>
    </row>
    <row r="3264" spans="18:70" x14ac:dyDescent="0.25">
      <c r="R3264" s="24"/>
      <c r="S3264" s="24"/>
      <c r="T3264" s="24"/>
      <c r="U3264" s="24"/>
      <c r="V3264" s="24"/>
      <c r="W3264" s="24"/>
      <c r="X3264" s="24"/>
      <c r="Y3264" s="24"/>
      <c r="Z3264" s="24"/>
      <c r="AA3264" s="24"/>
      <c r="AB3264" s="24"/>
      <c r="AC3264" s="24"/>
      <c r="AD3264" s="24"/>
      <c r="AE3264" s="24"/>
      <c r="AF3264" s="24"/>
      <c r="AG3264" s="24"/>
      <c r="AH3264" s="24"/>
      <c r="AI3264" s="24"/>
      <c r="AJ3264" s="24"/>
      <c r="AK3264" s="24"/>
      <c r="AL3264" s="24"/>
      <c r="AM3264" s="24"/>
      <c r="AN3264" s="24"/>
      <c r="AP3264" s="21"/>
      <c r="AQ3264" s="21"/>
      <c r="AR3264" s="21"/>
      <c r="AS3264" s="21"/>
      <c r="AT3264" s="21"/>
      <c r="AU3264" s="21"/>
      <c r="AV3264" s="24"/>
      <c r="AW3264" s="24"/>
      <c r="AX3264" s="24"/>
      <c r="AY3264" s="24"/>
      <c r="BA3264" s="21"/>
      <c r="BB3264" s="21"/>
      <c r="BC3264" s="21"/>
      <c r="BD3264" s="21"/>
      <c r="BE3264" s="24"/>
      <c r="BF3264" s="24"/>
      <c r="BG3264" s="21"/>
      <c r="BH3264" s="21"/>
      <c r="BI3264" s="130"/>
      <c r="BJ3264" s="131"/>
      <c r="BK3264" s="21"/>
      <c r="BL3264" s="132"/>
      <c r="BM3264" s="132"/>
      <c r="BN3264" s="132"/>
      <c r="BO3264" s="132"/>
      <c r="BP3264" s="133"/>
      <c r="BQ3264" s="133"/>
      <c r="BR3264" s="133"/>
    </row>
    <row r="3265" spans="18:70" x14ac:dyDescent="0.25">
      <c r="R3265" s="24"/>
      <c r="S3265" s="24"/>
      <c r="T3265" s="24"/>
      <c r="U3265" s="24"/>
      <c r="V3265" s="24"/>
      <c r="W3265" s="24"/>
      <c r="X3265" s="24"/>
      <c r="Y3265" s="24"/>
      <c r="Z3265" s="24"/>
      <c r="AA3265" s="24"/>
      <c r="AB3265" s="24"/>
      <c r="AC3265" s="24"/>
      <c r="AD3265" s="24"/>
      <c r="AE3265" s="24"/>
      <c r="AF3265" s="24"/>
      <c r="AG3265" s="24"/>
      <c r="AH3265" s="24"/>
      <c r="AI3265" s="24"/>
      <c r="AJ3265" s="24"/>
      <c r="AK3265" s="24"/>
      <c r="AL3265" s="24"/>
      <c r="AM3265" s="24"/>
      <c r="AN3265" s="24"/>
      <c r="AP3265" s="21"/>
      <c r="AQ3265" s="21"/>
      <c r="AR3265" s="21"/>
      <c r="AS3265" s="21"/>
      <c r="AT3265" s="21"/>
      <c r="AU3265" s="21"/>
      <c r="AV3265" s="24"/>
      <c r="AW3265" s="24"/>
      <c r="AX3265" s="24"/>
      <c r="AY3265" s="24"/>
      <c r="BA3265" s="21"/>
      <c r="BB3265" s="21"/>
      <c r="BC3265" s="21"/>
      <c r="BD3265" s="21"/>
      <c r="BE3265" s="24"/>
      <c r="BF3265" s="24"/>
      <c r="BG3265" s="21"/>
      <c r="BH3265" s="21"/>
      <c r="BI3265" s="130"/>
      <c r="BJ3265" s="131"/>
      <c r="BK3265" s="21"/>
      <c r="BL3265" s="132"/>
      <c r="BM3265" s="132"/>
      <c r="BN3265" s="132"/>
      <c r="BO3265" s="132"/>
      <c r="BP3265" s="133"/>
      <c r="BQ3265" s="133"/>
      <c r="BR3265" s="133"/>
    </row>
    <row r="3266" spans="18:70" x14ac:dyDescent="0.25">
      <c r="R3266" s="24"/>
      <c r="S3266" s="24"/>
      <c r="T3266" s="24"/>
      <c r="U3266" s="24"/>
      <c r="V3266" s="24"/>
      <c r="W3266" s="24"/>
      <c r="X3266" s="24"/>
      <c r="Y3266" s="24"/>
      <c r="Z3266" s="24"/>
      <c r="AA3266" s="24"/>
      <c r="AB3266" s="24"/>
      <c r="AC3266" s="24"/>
      <c r="AD3266" s="24"/>
      <c r="AE3266" s="24"/>
      <c r="AF3266" s="24"/>
      <c r="AG3266" s="24"/>
      <c r="AH3266" s="24"/>
      <c r="AI3266" s="24"/>
      <c r="AJ3266" s="24"/>
      <c r="AK3266" s="24"/>
      <c r="AL3266" s="24"/>
      <c r="AM3266" s="24"/>
      <c r="AN3266" s="24"/>
      <c r="AP3266" s="21"/>
      <c r="AQ3266" s="21"/>
      <c r="AR3266" s="21"/>
      <c r="AS3266" s="21"/>
      <c r="AT3266" s="21"/>
      <c r="AU3266" s="21"/>
      <c r="AV3266" s="24"/>
      <c r="AW3266" s="24"/>
      <c r="AX3266" s="24"/>
      <c r="AY3266" s="24"/>
      <c r="BA3266" s="21"/>
      <c r="BB3266" s="21"/>
      <c r="BC3266" s="21"/>
      <c r="BD3266" s="21"/>
      <c r="BE3266" s="24"/>
      <c r="BF3266" s="24"/>
      <c r="BG3266" s="21"/>
      <c r="BH3266" s="21"/>
      <c r="BI3266" s="130"/>
      <c r="BJ3266" s="131"/>
      <c r="BK3266" s="21"/>
      <c r="BL3266" s="132"/>
      <c r="BM3266" s="132"/>
      <c r="BN3266" s="132"/>
      <c r="BO3266" s="132"/>
      <c r="BP3266" s="133"/>
      <c r="BQ3266" s="133"/>
      <c r="BR3266" s="133"/>
    </row>
    <row r="3267" spans="18:70" x14ac:dyDescent="0.25">
      <c r="R3267" s="24"/>
      <c r="S3267" s="24"/>
      <c r="T3267" s="24"/>
      <c r="U3267" s="24"/>
      <c r="V3267" s="24"/>
      <c r="W3267" s="24"/>
      <c r="X3267" s="24"/>
      <c r="Y3267" s="24"/>
      <c r="Z3267" s="24"/>
      <c r="AA3267" s="24"/>
      <c r="AB3267" s="24"/>
      <c r="AC3267" s="24"/>
      <c r="AD3267" s="24"/>
      <c r="AE3267" s="24"/>
      <c r="AF3267" s="24"/>
      <c r="AG3267" s="24"/>
      <c r="AH3267" s="24"/>
      <c r="AI3267" s="24"/>
      <c r="AJ3267" s="24"/>
      <c r="AK3267" s="24"/>
      <c r="AL3267" s="24"/>
      <c r="AM3267" s="24"/>
      <c r="AN3267" s="24"/>
      <c r="AP3267" s="21"/>
      <c r="AQ3267" s="21"/>
      <c r="AR3267" s="21"/>
      <c r="AS3267" s="21"/>
      <c r="AT3267" s="21"/>
      <c r="AU3267" s="21"/>
      <c r="AV3267" s="24"/>
      <c r="AW3267" s="24"/>
      <c r="AX3267" s="24"/>
      <c r="AY3267" s="24"/>
      <c r="BA3267" s="21"/>
      <c r="BB3267" s="21"/>
      <c r="BC3267" s="21"/>
      <c r="BD3267" s="21"/>
      <c r="BE3267" s="24"/>
      <c r="BF3267" s="24"/>
      <c r="BG3267" s="21"/>
      <c r="BH3267" s="21"/>
      <c r="BI3267" s="130"/>
      <c r="BJ3267" s="131"/>
      <c r="BK3267" s="21"/>
      <c r="BL3267" s="132"/>
      <c r="BM3267" s="132"/>
      <c r="BN3267" s="132"/>
      <c r="BO3267" s="132"/>
      <c r="BP3267" s="133"/>
      <c r="BQ3267" s="133"/>
      <c r="BR3267" s="133"/>
    </row>
    <row r="3268" spans="18:70" x14ac:dyDescent="0.25">
      <c r="R3268" s="24"/>
      <c r="S3268" s="24"/>
      <c r="T3268" s="24"/>
      <c r="U3268" s="24"/>
      <c r="V3268" s="24"/>
      <c r="W3268" s="24"/>
      <c r="X3268" s="24"/>
      <c r="Y3268" s="24"/>
      <c r="Z3268" s="24"/>
      <c r="AA3268" s="24"/>
      <c r="AB3268" s="24"/>
      <c r="AC3268" s="24"/>
      <c r="AD3268" s="24"/>
      <c r="AE3268" s="24"/>
      <c r="AF3268" s="24"/>
      <c r="AG3268" s="24"/>
      <c r="AH3268" s="24"/>
      <c r="AI3268" s="24"/>
      <c r="AJ3268" s="24"/>
      <c r="AK3268" s="24"/>
      <c r="AL3268" s="24"/>
      <c r="AM3268" s="24"/>
      <c r="AN3268" s="24"/>
      <c r="AP3268" s="21"/>
      <c r="AQ3268" s="21"/>
      <c r="AR3268" s="21"/>
      <c r="AS3268" s="21"/>
      <c r="AT3268" s="21"/>
      <c r="AU3268" s="21"/>
      <c r="AV3268" s="24"/>
      <c r="AW3268" s="24"/>
      <c r="AX3268" s="24"/>
      <c r="AY3268" s="24"/>
      <c r="BA3268" s="21"/>
      <c r="BB3268" s="21"/>
      <c r="BC3268" s="21"/>
      <c r="BD3268" s="21"/>
      <c r="BE3268" s="24"/>
      <c r="BF3268" s="24"/>
      <c r="BG3268" s="21"/>
      <c r="BH3268" s="21"/>
      <c r="BI3268" s="130"/>
      <c r="BJ3268" s="131"/>
      <c r="BK3268" s="21"/>
      <c r="BL3268" s="132"/>
      <c r="BM3268" s="132"/>
      <c r="BN3268" s="132"/>
      <c r="BO3268" s="132"/>
      <c r="BP3268" s="133"/>
      <c r="BQ3268" s="133"/>
      <c r="BR3268" s="133"/>
    </row>
    <row r="3269" spans="18:70" x14ac:dyDescent="0.25">
      <c r="R3269" s="24"/>
      <c r="S3269" s="24"/>
      <c r="T3269" s="24"/>
      <c r="U3269" s="24"/>
      <c r="V3269" s="24"/>
      <c r="W3269" s="24"/>
      <c r="X3269" s="24"/>
      <c r="Y3269" s="24"/>
      <c r="Z3269" s="24"/>
      <c r="AA3269" s="24"/>
      <c r="AB3269" s="24"/>
      <c r="AC3269" s="24"/>
      <c r="AD3269" s="24"/>
      <c r="AE3269" s="24"/>
      <c r="AF3269" s="24"/>
      <c r="AG3269" s="24"/>
      <c r="AH3269" s="24"/>
      <c r="AI3269" s="24"/>
      <c r="AJ3269" s="24"/>
      <c r="AK3269" s="24"/>
      <c r="AL3269" s="24"/>
      <c r="AM3269" s="24"/>
      <c r="AN3269" s="24"/>
      <c r="AP3269" s="21"/>
      <c r="AQ3269" s="21"/>
      <c r="AR3269" s="21"/>
      <c r="AS3269" s="21"/>
      <c r="AT3269" s="21"/>
      <c r="AU3269" s="21"/>
      <c r="AV3269" s="24"/>
      <c r="AW3269" s="24"/>
      <c r="AX3269" s="24"/>
      <c r="AY3269" s="24"/>
      <c r="BA3269" s="21"/>
      <c r="BB3269" s="21"/>
      <c r="BC3269" s="21"/>
      <c r="BD3269" s="21"/>
      <c r="BE3269" s="24"/>
      <c r="BF3269" s="24"/>
      <c r="BG3269" s="21"/>
      <c r="BH3269" s="21"/>
      <c r="BI3269" s="130"/>
      <c r="BJ3269" s="131"/>
      <c r="BK3269" s="21"/>
      <c r="BL3269" s="132"/>
      <c r="BM3269" s="132"/>
      <c r="BN3269" s="132"/>
      <c r="BO3269" s="132"/>
      <c r="BP3269" s="133"/>
      <c r="BQ3269" s="133"/>
      <c r="BR3269" s="133"/>
    </row>
    <row r="3270" spans="18:70" x14ac:dyDescent="0.25">
      <c r="R3270" s="24"/>
      <c r="S3270" s="24"/>
      <c r="T3270" s="24"/>
      <c r="U3270" s="24"/>
      <c r="V3270" s="24"/>
      <c r="W3270" s="24"/>
      <c r="X3270" s="24"/>
      <c r="Y3270" s="24"/>
      <c r="Z3270" s="24"/>
      <c r="AA3270" s="24"/>
      <c r="AB3270" s="24"/>
      <c r="AC3270" s="24"/>
      <c r="AD3270" s="24"/>
      <c r="AE3270" s="24"/>
      <c r="AF3270" s="24"/>
      <c r="AG3270" s="24"/>
      <c r="AH3270" s="24"/>
      <c r="AI3270" s="24"/>
      <c r="AJ3270" s="24"/>
      <c r="AK3270" s="24"/>
      <c r="AL3270" s="24"/>
      <c r="AM3270" s="24"/>
      <c r="AN3270" s="24"/>
      <c r="AP3270" s="21"/>
      <c r="AQ3270" s="21"/>
      <c r="AR3270" s="21"/>
      <c r="AS3270" s="21"/>
      <c r="AT3270" s="21"/>
      <c r="AU3270" s="21"/>
      <c r="AV3270" s="24"/>
      <c r="AW3270" s="24"/>
      <c r="AX3270" s="24"/>
      <c r="AY3270" s="24"/>
      <c r="BA3270" s="21"/>
      <c r="BB3270" s="21"/>
      <c r="BC3270" s="21"/>
      <c r="BD3270" s="21"/>
      <c r="BE3270" s="24"/>
      <c r="BF3270" s="24"/>
      <c r="BG3270" s="21"/>
      <c r="BH3270" s="21"/>
      <c r="BI3270" s="130"/>
      <c r="BJ3270" s="131"/>
      <c r="BK3270" s="21"/>
      <c r="BL3270" s="132"/>
      <c r="BM3270" s="132"/>
      <c r="BN3270" s="132"/>
      <c r="BO3270" s="132"/>
      <c r="BP3270" s="133"/>
      <c r="BQ3270" s="133"/>
      <c r="BR3270" s="133"/>
    </row>
    <row r="3271" spans="18:70" x14ac:dyDescent="0.25">
      <c r="R3271" s="24"/>
      <c r="S3271" s="24"/>
      <c r="T3271" s="24"/>
      <c r="U3271" s="24"/>
      <c r="V3271" s="24"/>
      <c r="W3271" s="24"/>
      <c r="X3271" s="24"/>
      <c r="Y3271" s="24"/>
      <c r="Z3271" s="24"/>
      <c r="AA3271" s="24"/>
      <c r="AB3271" s="24"/>
      <c r="AC3271" s="24"/>
      <c r="AD3271" s="24"/>
      <c r="AE3271" s="24"/>
      <c r="AF3271" s="24"/>
      <c r="AG3271" s="24"/>
      <c r="AH3271" s="24"/>
      <c r="AI3271" s="24"/>
      <c r="AJ3271" s="24"/>
      <c r="AK3271" s="24"/>
      <c r="AL3271" s="24"/>
      <c r="AM3271" s="24"/>
      <c r="AN3271" s="24"/>
      <c r="AP3271" s="21"/>
      <c r="AQ3271" s="21"/>
      <c r="AR3271" s="21"/>
      <c r="AS3271" s="21"/>
      <c r="AT3271" s="21"/>
      <c r="AU3271" s="21"/>
      <c r="AV3271" s="24"/>
      <c r="AW3271" s="24"/>
      <c r="AX3271" s="24"/>
      <c r="AY3271" s="24"/>
      <c r="BA3271" s="21"/>
      <c r="BB3271" s="21"/>
      <c r="BC3271" s="21"/>
      <c r="BD3271" s="21"/>
      <c r="BE3271" s="24"/>
      <c r="BF3271" s="24"/>
      <c r="BG3271" s="21"/>
      <c r="BH3271" s="21"/>
      <c r="BI3271" s="130"/>
      <c r="BJ3271" s="131"/>
      <c r="BK3271" s="21"/>
      <c r="BL3271" s="132"/>
      <c r="BM3271" s="132"/>
      <c r="BN3271" s="132"/>
      <c r="BO3271" s="132"/>
      <c r="BP3271" s="133"/>
      <c r="BQ3271" s="133"/>
      <c r="BR3271" s="133"/>
    </row>
    <row r="3272" spans="18:70" x14ac:dyDescent="0.25">
      <c r="R3272" s="24"/>
      <c r="S3272" s="24"/>
      <c r="T3272" s="24"/>
      <c r="U3272" s="24"/>
      <c r="V3272" s="24"/>
      <c r="W3272" s="24"/>
      <c r="X3272" s="24"/>
      <c r="Y3272" s="24"/>
      <c r="Z3272" s="24"/>
      <c r="AA3272" s="24"/>
      <c r="AB3272" s="24"/>
      <c r="AC3272" s="24"/>
      <c r="AD3272" s="24"/>
      <c r="AE3272" s="24"/>
      <c r="AF3272" s="24"/>
      <c r="AG3272" s="24"/>
      <c r="AH3272" s="24"/>
      <c r="AI3272" s="24"/>
      <c r="AJ3272" s="24"/>
      <c r="AK3272" s="24"/>
      <c r="AL3272" s="24"/>
      <c r="AM3272" s="24"/>
      <c r="AN3272" s="24"/>
      <c r="AP3272" s="21"/>
      <c r="AQ3272" s="21"/>
      <c r="AR3272" s="21"/>
      <c r="AS3272" s="21"/>
      <c r="AT3272" s="21"/>
      <c r="AU3272" s="21"/>
      <c r="AV3272" s="24"/>
      <c r="AW3272" s="24"/>
      <c r="AX3272" s="24"/>
      <c r="AY3272" s="24"/>
      <c r="BA3272" s="21"/>
      <c r="BB3272" s="21"/>
      <c r="BC3272" s="21"/>
      <c r="BD3272" s="21"/>
      <c r="BE3272" s="24"/>
      <c r="BF3272" s="24"/>
      <c r="BG3272" s="21"/>
      <c r="BH3272" s="21"/>
      <c r="BI3272" s="130"/>
      <c r="BJ3272" s="131"/>
      <c r="BK3272" s="21"/>
      <c r="BL3272" s="132"/>
      <c r="BM3272" s="132"/>
      <c r="BN3272" s="132"/>
      <c r="BO3272" s="132"/>
      <c r="BP3272" s="133"/>
      <c r="BQ3272" s="133"/>
      <c r="BR3272" s="133"/>
    </row>
    <row r="3273" spans="18:70" x14ac:dyDescent="0.25">
      <c r="R3273" s="24"/>
      <c r="S3273" s="24"/>
      <c r="T3273" s="24"/>
      <c r="U3273" s="24"/>
      <c r="V3273" s="24"/>
      <c r="W3273" s="24"/>
      <c r="X3273" s="24"/>
      <c r="Y3273" s="24"/>
      <c r="Z3273" s="24"/>
      <c r="AA3273" s="24"/>
      <c r="AB3273" s="24"/>
      <c r="AC3273" s="24"/>
      <c r="AD3273" s="24"/>
      <c r="AE3273" s="24"/>
      <c r="AF3273" s="24"/>
      <c r="AG3273" s="24"/>
      <c r="AH3273" s="24"/>
      <c r="AI3273" s="24"/>
      <c r="AJ3273" s="24"/>
      <c r="AK3273" s="24"/>
      <c r="AL3273" s="24"/>
      <c r="AM3273" s="24"/>
      <c r="AN3273" s="24"/>
      <c r="AP3273" s="21"/>
      <c r="AQ3273" s="21"/>
      <c r="AR3273" s="21"/>
      <c r="AS3273" s="21"/>
      <c r="AT3273" s="21"/>
      <c r="AU3273" s="21"/>
      <c r="AV3273" s="24"/>
      <c r="AW3273" s="24"/>
      <c r="AX3273" s="24"/>
      <c r="AY3273" s="24"/>
      <c r="BA3273" s="21"/>
      <c r="BB3273" s="21"/>
      <c r="BC3273" s="21"/>
      <c r="BD3273" s="21"/>
      <c r="BE3273" s="24"/>
      <c r="BF3273" s="24"/>
      <c r="BG3273" s="21"/>
      <c r="BH3273" s="21"/>
      <c r="BI3273" s="130"/>
      <c r="BJ3273" s="131"/>
      <c r="BK3273" s="21"/>
      <c r="BL3273" s="132"/>
      <c r="BM3273" s="132"/>
      <c r="BN3273" s="132"/>
      <c r="BO3273" s="132"/>
      <c r="BP3273" s="133"/>
      <c r="BQ3273" s="133"/>
      <c r="BR3273" s="133"/>
    </row>
    <row r="3274" spans="18:70" x14ac:dyDescent="0.25">
      <c r="R3274" s="24"/>
      <c r="S3274" s="24"/>
      <c r="T3274" s="24"/>
      <c r="U3274" s="24"/>
      <c r="V3274" s="24"/>
      <c r="W3274" s="24"/>
      <c r="X3274" s="24"/>
      <c r="Y3274" s="24"/>
      <c r="Z3274" s="24"/>
      <c r="AA3274" s="24"/>
      <c r="AB3274" s="24"/>
      <c r="AC3274" s="24"/>
      <c r="AD3274" s="24"/>
      <c r="AE3274" s="24"/>
      <c r="AF3274" s="24"/>
      <c r="AG3274" s="24"/>
      <c r="AH3274" s="24"/>
      <c r="AI3274" s="24"/>
      <c r="AJ3274" s="24"/>
      <c r="AK3274" s="24"/>
      <c r="AL3274" s="24"/>
      <c r="AM3274" s="24"/>
      <c r="AN3274" s="24"/>
      <c r="AP3274" s="21"/>
      <c r="AQ3274" s="21"/>
      <c r="AR3274" s="21"/>
      <c r="AS3274" s="21"/>
      <c r="AT3274" s="21"/>
      <c r="AU3274" s="21"/>
      <c r="AV3274" s="24"/>
      <c r="AW3274" s="24"/>
      <c r="AX3274" s="24"/>
      <c r="AY3274" s="24"/>
      <c r="BA3274" s="21"/>
      <c r="BB3274" s="21"/>
      <c r="BC3274" s="21"/>
      <c r="BD3274" s="21"/>
      <c r="BE3274" s="24"/>
      <c r="BF3274" s="24"/>
      <c r="BG3274" s="21"/>
      <c r="BH3274" s="21"/>
      <c r="BI3274" s="130"/>
      <c r="BJ3274" s="131"/>
      <c r="BK3274" s="21"/>
      <c r="BL3274" s="132"/>
      <c r="BM3274" s="132"/>
      <c r="BN3274" s="132"/>
      <c r="BO3274" s="132"/>
      <c r="BP3274" s="133"/>
      <c r="BQ3274" s="133"/>
      <c r="BR3274" s="133"/>
    </row>
    <row r="3275" spans="18:70" x14ac:dyDescent="0.25">
      <c r="R3275" s="24"/>
      <c r="S3275" s="24"/>
      <c r="T3275" s="24"/>
      <c r="U3275" s="24"/>
      <c r="V3275" s="24"/>
      <c r="W3275" s="24"/>
      <c r="X3275" s="24"/>
      <c r="Y3275" s="24"/>
      <c r="Z3275" s="24"/>
      <c r="AA3275" s="24"/>
      <c r="AB3275" s="24"/>
      <c r="AC3275" s="24"/>
      <c r="AD3275" s="24"/>
      <c r="AE3275" s="24"/>
      <c r="AF3275" s="24"/>
      <c r="AG3275" s="24"/>
      <c r="AH3275" s="24"/>
      <c r="AI3275" s="24"/>
      <c r="AJ3275" s="24"/>
      <c r="AK3275" s="24"/>
      <c r="AL3275" s="24"/>
      <c r="AM3275" s="24"/>
      <c r="AN3275" s="24"/>
      <c r="AP3275" s="21"/>
      <c r="AQ3275" s="21"/>
      <c r="AR3275" s="21"/>
      <c r="AS3275" s="21"/>
      <c r="AT3275" s="21"/>
      <c r="AU3275" s="21"/>
      <c r="AV3275" s="24"/>
      <c r="AW3275" s="24"/>
      <c r="AX3275" s="24"/>
      <c r="AY3275" s="24"/>
      <c r="BA3275" s="21"/>
      <c r="BB3275" s="21"/>
      <c r="BC3275" s="21"/>
      <c r="BD3275" s="21"/>
      <c r="BE3275" s="24"/>
      <c r="BF3275" s="24"/>
      <c r="BG3275" s="21"/>
      <c r="BH3275" s="21"/>
      <c r="BI3275" s="130"/>
      <c r="BJ3275" s="131"/>
      <c r="BK3275" s="21"/>
      <c r="BL3275" s="132"/>
      <c r="BM3275" s="132"/>
      <c r="BN3275" s="132"/>
      <c r="BO3275" s="132"/>
      <c r="BP3275" s="133"/>
      <c r="BQ3275" s="133"/>
      <c r="BR3275" s="133"/>
    </row>
    <row r="3276" spans="18:70" x14ac:dyDescent="0.25">
      <c r="R3276" s="24"/>
      <c r="S3276" s="24"/>
      <c r="T3276" s="24"/>
      <c r="U3276" s="24"/>
      <c r="V3276" s="24"/>
      <c r="W3276" s="24"/>
      <c r="X3276" s="24"/>
      <c r="Y3276" s="24"/>
      <c r="Z3276" s="24"/>
      <c r="AA3276" s="24"/>
      <c r="AB3276" s="24"/>
      <c r="AC3276" s="24"/>
      <c r="AD3276" s="24"/>
      <c r="AE3276" s="24"/>
      <c r="AF3276" s="24"/>
      <c r="AG3276" s="24"/>
      <c r="AH3276" s="24"/>
      <c r="AI3276" s="24"/>
      <c r="AJ3276" s="24"/>
      <c r="AK3276" s="24"/>
      <c r="AL3276" s="24"/>
      <c r="AM3276" s="24"/>
      <c r="AN3276" s="24"/>
      <c r="AP3276" s="21"/>
      <c r="AQ3276" s="21"/>
      <c r="AR3276" s="21"/>
      <c r="AS3276" s="21"/>
      <c r="AT3276" s="21"/>
      <c r="AU3276" s="21"/>
      <c r="AV3276" s="24"/>
      <c r="AW3276" s="24"/>
      <c r="AX3276" s="24"/>
      <c r="AY3276" s="24"/>
      <c r="BA3276" s="21"/>
      <c r="BB3276" s="21"/>
      <c r="BC3276" s="21"/>
      <c r="BD3276" s="21"/>
      <c r="BE3276" s="24"/>
      <c r="BF3276" s="24"/>
      <c r="BG3276" s="21"/>
      <c r="BH3276" s="21"/>
      <c r="BI3276" s="130"/>
      <c r="BJ3276" s="131"/>
      <c r="BK3276" s="21"/>
      <c r="BL3276" s="132"/>
      <c r="BM3276" s="132"/>
      <c r="BN3276" s="132"/>
      <c r="BO3276" s="132"/>
      <c r="BP3276" s="133"/>
      <c r="BQ3276" s="133"/>
      <c r="BR3276" s="133"/>
    </row>
    <row r="3277" spans="18:70" x14ac:dyDescent="0.25">
      <c r="R3277" s="24"/>
      <c r="S3277" s="24"/>
      <c r="T3277" s="24"/>
      <c r="U3277" s="24"/>
      <c r="V3277" s="24"/>
      <c r="W3277" s="24"/>
      <c r="X3277" s="24"/>
      <c r="Y3277" s="24"/>
      <c r="Z3277" s="24"/>
      <c r="AA3277" s="24"/>
      <c r="AB3277" s="24"/>
      <c r="AC3277" s="24"/>
      <c r="AD3277" s="24"/>
      <c r="AE3277" s="24"/>
      <c r="AF3277" s="24"/>
      <c r="AG3277" s="24"/>
      <c r="AH3277" s="24"/>
      <c r="AI3277" s="24"/>
      <c r="AJ3277" s="24"/>
      <c r="AK3277" s="24"/>
      <c r="AL3277" s="24"/>
      <c r="AM3277" s="24"/>
      <c r="AN3277" s="24"/>
      <c r="AP3277" s="21"/>
      <c r="AQ3277" s="21"/>
      <c r="AR3277" s="21"/>
      <c r="AS3277" s="21"/>
      <c r="AT3277" s="21"/>
      <c r="AU3277" s="21"/>
      <c r="AV3277" s="24"/>
      <c r="AW3277" s="24"/>
      <c r="AX3277" s="24"/>
      <c r="AY3277" s="24"/>
      <c r="BA3277" s="21"/>
      <c r="BB3277" s="21"/>
      <c r="BC3277" s="21"/>
      <c r="BD3277" s="21"/>
      <c r="BE3277" s="24"/>
      <c r="BF3277" s="24"/>
      <c r="BG3277" s="21"/>
      <c r="BH3277" s="21"/>
      <c r="BI3277" s="130"/>
      <c r="BJ3277" s="131"/>
      <c r="BK3277" s="21"/>
      <c r="BL3277" s="132"/>
      <c r="BM3277" s="132"/>
      <c r="BN3277" s="132"/>
      <c r="BO3277" s="132"/>
      <c r="BP3277" s="133"/>
      <c r="BQ3277" s="133"/>
      <c r="BR3277" s="133"/>
    </row>
    <row r="3278" spans="18:70" x14ac:dyDescent="0.25">
      <c r="R3278" s="24"/>
      <c r="S3278" s="24"/>
      <c r="T3278" s="24"/>
      <c r="U3278" s="24"/>
      <c r="V3278" s="24"/>
      <c r="W3278" s="24"/>
      <c r="X3278" s="24"/>
      <c r="Y3278" s="24"/>
      <c r="Z3278" s="24"/>
      <c r="AA3278" s="24"/>
      <c r="AB3278" s="24"/>
      <c r="AC3278" s="24"/>
      <c r="AD3278" s="24"/>
      <c r="AE3278" s="24"/>
      <c r="AF3278" s="24"/>
      <c r="AG3278" s="24"/>
      <c r="AH3278" s="24"/>
      <c r="AI3278" s="24"/>
      <c r="AJ3278" s="24"/>
      <c r="AK3278" s="24"/>
      <c r="AL3278" s="24"/>
      <c r="AM3278" s="24"/>
      <c r="AN3278" s="24"/>
      <c r="AP3278" s="21"/>
      <c r="AQ3278" s="21"/>
      <c r="AR3278" s="21"/>
      <c r="AS3278" s="21"/>
      <c r="AT3278" s="21"/>
      <c r="AU3278" s="21"/>
      <c r="AV3278" s="24"/>
      <c r="AW3278" s="24"/>
      <c r="AX3278" s="24"/>
      <c r="AY3278" s="24"/>
      <c r="BA3278" s="21"/>
      <c r="BB3278" s="21"/>
      <c r="BC3278" s="21"/>
      <c r="BD3278" s="21"/>
      <c r="BE3278" s="24"/>
      <c r="BF3278" s="24"/>
      <c r="BG3278" s="21"/>
      <c r="BH3278" s="21"/>
      <c r="BI3278" s="130"/>
      <c r="BJ3278" s="131"/>
      <c r="BK3278" s="21"/>
      <c r="BL3278" s="132"/>
      <c r="BM3278" s="132"/>
      <c r="BN3278" s="132"/>
      <c r="BO3278" s="132"/>
      <c r="BP3278" s="133"/>
      <c r="BQ3278" s="133"/>
      <c r="BR3278" s="133"/>
    </row>
    <row r="3279" spans="18:70" x14ac:dyDescent="0.25">
      <c r="R3279" s="24"/>
      <c r="S3279" s="24"/>
      <c r="T3279" s="24"/>
      <c r="U3279" s="24"/>
      <c r="V3279" s="24"/>
      <c r="W3279" s="24"/>
      <c r="X3279" s="24"/>
      <c r="Y3279" s="24"/>
      <c r="Z3279" s="24"/>
      <c r="AA3279" s="24"/>
      <c r="AB3279" s="24"/>
      <c r="AC3279" s="24"/>
      <c r="AD3279" s="24"/>
      <c r="AE3279" s="24"/>
      <c r="AF3279" s="24"/>
      <c r="AG3279" s="24"/>
      <c r="AH3279" s="24"/>
      <c r="AI3279" s="24"/>
      <c r="AJ3279" s="24"/>
      <c r="AK3279" s="24"/>
      <c r="AL3279" s="24"/>
      <c r="AM3279" s="24"/>
      <c r="AN3279" s="24"/>
      <c r="AP3279" s="21"/>
      <c r="AQ3279" s="21"/>
      <c r="AR3279" s="21"/>
      <c r="AS3279" s="21"/>
      <c r="AT3279" s="21"/>
      <c r="AU3279" s="21"/>
      <c r="AV3279" s="24"/>
      <c r="AW3279" s="24"/>
      <c r="AX3279" s="24"/>
      <c r="AY3279" s="24"/>
      <c r="BA3279" s="21"/>
      <c r="BB3279" s="21"/>
      <c r="BC3279" s="21"/>
      <c r="BD3279" s="21"/>
      <c r="BE3279" s="24"/>
      <c r="BF3279" s="24"/>
      <c r="BG3279" s="21"/>
      <c r="BH3279" s="21"/>
      <c r="BI3279" s="130"/>
      <c r="BJ3279" s="131"/>
      <c r="BK3279" s="21"/>
      <c r="BL3279" s="132"/>
      <c r="BM3279" s="132"/>
      <c r="BN3279" s="132"/>
      <c r="BO3279" s="132"/>
      <c r="BP3279" s="133"/>
      <c r="BQ3279" s="133"/>
      <c r="BR3279" s="133"/>
    </row>
    <row r="3280" spans="18:70" x14ac:dyDescent="0.25">
      <c r="R3280" s="24"/>
      <c r="S3280" s="24"/>
      <c r="T3280" s="24"/>
      <c r="U3280" s="24"/>
      <c r="V3280" s="24"/>
      <c r="W3280" s="24"/>
      <c r="X3280" s="24"/>
      <c r="Y3280" s="24"/>
      <c r="Z3280" s="24"/>
      <c r="AA3280" s="24"/>
      <c r="AB3280" s="24"/>
      <c r="AC3280" s="24"/>
      <c r="AD3280" s="24"/>
      <c r="AE3280" s="24"/>
      <c r="AF3280" s="24"/>
      <c r="AG3280" s="24"/>
      <c r="AH3280" s="24"/>
      <c r="AI3280" s="24"/>
      <c r="AJ3280" s="24"/>
      <c r="AK3280" s="24"/>
      <c r="AL3280" s="24"/>
      <c r="AM3280" s="24"/>
      <c r="AN3280" s="24"/>
      <c r="AP3280" s="21"/>
      <c r="AQ3280" s="21"/>
      <c r="AR3280" s="21"/>
      <c r="AS3280" s="21"/>
      <c r="AT3280" s="21"/>
      <c r="AU3280" s="21"/>
      <c r="AV3280" s="24"/>
      <c r="AW3280" s="24"/>
      <c r="AX3280" s="24"/>
      <c r="AY3280" s="24"/>
      <c r="BA3280" s="21"/>
      <c r="BB3280" s="21"/>
      <c r="BC3280" s="21"/>
      <c r="BD3280" s="21"/>
      <c r="BE3280" s="24"/>
      <c r="BF3280" s="24"/>
      <c r="BG3280" s="21"/>
      <c r="BH3280" s="21"/>
      <c r="BI3280" s="130"/>
      <c r="BJ3280" s="131"/>
      <c r="BK3280" s="21"/>
      <c r="BL3280" s="132"/>
      <c r="BM3280" s="132"/>
      <c r="BN3280" s="132"/>
      <c r="BO3280" s="132"/>
      <c r="BP3280" s="133"/>
      <c r="BQ3280" s="133"/>
      <c r="BR3280" s="133"/>
    </row>
    <row r="3281" spans="18:70" x14ac:dyDescent="0.25">
      <c r="R3281" s="24"/>
      <c r="S3281" s="24"/>
      <c r="T3281" s="24"/>
      <c r="U3281" s="24"/>
      <c r="V3281" s="24"/>
      <c r="W3281" s="24"/>
      <c r="X3281" s="24"/>
      <c r="Y3281" s="24"/>
      <c r="Z3281" s="24"/>
      <c r="AA3281" s="24"/>
      <c r="AB3281" s="24"/>
      <c r="AC3281" s="24"/>
      <c r="AD3281" s="24"/>
      <c r="AE3281" s="24"/>
      <c r="AF3281" s="24"/>
      <c r="AG3281" s="24"/>
      <c r="AH3281" s="24"/>
      <c r="AI3281" s="24"/>
      <c r="AJ3281" s="24"/>
      <c r="AK3281" s="24"/>
      <c r="AL3281" s="24"/>
      <c r="AM3281" s="24"/>
      <c r="AN3281" s="24"/>
      <c r="AP3281" s="21"/>
      <c r="AQ3281" s="21"/>
      <c r="AR3281" s="21"/>
      <c r="AS3281" s="21"/>
      <c r="AT3281" s="21"/>
      <c r="AU3281" s="21"/>
      <c r="AV3281" s="24"/>
      <c r="AW3281" s="24"/>
      <c r="AX3281" s="24"/>
      <c r="AY3281" s="24"/>
      <c r="BA3281" s="21"/>
      <c r="BB3281" s="21"/>
      <c r="BC3281" s="21"/>
      <c r="BD3281" s="21"/>
      <c r="BE3281" s="24"/>
      <c r="BF3281" s="24"/>
      <c r="BG3281" s="21"/>
      <c r="BH3281" s="21"/>
      <c r="BI3281" s="130"/>
      <c r="BJ3281" s="131"/>
      <c r="BK3281" s="21"/>
      <c r="BL3281" s="132"/>
      <c r="BM3281" s="132"/>
      <c r="BN3281" s="132"/>
      <c r="BO3281" s="132"/>
      <c r="BP3281" s="133"/>
      <c r="BQ3281" s="133"/>
      <c r="BR3281" s="133"/>
    </row>
    <row r="3282" spans="18:70" x14ac:dyDescent="0.25">
      <c r="R3282" s="24"/>
      <c r="S3282" s="24"/>
      <c r="T3282" s="24"/>
      <c r="U3282" s="24"/>
      <c r="V3282" s="24"/>
      <c r="W3282" s="24"/>
      <c r="X3282" s="24"/>
      <c r="Y3282" s="24"/>
      <c r="Z3282" s="24"/>
      <c r="AA3282" s="24"/>
      <c r="AB3282" s="24"/>
      <c r="AC3282" s="24"/>
      <c r="AD3282" s="24"/>
      <c r="AE3282" s="24"/>
      <c r="AF3282" s="24"/>
      <c r="AG3282" s="24"/>
      <c r="AH3282" s="24"/>
      <c r="AI3282" s="24"/>
      <c r="AJ3282" s="24"/>
      <c r="AK3282" s="24"/>
      <c r="AL3282" s="24"/>
      <c r="AM3282" s="24"/>
      <c r="AN3282" s="24"/>
      <c r="AP3282" s="21"/>
      <c r="AQ3282" s="21"/>
      <c r="AR3282" s="21"/>
      <c r="AS3282" s="21"/>
      <c r="AT3282" s="21"/>
      <c r="AU3282" s="21"/>
      <c r="AV3282" s="24"/>
      <c r="AW3282" s="24"/>
      <c r="AX3282" s="24"/>
      <c r="AY3282" s="24"/>
      <c r="BA3282" s="21"/>
      <c r="BB3282" s="21"/>
      <c r="BC3282" s="21"/>
      <c r="BD3282" s="21"/>
      <c r="BE3282" s="24"/>
      <c r="BF3282" s="24"/>
      <c r="BG3282" s="21"/>
      <c r="BH3282" s="21"/>
      <c r="BI3282" s="130"/>
      <c r="BJ3282" s="131"/>
      <c r="BK3282" s="21"/>
      <c r="BL3282" s="132"/>
      <c r="BM3282" s="132"/>
      <c r="BN3282" s="132"/>
      <c r="BO3282" s="132"/>
      <c r="BP3282" s="133"/>
      <c r="BQ3282" s="133"/>
      <c r="BR3282" s="133"/>
    </row>
    <row r="3283" spans="18:70" x14ac:dyDescent="0.25">
      <c r="R3283" s="24"/>
      <c r="S3283" s="24"/>
      <c r="T3283" s="24"/>
      <c r="U3283" s="24"/>
      <c r="V3283" s="24"/>
      <c r="W3283" s="24"/>
      <c r="X3283" s="24"/>
      <c r="Y3283" s="24"/>
      <c r="Z3283" s="24"/>
      <c r="AA3283" s="24"/>
      <c r="AB3283" s="24"/>
      <c r="AC3283" s="24"/>
      <c r="AD3283" s="24"/>
      <c r="AE3283" s="24"/>
      <c r="AF3283" s="24"/>
      <c r="AG3283" s="24"/>
      <c r="AH3283" s="24"/>
      <c r="AI3283" s="24"/>
      <c r="AJ3283" s="24"/>
      <c r="AK3283" s="24"/>
      <c r="AL3283" s="24"/>
      <c r="AM3283" s="24"/>
      <c r="AN3283" s="24"/>
      <c r="AP3283" s="21"/>
      <c r="AQ3283" s="21"/>
      <c r="AR3283" s="21"/>
      <c r="AS3283" s="21"/>
      <c r="AT3283" s="21"/>
      <c r="AU3283" s="21"/>
      <c r="AV3283" s="24"/>
      <c r="AW3283" s="24"/>
      <c r="AX3283" s="24"/>
      <c r="AY3283" s="24"/>
      <c r="BA3283" s="21"/>
      <c r="BB3283" s="21"/>
      <c r="BC3283" s="21"/>
      <c r="BD3283" s="21"/>
      <c r="BE3283" s="24"/>
      <c r="BF3283" s="24"/>
      <c r="BG3283" s="21"/>
      <c r="BH3283" s="21"/>
      <c r="BI3283" s="130"/>
      <c r="BJ3283" s="131"/>
      <c r="BK3283" s="21"/>
      <c r="BL3283" s="132"/>
      <c r="BM3283" s="132"/>
      <c r="BN3283" s="132"/>
      <c r="BO3283" s="132"/>
      <c r="BP3283" s="133"/>
      <c r="BQ3283" s="133"/>
      <c r="BR3283" s="133"/>
    </row>
    <row r="3284" spans="18:70" x14ac:dyDescent="0.25">
      <c r="R3284" s="24"/>
      <c r="S3284" s="24"/>
      <c r="T3284" s="24"/>
      <c r="U3284" s="24"/>
      <c r="V3284" s="24"/>
      <c r="W3284" s="24"/>
      <c r="X3284" s="24"/>
      <c r="Y3284" s="24"/>
      <c r="Z3284" s="24"/>
      <c r="AA3284" s="24"/>
      <c r="AB3284" s="24"/>
      <c r="AC3284" s="24"/>
      <c r="AD3284" s="24"/>
      <c r="AE3284" s="24"/>
      <c r="AF3284" s="24"/>
      <c r="AG3284" s="24"/>
      <c r="AH3284" s="24"/>
      <c r="AI3284" s="24"/>
      <c r="AJ3284" s="24"/>
      <c r="AK3284" s="24"/>
      <c r="AL3284" s="24"/>
      <c r="AM3284" s="24"/>
      <c r="AN3284" s="24"/>
      <c r="AP3284" s="21"/>
      <c r="AQ3284" s="21"/>
      <c r="AR3284" s="21"/>
      <c r="AS3284" s="21"/>
      <c r="AT3284" s="21"/>
      <c r="AU3284" s="21"/>
      <c r="AV3284" s="24"/>
      <c r="AW3284" s="24"/>
      <c r="AX3284" s="24"/>
      <c r="AY3284" s="24"/>
      <c r="BA3284" s="21"/>
      <c r="BB3284" s="21"/>
      <c r="BC3284" s="21"/>
      <c r="BD3284" s="21"/>
      <c r="BE3284" s="24"/>
      <c r="BF3284" s="24"/>
      <c r="BG3284" s="21"/>
      <c r="BH3284" s="21"/>
      <c r="BI3284" s="130"/>
      <c r="BJ3284" s="131"/>
      <c r="BK3284" s="21"/>
      <c r="BL3284" s="132"/>
      <c r="BM3284" s="132"/>
      <c r="BN3284" s="132"/>
      <c r="BO3284" s="132"/>
      <c r="BP3284" s="133"/>
      <c r="BQ3284" s="133"/>
      <c r="BR3284" s="133"/>
    </row>
    <row r="3285" spans="18:70" x14ac:dyDescent="0.25">
      <c r="R3285" s="24"/>
      <c r="S3285" s="24"/>
      <c r="T3285" s="24"/>
      <c r="U3285" s="24"/>
      <c r="V3285" s="24"/>
      <c r="W3285" s="24"/>
      <c r="X3285" s="24"/>
      <c r="Y3285" s="24"/>
      <c r="Z3285" s="24"/>
      <c r="AA3285" s="24"/>
      <c r="AB3285" s="24"/>
      <c r="AC3285" s="24"/>
      <c r="AD3285" s="24"/>
      <c r="AE3285" s="24"/>
      <c r="AF3285" s="24"/>
      <c r="AG3285" s="24"/>
      <c r="AH3285" s="24"/>
      <c r="AI3285" s="24"/>
      <c r="AJ3285" s="24"/>
      <c r="AK3285" s="24"/>
      <c r="AL3285" s="24"/>
      <c r="AM3285" s="24"/>
      <c r="AN3285" s="24"/>
      <c r="AP3285" s="21"/>
      <c r="AQ3285" s="21"/>
      <c r="AR3285" s="21"/>
      <c r="AS3285" s="21"/>
      <c r="AT3285" s="21"/>
      <c r="AU3285" s="21"/>
      <c r="AV3285" s="24"/>
      <c r="AW3285" s="24"/>
      <c r="AX3285" s="24"/>
      <c r="AY3285" s="24"/>
      <c r="BA3285" s="21"/>
      <c r="BB3285" s="21"/>
      <c r="BC3285" s="21"/>
      <c r="BD3285" s="21"/>
      <c r="BE3285" s="24"/>
      <c r="BF3285" s="24"/>
      <c r="BG3285" s="21"/>
      <c r="BH3285" s="21"/>
      <c r="BI3285" s="130"/>
      <c r="BJ3285" s="131"/>
      <c r="BK3285" s="21"/>
      <c r="BL3285" s="132"/>
      <c r="BM3285" s="132"/>
      <c r="BN3285" s="132"/>
      <c r="BO3285" s="132"/>
      <c r="BP3285" s="133"/>
      <c r="BQ3285" s="133"/>
      <c r="BR3285" s="133"/>
    </row>
    <row r="3286" spans="18:70" x14ac:dyDescent="0.25">
      <c r="R3286" s="24"/>
      <c r="S3286" s="24"/>
      <c r="T3286" s="24"/>
      <c r="U3286" s="24"/>
      <c r="V3286" s="24"/>
      <c r="W3286" s="24"/>
      <c r="X3286" s="24"/>
      <c r="Y3286" s="24"/>
      <c r="Z3286" s="24"/>
      <c r="AA3286" s="24"/>
      <c r="AB3286" s="24"/>
      <c r="AC3286" s="24"/>
      <c r="AD3286" s="24"/>
      <c r="AE3286" s="24"/>
      <c r="AF3286" s="24"/>
      <c r="AG3286" s="24"/>
      <c r="AH3286" s="24"/>
      <c r="AI3286" s="24"/>
      <c r="AJ3286" s="24"/>
      <c r="AK3286" s="24"/>
      <c r="AL3286" s="24"/>
      <c r="AM3286" s="24"/>
      <c r="AN3286" s="24"/>
      <c r="AP3286" s="21"/>
      <c r="AQ3286" s="21"/>
      <c r="AR3286" s="21"/>
      <c r="AS3286" s="21"/>
      <c r="AT3286" s="21"/>
      <c r="AU3286" s="21"/>
      <c r="AV3286" s="24"/>
      <c r="AW3286" s="24"/>
      <c r="AX3286" s="24"/>
      <c r="AY3286" s="24"/>
      <c r="BA3286" s="21"/>
      <c r="BB3286" s="21"/>
      <c r="BC3286" s="21"/>
      <c r="BD3286" s="21"/>
      <c r="BE3286" s="24"/>
      <c r="BF3286" s="24"/>
      <c r="BG3286" s="21"/>
      <c r="BH3286" s="21"/>
      <c r="BI3286" s="130"/>
      <c r="BJ3286" s="131"/>
      <c r="BK3286" s="21"/>
      <c r="BL3286" s="132"/>
      <c r="BM3286" s="132"/>
      <c r="BN3286" s="132"/>
      <c r="BO3286" s="132"/>
      <c r="BP3286" s="133"/>
      <c r="BQ3286" s="133"/>
      <c r="BR3286" s="133"/>
    </row>
  </sheetData>
  <mergeCells count="448">
    <mergeCell ref="CP68:CR68"/>
    <mergeCell ref="CP69:CR69"/>
    <mergeCell ref="BR2:CK2"/>
    <mergeCell ref="BR3:CK3"/>
    <mergeCell ref="BR4:BT4"/>
    <mergeCell ref="BR53:CK53"/>
    <mergeCell ref="BR54:CK54"/>
    <mergeCell ref="BR55:BT55"/>
    <mergeCell ref="CK95:CK96"/>
    <mergeCell ref="CL95:CL96"/>
    <mergeCell ref="BR96:BT96"/>
    <mergeCell ref="BW96:BY96"/>
    <mergeCell ref="BZ96:CB96"/>
    <mergeCell ref="CC96:CE96"/>
    <mergeCell ref="CK91:CK92"/>
    <mergeCell ref="CL91:CL92"/>
    <mergeCell ref="BR92:BT92"/>
    <mergeCell ref="BW92:BY92"/>
    <mergeCell ref="CC92:CE92"/>
    <mergeCell ref="CF92:CH92"/>
    <mergeCell ref="BL87:CL87"/>
    <mergeCell ref="BQ88:BT88"/>
    <mergeCell ref="BU88:BV88"/>
    <mergeCell ref="BW88:BY88"/>
    <mergeCell ref="BP95:BP96"/>
    <mergeCell ref="BQ95:BQ96"/>
    <mergeCell ref="BR95:BT95"/>
    <mergeCell ref="BV95:BV96"/>
    <mergeCell ref="CF95:CH96"/>
    <mergeCell ref="CJ95:CJ96"/>
    <mergeCell ref="CK93:CK94"/>
    <mergeCell ref="CL93:CL94"/>
    <mergeCell ref="BR94:BT94"/>
    <mergeCell ref="BW94:BY94"/>
    <mergeCell ref="BZ94:CB94"/>
    <mergeCell ref="CF94:CH94"/>
    <mergeCell ref="BP93:BP94"/>
    <mergeCell ref="BQ93:BQ94"/>
    <mergeCell ref="BR93:BT93"/>
    <mergeCell ref="BV93:BV94"/>
    <mergeCell ref="CC93:CE94"/>
    <mergeCell ref="CJ93:CJ94"/>
    <mergeCell ref="BP91:BP92"/>
    <mergeCell ref="BQ91:BQ92"/>
    <mergeCell ref="BR91:BT91"/>
    <mergeCell ref="BV91:BV92"/>
    <mergeCell ref="BZ91:CB92"/>
    <mergeCell ref="CJ91:CJ92"/>
    <mergeCell ref="CK89:CK90"/>
    <mergeCell ref="CL89:CL90"/>
    <mergeCell ref="BR90:BT90"/>
    <mergeCell ref="BZ90:CB90"/>
    <mergeCell ref="CC90:CE90"/>
    <mergeCell ref="CF90:CH90"/>
    <mergeCell ref="BP89:BP90"/>
    <mergeCell ref="BQ89:BQ90"/>
    <mergeCell ref="BR89:BT89"/>
    <mergeCell ref="BV89:BV90"/>
    <mergeCell ref="BW89:BY90"/>
    <mergeCell ref="CJ89:CJ90"/>
    <mergeCell ref="BZ88:CB88"/>
    <mergeCell ref="CC88:CE88"/>
    <mergeCell ref="CF88:CH88"/>
    <mergeCell ref="CK85:CK86"/>
    <mergeCell ref="CL85:CL86"/>
    <mergeCell ref="BR86:BT86"/>
    <mergeCell ref="BW86:BY86"/>
    <mergeCell ref="BZ86:CB86"/>
    <mergeCell ref="CC86:CE86"/>
    <mergeCell ref="BP85:BP86"/>
    <mergeCell ref="BQ85:BQ86"/>
    <mergeCell ref="BR85:BT85"/>
    <mergeCell ref="BV85:BV86"/>
    <mergeCell ref="CF85:CH86"/>
    <mergeCell ref="CJ85:CJ86"/>
    <mergeCell ref="CK83:CK84"/>
    <mergeCell ref="CL83:CL84"/>
    <mergeCell ref="BR84:BT84"/>
    <mergeCell ref="BW84:BY84"/>
    <mergeCell ref="BZ84:CB84"/>
    <mergeCell ref="CF84:CH84"/>
    <mergeCell ref="BP83:BP84"/>
    <mergeCell ref="BQ83:BQ84"/>
    <mergeCell ref="BR83:BT83"/>
    <mergeCell ref="BV83:BV84"/>
    <mergeCell ref="CC83:CE84"/>
    <mergeCell ref="CJ83:CJ84"/>
    <mergeCell ref="CK81:CK82"/>
    <mergeCell ref="CL81:CL82"/>
    <mergeCell ref="BR82:BT82"/>
    <mergeCell ref="BW82:BY82"/>
    <mergeCell ref="CC82:CE82"/>
    <mergeCell ref="CF82:CH82"/>
    <mergeCell ref="BP81:BP82"/>
    <mergeCell ref="BQ81:BQ82"/>
    <mergeCell ref="BR81:BT81"/>
    <mergeCell ref="BV81:BV82"/>
    <mergeCell ref="BZ81:CB82"/>
    <mergeCell ref="CJ81:CJ82"/>
    <mergeCell ref="CK79:CK80"/>
    <mergeCell ref="CL79:CL80"/>
    <mergeCell ref="BR80:BT80"/>
    <mergeCell ref="BZ80:CB80"/>
    <mergeCell ref="CC80:CE80"/>
    <mergeCell ref="CF80:CH80"/>
    <mergeCell ref="BP79:BP80"/>
    <mergeCell ref="BQ79:BQ80"/>
    <mergeCell ref="BR79:BT79"/>
    <mergeCell ref="BV79:BV80"/>
    <mergeCell ref="BW79:BY80"/>
    <mergeCell ref="CJ79:CJ80"/>
    <mergeCell ref="BL77:CL77"/>
    <mergeCell ref="BQ78:BT78"/>
    <mergeCell ref="BU78:BV78"/>
    <mergeCell ref="BW78:BY78"/>
    <mergeCell ref="BZ78:CB78"/>
    <mergeCell ref="CC78:CE78"/>
    <mergeCell ref="CF78:CH78"/>
    <mergeCell ref="CK75:CK76"/>
    <mergeCell ref="CL75:CL76"/>
    <mergeCell ref="BR76:BT76"/>
    <mergeCell ref="BW76:BY76"/>
    <mergeCell ref="BZ76:CB76"/>
    <mergeCell ref="CC76:CE76"/>
    <mergeCell ref="BP75:BP76"/>
    <mergeCell ref="BQ75:BQ76"/>
    <mergeCell ref="BR75:BT75"/>
    <mergeCell ref="BV75:BV76"/>
    <mergeCell ref="CF75:CH76"/>
    <mergeCell ref="CJ75:CJ76"/>
    <mergeCell ref="CK73:CK74"/>
    <mergeCell ref="CL73:CL74"/>
    <mergeCell ref="BR74:BT74"/>
    <mergeCell ref="BW74:BY74"/>
    <mergeCell ref="BZ74:CB74"/>
    <mergeCell ref="CF74:CH74"/>
    <mergeCell ref="BP73:BP74"/>
    <mergeCell ref="BQ73:BQ74"/>
    <mergeCell ref="BR73:BT73"/>
    <mergeCell ref="BV73:BV74"/>
    <mergeCell ref="CC73:CE74"/>
    <mergeCell ref="CJ73:CJ74"/>
    <mergeCell ref="CK71:CK72"/>
    <mergeCell ref="CL71:CL72"/>
    <mergeCell ref="BR72:BT72"/>
    <mergeCell ref="BW72:BY72"/>
    <mergeCell ref="CC72:CE72"/>
    <mergeCell ref="CF72:CH72"/>
    <mergeCell ref="BP71:BP72"/>
    <mergeCell ref="BQ71:BQ72"/>
    <mergeCell ref="BR71:BT71"/>
    <mergeCell ref="BV71:BV72"/>
    <mergeCell ref="BZ71:CB72"/>
    <mergeCell ref="CJ71:CJ72"/>
    <mergeCell ref="CK69:CK70"/>
    <mergeCell ref="CL69:CL70"/>
    <mergeCell ref="BR70:BT70"/>
    <mergeCell ref="BZ70:CB70"/>
    <mergeCell ref="CC70:CE70"/>
    <mergeCell ref="CF70:CH70"/>
    <mergeCell ref="BP69:BP70"/>
    <mergeCell ref="BQ69:BQ70"/>
    <mergeCell ref="BR69:BT69"/>
    <mergeCell ref="BV69:BV70"/>
    <mergeCell ref="BW69:BY70"/>
    <mergeCell ref="CJ69:CJ70"/>
    <mergeCell ref="BL67:CL67"/>
    <mergeCell ref="BQ68:BT68"/>
    <mergeCell ref="BU68:BV68"/>
    <mergeCell ref="BW68:BY68"/>
    <mergeCell ref="BZ68:CB68"/>
    <mergeCell ref="CC68:CE68"/>
    <mergeCell ref="CF68:CH68"/>
    <mergeCell ref="CK65:CK66"/>
    <mergeCell ref="CL65:CL66"/>
    <mergeCell ref="BR66:BT66"/>
    <mergeCell ref="BW66:BY66"/>
    <mergeCell ref="BZ66:CB66"/>
    <mergeCell ref="CC66:CE66"/>
    <mergeCell ref="BP65:BP66"/>
    <mergeCell ref="BQ65:BQ66"/>
    <mergeCell ref="BR65:BT65"/>
    <mergeCell ref="BV65:BV66"/>
    <mergeCell ref="CF65:CH66"/>
    <mergeCell ref="CJ65:CJ66"/>
    <mergeCell ref="CK63:CK64"/>
    <mergeCell ref="CL63:CL64"/>
    <mergeCell ref="BR64:BT64"/>
    <mergeCell ref="BW64:BY64"/>
    <mergeCell ref="BZ64:CB64"/>
    <mergeCell ref="CF64:CH64"/>
    <mergeCell ref="BP63:BP64"/>
    <mergeCell ref="BQ63:BQ64"/>
    <mergeCell ref="BR63:BT63"/>
    <mergeCell ref="BV63:BV64"/>
    <mergeCell ref="CC63:CE64"/>
    <mergeCell ref="CJ63:CJ64"/>
    <mergeCell ref="CK61:CK62"/>
    <mergeCell ref="CL61:CL62"/>
    <mergeCell ref="BR62:BT62"/>
    <mergeCell ref="BW62:BY62"/>
    <mergeCell ref="CC62:CE62"/>
    <mergeCell ref="CF62:CH62"/>
    <mergeCell ref="BP61:BP62"/>
    <mergeCell ref="BQ61:BQ62"/>
    <mergeCell ref="BR61:BT61"/>
    <mergeCell ref="BV61:BV62"/>
    <mergeCell ref="BZ61:CB62"/>
    <mergeCell ref="CJ61:CJ62"/>
    <mergeCell ref="CK59:CK60"/>
    <mergeCell ref="CL59:CL60"/>
    <mergeCell ref="BR60:BT60"/>
    <mergeCell ref="BZ60:CB60"/>
    <mergeCell ref="CC60:CE60"/>
    <mergeCell ref="CF60:CH60"/>
    <mergeCell ref="BP59:BP60"/>
    <mergeCell ref="BQ59:BQ60"/>
    <mergeCell ref="BR59:BT59"/>
    <mergeCell ref="BV59:BV60"/>
    <mergeCell ref="BW59:BY60"/>
    <mergeCell ref="CJ59:CJ60"/>
    <mergeCell ref="BL57:CL57"/>
    <mergeCell ref="BQ58:BT58"/>
    <mergeCell ref="BU58:BV58"/>
    <mergeCell ref="BW58:BY58"/>
    <mergeCell ref="BZ58:CB58"/>
    <mergeCell ref="CC58:CE58"/>
    <mergeCell ref="CF58:CH58"/>
    <mergeCell ref="CK43:CK44"/>
    <mergeCell ref="CL43:CL44"/>
    <mergeCell ref="BR44:BT44"/>
    <mergeCell ref="BW44:BY44"/>
    <mergeCell ref="BZ44:CB44"/>
    <mergeCell ref="CC44:CE44"/>
    <mergeCell ref="BP43:BP44"/>
    <mergeCell ref="BQ43:BQ44"/>
    <mergeCell ref="BR43:BT43"/>
    <mergeCell ref="BV43:BV44"/>
    <mergeCell ref="CF43:CH44"/>
    <mergeCell ref="CJ43:CJ44"/>
    <mergeCell ref="CK41:CK42"/>
    <mergeCell ref="CL41:CL42"/>
    <mergeCell ref="BR42:BT42"/>
    <mergeCell ref="BW42:BY42"/>
    <mergeCell ref="BZ42:CB42"/>
    <mergeCell ref="CF42:CH42"/>
    <mergeCell ref="BP41:BP42"/>
    <mergeCell ref="BQ41:BQ42"/>
    <mergeCell ref="BR41:BT41"/>
    <mergeCell ref="BV41:BV42"/>
    <mergeCell ref="CC41:CE42"/>
    <mergeCell ref="CJ41:CJ42"/>
    <mergeCell ref="CK39:CK40"/>
    <mergeCell ref="CL39:CL40"/>
    <mergeCell ref="BR40:BT40"/>
    <mergeCell ref="BW40:BY40"/>
    <mergeCell ref="CC40:CE40"/>
    <mergeCell ref="CF40:CH40"/>
    <mergeCell ref="BP39:BP40"/>
    <mergeCell ref="BQ39:BQ40"/>
    <mergeCell ref="BR39:BT39"/>
    <mergeCell ref="BV39:BV40"/>
    <mergeCell ref="BZ39:CB40"/>
    <mergeCell ref="CJ39:CJ40"/>
    <mergeCell ref="CK37:CK38"/>
    <mergeCell ref="CL37:CL38"/>
    <mergeCell ref="BR38:BT38"/>
    <mergeCell ref="BZ38:CB38"/>
    <mergeCell ref="CC38:CE38"/>
    <mergeCell ref="CF38:CH38"/>
    <mergeCell ref="BP37:BP38"/>
    <mergeCell ref="BQ37:BQ38"/>
    <mergeCell ref="BR37:BT37"/>
    <mergeCell ref="BV37:BV38"/>
    <mergeCell ref="BW37:BY38"/>
    <mergeCell ref="CJ37:CJ38"/>
    <mergeCell ref="BL35:CL35"/>
    <mergeCell ref="BQ36:BT36"/>
    <mergeCell ref="BU36:BV36"/>
    <mergeCell ref="BW36:BY36"/>
    <mergeCell ref="BZ36:CB36"/>
    <mergeCell ref="CC36:CE36"/>
    <mergeCell ref="CF36:CH36"/>
    <mergeCell ref="CK33:CK34"/>
    <mergeCell ref="CL33:CL34"/>
    <mergeCell ref="BR34:BT34"/>
    <mergeCell ref="BW34:BY34"/>
    <mergeCell ref="BZ34:CB34"/>
    <mergeCell ref="CC34:CE34"/>
    <mergeCell ref="BP33:BP34"/>
    <mergeCell ref="BQ33:BQ34"/>
    <mergeCell ref="BR33:BT33"/>
    <mergeCell ref="BV33:BV34"/>
    <mergeCell ref="CF33:CH34"/>
    <mergeCell ref="CJ33:CJ34"/>
    <mergeCell ref="CK31:CK32"/>
    <mergeCell ref="CL31:CL32"/>
    <mergeCell ref="BR32:BT32"/>
    <mergeCell ref="BW32:BY32"/>
    <mergeCell ref="BZ32:CB32"/>
    <mergeCell ref="CF32:CH32"/>
    <mergeCell ref="BP31:BP32"/>
    <mergeCell ref="BQ31:BQ32"/>
    <mergeCell ref="BR31:BT31"/>
    <mergeCell ref="BV31:BV32"/>
    <mergeCell ref="CC31:CE32"/>
    <mergeCell ref="CJ31:CJ32"/>
    <mergeCell ref="CK29:CK30"/>
    <mergeCell ref="CL29:CL30"/>
    <mergeCell ref="BR30:BT30"/>
    <mergeCell ref="BW30:BY30"/>
    <mergeCell ref="CC30:CE30"/>
    <mergeCell ref="CF30:CH30"/>
    <mergeCell ref="BP29:BP30"/>
    <mergeCell ref="BQ29:BQ30"/>
    <mergeCell ref="BR29:BT29"/>
    <mergeCell ref="BV29:BV30"/>
    <mergeCell ref="BZ29:CB30"/>
    <mergeCell ref="CJ29:CJ30"/>
    <mergeCell ref="CK27:CK28"/>
    <mergeCell ref="CL27:CL28"/>
    <mergeCell ref="BR28:BT28"/>
    <mergeCell ref="BZ28:CB28"/>
    <mergeCell ref="CC28:CE28"/>
    <mergeCell ref="CF28:CH28"/>
    <mergeCell ref="BP27:BP28"/>
    <mergeCell ref="BQ27:BQ28"/>
    <mergeCell ref="BR27:BT27"/>
    <mergeCell ref="BV27:BV28"/>
    <mergeCell ref="BW27:BY28"/>
    <mergeCell ref="CJ27:CJ28"/>
    <mergeCell ref="BL25:CL25"/>
    <mergeCell ref="BQ26:BT26"/>
    <mergeCell ref="BU26:BV26"/>
    <mergeCell ref="BW26:BY26"/>
    <mergeCell ref="BZ26:CB26"/>
    <mergeCell ref="CC26:CE26"/>
    <mergeCell ref="CF26:CH26"/>
    <mergeCell ref="CK23:CK24"/>
    <mergeCell ref="CL23:CL24"/>
    <mergeCell ref="BR24:BT24"/>
    <mergeCell ref="BW24:BY24"/>
    <mergeCell ref="BZ24:CB24"/>
    <mergeCell ref="CC24:CE24"/>
    <mergeCell ref="BP23:BP24"/>
    <mergeCell ref="BQ23:BQ24"/>
    <mergeCell ref="BR23:BT23"/>
    <mergeCell ref="BV23:BV24"/>
    <mergeCell ref="CF23:CH24"/>
    <mergeCell ref="CJ23:CJ24"/>
    <mergeCell ref="CK21:CK22"/>
    <mergeCell ref="CL21:CL22"/>
    <mergeCell ref="BR22:BT22"/>
    <mergeCell ref="BW22:BY22"/>
    <mergeCell ref="BZ22:CB22"/>
    <mergeCell ref="CF22:CH22"/>
    <mergeCell ref="BP21:BP22"/>
    <mergeCell ref="BQ21:BQ22"/>
    <mergeCell ref="BR21:BT21"/>
    <mergeCell ref="BV21:BV22"/>
    <mergeCell ref="CC21:CE22"/>
    <mergeCell ref="CJ21:CJ22"/>
    <mergeCell ref="CK19:CK20"/>
    <mergeCell ref="CL19:CL20"/>
    <mergeCell ref="BR20:BT20"/>
    <mergeCell ref="BW20:BY20"/>
    <mergeCell ref="CC20:CE20"/>
    <mergeCell ref="CF20:CH20"/>
    <mergeCell ref="BP19:BP20"/>
    <mergeCell ref="BQ19:BQ20"/>
    <mergeCell ref="BR19:BT19"/>
    <mergeCell ref="BV19:BV20"/>
    <mergeCell ref="BZ19:CB20"/>
    <mergeCell ref="CJ19:CJ20"/>
    <mergeCell ref="CK17:CK18"/>
    <mergeCell ref="CL17:CL18"/>
    <mergeCell ref="BR18:BT18"/>
    <mergeCell ref="BZ18:CB18"/>
    <mergeCell ref="CC18:CE18"/>
    <mergeCell ref="CF18:CH18"/>
    <mergeCell ref="BP17:BP18"/>
    <mergeCell ref="BQ17:BQ18"/>
    <mergeCell ref="BR17:BT17"/>
    <mergeCell ref="BV17:BV18"/>
    <mergeCell ref="BW17:BY18"/>
    <mergeCell ref="CJ17:CJ18"/>
    <mergeCell ref="BL15:CL15"/>
    <mergeCell ref="BQ16:BT16"/>
    <mergeCell ref="BU16:BV16"/>
    <mergeCell ref="BW16:BY16"/>
    <mergeCell ref="BZ16:CB16"/>
    <mergeCell ref="CC16:CE16"/>
    <mergeCell ref="CF16:CH16"/>
    <mergeCell ref="CK13:CK14"/>
    <mergeCell ref="CL13:CL14"/>
    <mergeCell ref="BR14:BT14"/>
    <mergeCell ref="BW14:BY14"/>
    <mergeCell ref="BZ14:CB14"/>
    <mergeCell ref="CC14:CE14"/>
    <mergeCell ref="BP13:BP14"/>
    <mergeCell ref="BQ13:BQ14"/>
    <mergeCell ref="BR13:BT13"/>
    <mergeCell ref="BV13:BV14"/>
    <mergeCell ref="CF13:CH14"/>
    <mergeCell ref="CJ13:CJ14"/>
    <mergeCell ref="CK11:CK12"/>
    <mergeCell ref="CL11:CL12"/>
    <mergeCell ref="BR12:BT12"/>
    <mergeCell ref="BW12:BY12"/>
    <mergeCell ref="BZ12:CB12"/>
    <mergeCell ref="CF12:CH12"/>
    <mergeCell ref="BP11:BP12"/>
    <mergeCell ref="BQ11:BQ12"/>
    <mergeCell ref="BR11:BT11"/>
    <mergeCell ref="BV11:BV12"/>
    <mergeCell ref="CC11:CE12"/>
    <mergeCell ref="CJ11:CJ12"/>
    <mergeCell ref="CK9:CK10"/>
    <mergeCell ref="CL9:CL10"/>
    <mergeCell ref="BR10:BT10"/>
    <mergeCell ref="BW10:BY10"/>
    <mergeCell ref="CC10:CE10"/>
    <mergeCell ref="CF10:CH10"/>
    <mergeCell ref="BP9:BP10"/>
    <mergeCell ref="BQ9:BQ10"/>
    <mergeCell ref="BR9:BT9"/>
    <mergeCell ref="BV9:BV10"/>
    <mergeCell ref="BZ9:CB10"/>
    <mergeCell ref="CJ9:CJ10"/>
    <mergeCell ref="BL5:CL5"/>
    <mergeCell ref="BQ6:BT6"/>
    <mergeCell ref="BU6:BV6"/>
    <mergeCell ref="BW6:BY6"/>
    <mergeCell ref="BZ6:CB6"/>
    <mergeCell ref="CC6:CE6"/>
    <mergeCell ref="CJ7:CJ8"/>
    <mergeCell ref="CK7:CK8"/>
    <mergeCell ref="CL7:CL8"/>
    <mergeCell ref="BR8:BT8"/>
    <mergeCell ref="BZ8:CB8"/>
    <mergeCell ref="CC8:CE8"/>
    <mergeCell ref="CF8:CH8"/>
    <mergeCell ref="CF6:CH6"/>
    <mergeCell ref="BP7:BP8"/>
    <mergeCell ref="BQ7:BQ8"/>
    <mergeCell ref="BR7:BT7"/>
    <mergeCell ref="BV7:BV8"/>
    <mergeCell ref="BW7:BY8"/>
  </mergeCells>
  <conditionalFormatting sqref="CJ11:CK11 CJ9:CK9 CJ7:CK7 CJ13:CK13 CK8 CK10 CK12">
    <cfRule type="cellIs" dxfId="7" priority="16" stopIfTrue="1" operator="equal">
      <formula>0</formula>
    </cfRule>
  </conditionalFormatting>
  <conditionalFormatting sqref="CJ31:CK31 CJ29:CK29 CJ27:CK27 CJ33:CK33 CK28 CK30 CK32">
    <cfRule type="cellIs" dxfId="6" priority="9" stopIfTrue="1" operator="equal">
      <formula>0</formula>
    </cfRule>
  </conditionalFormatting>
  <conditionalFormatting sqref="CJ21:CK21 CJ19:CK19 CJ17:CK17 CJ23:CK23 CK18 CK20 CK22">
    <cfRule type="cellIs" dxfId="5" priority="10" stopIfTrue="1" operator="equal">
      <formula>0</formula>
    </cfRule>
  </conditionalFormatting>
  <conditionalFormatting sqref="CJ41:CK41 CJ39:CK39 CJ37:CK37 CJ43:CK43 CK38 CK40 CK42">
    <cfRule type="cellIs" dxfId="4" priority="8" stopIfTrue="1" operator="equal">
      <formula>0</formula>
    </cfRule>
  </conditionalFormatting>
  <conditionalFormatting sqref="CJ63:CK63 CJ61:CK61 CJ59:CK59 CJ65:CK65 CK60 CK62 CK64">
    <cfRule type="cellIs" dxfId="3" priority="7" stopIfTrue="1" operator="equal">
      <formula>0</formula>
    </cfRule>
  </conditionalFormatting>
  <conditionalFormatting sqref="CJ73:CK73 CJ71:CK71 CJ69:CK69 CJ75:CK75 CK70 CK72 CK74">
    <cfRule type="cellIs" dxfId="2" priority="6" stopIfTrue="1" operator="equal">
      <formula>0</formula>
    </cfRule>
  </conditionalFormatting>
  <conditionalFormatting sqref="CJ83:CK83 CJ81:CK81 CJ79:CK79 CJ85:CK85 CK80 CK82 CK84">
    <cfRule type="cellIs" dxfId="1" priority="5" stopIfTrue="1" operator="equal">
      <formula>0</formula>
    </cfRule>
  </conditionalFormatting>
  <conditionalFormatting sqref="CJ93:CK93 CJ91:CK91 CJ89:CK89 CJ95:CK95 CK90 CK92 CK94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zoomScale="90" zoomScaleNormal="90" workbookViewId="0">
      <selection activeCell="J30" sqref="J30:J31"/>
    </sheetView>
  </sheetViews>
  <sheetFormatPr defaultRowHeight="10.5" x14ac:dyDescent="0.15"/>
  <cols>
    <col min="1" max="1" width="2.7109375" style="228" customWidth="1"/>
    <col min="2" max="2" width="35.140625" style="228" customWidth="1"/>
    <col min="3" max="4" width="1.7109375" style="228" customWidth="1"/>
    <col min="5" max="5" width="2.7109375" style="228" customWidth="1"/>
    <col min="6" max="6" width="30.7109375" style="228" customWidth="1"/>
    <col min="7" max="8" width="1.7109375" style="228" customWidth="1"/>
    <col min="9" max="9" width="2.7109375" style="228" customWidth="1"/>
    <col min="10" max="10" width="33.85546875" style="228" customWidth="1"/>
    <col min="11" max="12" width="1.7109375" style="228" customWidth="1"/>
    <col min="13" max="13" width="2.7109375" style="228" customWidth="1"/>
    <col min="14" max="14" width="34.140625" style="228" customWidth="1"/>
    <col min="15" max="16" width="1.7109375" style="228" customWidth="1"/>
    <col min="17" max="17" width="2.7109375" style="228" customWidth="1"/>
    <col min="18" max="18" width="0.7109375" style="228" customWidth="1"/>
    <col min="19" max="19" width="2.7109375" style="228" customWidth="1"/>
    <col min="20" max="20" width="23.7109375" style="267" customWidth="1"/>
    <col min="21" max="21" width="2.7109375" style="228" customWidth="1"/>
    <col min="22" max="22" width="23.7109375" style="254" customWidth="1"/>
    <col min="23" max="23" width="2.7109375" style="228" customWidth="1"/>
    <col min="24" max="24" width="24.140625" style="254" customWidth="1"/>
    <col min="25" max="25" width="2.7109375" style="228" customWidth="1"/>
    <col min="26" max="26" width="23.85546875" style="254" customWidth="1"/>
    <col min="27" max="27" width="2.85546875" style="228" customWidth="1"/>
    <col min="28" max="28" width="24.140625" style="228" customWidth="1"/>
    <col min="29" max="29" width="3.28515625" style="228" customWidth="1"/>
    <col min="30" max="30" width="24.140625" style="228" customWidth="1"/>
    <col min="31" max="31" width="2.7109375" style="228" customWidth="1"/>
    <col min="32" max="16384" width="9.140625" style="228"/>
  </cols>
  <sheetData>
    <row r="1" spans="1:32" ht="12" customHeight="1" x14ac:dyDescent="0.15">
      <c r="A1" s="431" t="s">
        <v>249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T1" s="431" t="s">
        <v>249</v>
      </c>
      <c r="U1" s="431"/>
      <c r="V1" s="431"/>
      <c r="W1" s="431"/>
      <c r="X1" s="431"/>
      <c r="Y1" s="431"/>
      <c r="Z1" s="431"/>
      <c r="AA1" s="431"/>
      <c r="AB1" s="431"/>
      <c r="AC1" s="431"/>
      <c r="AD1" s="431"/>
    </row>
    <row r="2" spans="1:32" ht="12" customHeight="1" x14ac:dyDescent="0.15">
      <c r="A2" s="14"/>
      <c r="B2" s="14" t="s">
        <v>92</v>
      </c>
      <c r="C2" s="14"/>
      <c r="D2" s="14"/>
      <c r="E2" s="14"/>
      <c r="F2" s="14"/>
      <c r="G2" s="14"/>
      <c r="H2" s="14"/>
      <c r="I2" s="14"/>
      <c r="J2" s="14" t="s">
        <v>93</v>
      </c>
      <c r="K2" s="251"/>
      <c r="T2" s="268"/>
      <c r="U2" s="401" t="s">
        <v>92</v>
      </c>
      <c r="V2" s="401"/>
      <c r="W2" s="401"/>
      <c r="X2" s="401"/>
      <c r="Y2" s="401"/>
      <c r="Z2" s="401"/>
      <c r="AA2" s="401"/>
      <c r="AB2" s="14" t="s">
        <v>93</v>
      </c>
      <c r="AC2" s="14"/>
      <c r="AD2" s="14"/>
    </row>
    <row r="3" spans="1:32" ht="9" customHeight="1" x14ac:dyDescent="0.15">
      <c r="A3" s="252"/>
      <c r="B3" s="432" t="s">
        <v>643</v>
      </c>
      <c r="C3" s="252"/>
      <c r="D3" s="252"/>
      <c r="E3" s="252"/>
      <c r="F3" s="252"/>
      <c r="G3" s="252"/>
      <c r="H3" s="252"/>
      <c r="I3" s="252"/>
      <c r="J3" s="252"/>
      <c r="K3" s="252"/>
      <c r="M3" s="433">
        <v>2</v>
      </c>
      <c r="N3" s="435" t="s">
        <v>437</v>
      </c>
      <c r="Q3" s="253"/>
      <c r="R3" s="253"/>
      <c r="S3" s="254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</row>
    <row r="4" spans="1:32" ht="9" customHeight="1" x14ac:dyDescent="0.2">
      <c r="B4" s="432"/>
      <c r="I4" s="433">
        <v>2</v>
      </c>
      <c r="J4" s="435" t="s">
        <v>405</v>
      </c>
      <c r="M4" s="434"/>
      <c r="N4" s="436"/>
      <c r="O4" s="255"/>
      <c r="P4" s="256"/>
      <c r="Q4" s="439">
        <v>2</v>
      </c>
      <c r="R4" s="257"/>
      <c r="S4" s="209">
        <v>1</v>
      </c>
      <c r="T4" s="238" t="s">
        <v>453</v>
      </c>
      <c r="U4" s="194"/>
      <c r="V4" s="240"/>
      <c r="W4" s="194"/>
      <c r="X4" s="236"/>
      <c r="Y4" s="189"/>
      <c r="Z4" s="236"/>
      <c r="AA4" s="189"/>
      <c r="AB4" s="236"/>
      <c r="AC4" s="189"/>
      <c r="AD4" s="259"/>
      <c r="AE4" s="189"/>
    </row>
    <row r="5" spans="1:32" ht="9" customHeight="1" x14ac:dyDescent="0.2">
      <c r="E5" s="433">
        <v>2</v>
      </c>
      <c r="F5" s="433"/>
      <c r="I5" s="434"/>
      <c r="J5" s="436"/>
      <c r="K5" s="255"/>
      <c r="L5" s="260"/>
      <c r="M5" s="433"/>
      <c r="N5" s="435" t="s">
        <v>405</v>
      </c>
      <c r="O5" s="260"/>
      <c r="Q5" s="439"/>
      <c r="R5" s="257"/>
      <c r="S5" s="209"/>
      <c r="T5" s="159"/>
      <c r="U5" s="403">
        <v>1</v>
      </c>
      <c r="V5" s="238" t="s">
        <v>453</v>
      </c>
      <c r="W5" s="194"/>
      <c r="X5" s="236"/>
      <c r="Y5" s="189"/>
      <c r="Z5" s="236"/>
      <c r="AA5" s="189"/>
      <c r="AB5" s="438" t="s">
        <v>403</v>
      </c>
      <c r="AC5" s="438"/>
      <c r="AD5" s="438"/>
      <c r="AE5" s="189"/>
    </row>
    <row r="6" spans="1:32" ht="9" customHeight="1" x14ac:dyDescent="0.2">
      <c r="A6" s="433">
        <v>2</v>
      </c>
      <c r="B6" s="433"/>
      <c r="E6" s="434"/>
      <c r="F6" s="434"/>
      <c r="G6" s="255"/>
      <c r="H6" s="260"/>
      <c r="I6" s="433"/>
      <c r="J6" s="435" t="s">
        <v>406</v>
      </c>
      <c r="K6" s="260"/>
      <c r="M6" s="434"/>
      <c r="N6" s="436"/>
      <c r="Q6" s="439"/>
      <c r="R6" s="257"/>
      <c r="S6" s="209">
        <v>2</v>
      </c>
      <c r="T6" s="238" t="s">
        <v>405</v>
      </c>
      <c r="U6" s="404"/>
      <c r="V6" s="159"/>
      <c r="W6" s="403">
        <v>17</v>
      </c>
      <c r="X6" s="160"/>
      <c r="Y6" s="189"/>
      <c r="Z6" s="236"/>
      <c r="AA6" s="189"/>
      <c r="AB6" s="438"/>
      <c r="AC6" s="438"/>
      <c r="AD6" s="438"/>
      <c r="AE6" s="189"/>
    </row>
    <row r="7" spans="1:32" ht="9" customHeight="1" x14ac:dyDescent="0.2">
      <c r="A7" s="434"/>
      <c r="B7" s="434"/>
      <c r="C7" s="255"/>
      <c r="D7" s="260"/>
      <c r="E7" s="433"/>
      <c r="F7" s="433"/>
      <c r="G7" s="260"/>
      <c r="I7" s="434"/>
      <c r="J7" s="436"/>
      <c r="M7" s="433">
        <v>3</v>
      </c>
      <c r="N7" s="435" t="s">
        <v>438</v>
      </c>
      <c r="Q7" s="439"/>
      <c r="R7" s="257"/>
      <c r="S7" s="209"/>
      <c r="T7" s="160"/>
      <c r="U7" s="138"/>
      <c r="V7" s="158"/>
      <c r="W7" s="410"/>
      <c r="X7" s="238" t="s">
        <v>453</v>
      </c>
      <c r="Y7" s="194"/>
      <c r="Z7" s="236"/>
      <c r="AA7" s="189"/>
      <c r="AB7" s="236"/>
      <c r="AC7" s="189"/>
      <c r="AD7" s="259"/>
      <c r="AE7" s="189"/>
    </row>
    <row r="8" spans="1:32" ht="9" customHeight="1" x14ac:dyDescent="0.2">
      <c r="A8" s="433"/>
      <c r="B8" s="433"/>
      <c r="C8" s="260"/>
      <c r="E8" s="434"/>
      <c r="F8" s="434"/>
      <c r="I8" s="433">
        <v>3</v>
      </c>
      <c r="J8" s="435" t="s">
        <v>407</v>
      </c>
      <c r="M8" s="434"/>
      <c r="N8" s="436"/>
      <c r="O8" s="255"/>
      <c r="P8" s="256"/>
      <c r="Q8" s="439">
        <v>3</v>
      </c>
      <c r="R8" s="257"/>
      <c r="S8" s="209">
        <v>3</v>
      </c>
      <c r="T8" s="238" t="s">
        <v>438</v>
      </c>
      <c r="U8" s="143"/>
      <c r="V8" s="158"/>
      <c r="W8" s="410"/>
      <c r="X8" s="159"/>
      <c r="Y8" s="403">
        <v>25</v>
      </c>
      <c r="Z8" s="236"/>
      <c r="AA8" s="189"/>
      <c r="AB8" s="236"/>
      <c r="AC8" s="189"/>
      <c r="AD8" s="259"/>
      <c r="AE8" s="189"/>
    </row>
    <row r="9" spans="1:32" ht="9" customHeight="1" x14ac:dyDescent="0.2">
      <c r="A9" s="434"/>
      <c r="B9" s="434"/>
      <c r="E9" s="433">
        <v>3</v>
      </c>
      <c r="F9" s="433"/>
      <c r="I9" s="434"/>
      <c r="J9" s="436"/>
      <c r="K9" s="255"/>
      <c r="L9" s="260"/>
      <c r="M9" s="433"/>
      <c r="N9" s="435" t="s">
        <v>442</v>
      </c>
      <c r="O9" s="260"/>
      <c r="Q9" s="439"/>
      <c r="R9" s="257"/>
      <c r="S9" s="209"/>
      <c r="T9" s="159"/>
      <c r="U9" s="403">
        <v>2</v>
      </c>
      <c r="V9" s="238" t="s">
        <v>454</v>
      </c>
      <c r="W9" s="404"/>
      <c r="X9" s="158"/>
      <c r="Y9" s="410"/>
      <c r="Z9" s="160"/>
      <c r="AA9" s="189"/>
      <c r="AB9" s="236"/>
      <c r="AC9" s="189"/>
      <c r="AD9" s="259"/>
      <c r="AE9" s="189"/>
    </row>
    <row r="10" spans="1:32" ht="9" customHeight="1" x14ac:dyDescent="0.2">
      <c r="A10" s="433">
        <v>3</v>
      </c>
      <c r="B10" s="433"/>
      <c r="E10" s="434"/>
      <c r="F10" s="434"/>
      <c r="G10" s="255"/>
      <c r="H10" s="260"/>
      <c r="I10" s="433"/>
      <c r="J10" s="435" t="s">
        <v>408</v>
      </c>
      <c r="K10" s="260"/>
      <c r="M10" s="434"/>
      <c r="N10" s="436"/>
      <c r="Q10" s="439"/>
      <c r="R10" s="257"/>
      <c r="S10" s="209">
        <v>4</v>
      </c>
      <c r="T10" s="238" t="s">
        <v>454</v>
      </c>
      <c r="U10" s="404"/>
      <c r="V10" s="160"/>
      <c r="W10" s="138"/>
      <c r="X10" s="158"/>
      <c r="Y10" s="410"/>
      <c r="Z10" s="160"/>
      <c r="AA10" s="189"/>
      <c r="AB10" s="236"/>
      <c r="AC10" s="189"/>
      <c r="AD10" s="259"/>
      <c r="AE10" s="189"/>
    </row>
    <row r="11" spans="1:32" ht="9" customHeight="1" x14ac:dyDescent="0.2">
      <c r="A11" s="434"/>
      <c r="B11" s="434"/>
      <c r="C11" s="255"/>
      <c r="D11" s="260"/>
      <c r="E11" s="433"/>
      <c r="F11" s="433"/>
      <c r="G11" s="260"/>
      <c r="I11" s="434"/>
      <c r="J11" s="436"/>
      <c r="M11" s="433">
        <v>6</v>
      </c>
      <c r="N11" s="435" t="s">
        <v>439</v>
      </c>
      <c r="Q11" s="439"/>
      <c r="R11" s="257"/>
      <c r="S11" s="209"/>
      <c r="T11" s="160"/>
      <c r="U11" s="138"/>
      <c r="V11" s="160"/>
      <c r="W11" s="138"/>
      <c r="X11" s="158"/>
      <c r="Y11" s="410"/>
      <c r="Z11" s="238" t="s">
        <v>453</v>
      </c>
      <c r="AA11" s="194"/>
      <c r="AB11" s="236"/>
      <c r="AC11" s="189"/>
      <c r="AD11" s="259"/>
      <c r="AE11" s="189"/>
    </row>
    <row r="12" spans="1:32" ht="9" customHeight="1" x14ac:dyDescent="0.2">
      <c r="A12" s="433"/>
      <c r="B12" s="433"/>
      <c r="C12" s="260"/>
      <c r="E12" s="434"/>
      <c r="F12" s="434"/>
      <c r="I12" s="433">
        <v>6</v>
      </c>
      <c r="J12" s="435" t="s">
        <v>409</v>
      </c>
      <c r="M12" s="434"/>
      <c r="N12" s="436"/>
      <c r="O12" s="255"/>
      <c r="P12" s="256"/>
      <c r="Q12" s="439">
        <v>6</v>
      </c>
      <c r="R12" s="257"/>
      <c r="S12" s="209">
        <v>5</v>
      </c>
      <c r="T12" s="238" t="s">
        <v>544</v>
      </c>
      <c r="U12" s="143"/>
      <c r="V12" s="160"/>
      <c r="W12" s="138"/>
      <c r="X12" s="158"/>
      <c r="Y12" s="410"/>
      <c r="Z12" s="159"/>
      <c r="AA12" s="403">
        <v>29</v>
      </c>
      <c r="AB12" s="236"/>
      <c r="AC12" s="189"/>
      <c r="AD12" s="259"/>
      <c r="AE12" s="189"/>
    </row>
    <row r="13" spans="1:32" ht="9" customHeight="1" x14ac:dyDescent="0.2">
      <c r="A13" s="434"/>
      <c r="B13" s="434"/>
      <c r="E13" s="433">
        <v>6</v>
      </c>
      <c r="F13" s="433"/>
      <c r="I13" s="434"/>
      <c r="J13" s="436"/>
      <c r="K13" s="255"/>
      <c r="L13" s="260"/>
      <c r="M13" s="433"/>
      <c r="N13" s="435" t="s">
        <v>409</v>
      </c>
      <c r="O13" s="260"/>
      <c r="Q13" s="439"/>
      <c r="R13" s="257"/>
      <c r="S13" s="209"/>
      <c r="T13" s="159"/>
      <c r="U13" s="403">
        <v>3</v>
      </c>
      <c r="V13" s="160" t="s">
        <v>544</v>
      </c>
      <c r="W13" s="143"/>
      <c r="X13" s="158"/>
      <c r="Y13" s="410"/>
      <c r="Z13" s="158"/>
      <c r="AA13" s="410"/>
      <c r="AB13" s="236"/>
      <c r="AC13" s="189"/>
      <c r="AD13" s="259"/>
      <c r="AE13" s="189"/>
      <c r="AF13" s="261"/>
    </row>
    <row r="14" spans="1:32" ht="9" customHeight="1" x14ac:dyDescent="0.2">
      <c r="A14" s="433">
        <v>6</v>
      </c>
      <c r="B14" s="433"/>
      <c r="E14" s="434"/>
      <c r="F14" s="434"/>
      <c r="G14" s="255"/>
      <c r="H14" s="260"/>
      <c r="I14" s="433"/>
      <c r="J14" s="435" t="s">
        <v>410</v>
      </c>
      <c r="K14" s="260"/>
      <c r="M14" s="434"/>
      <c r="N14" s="436"/>
      <c r="Q14" s="439"/>
      <c r="R14" s="257"/>
      <c r="S14" s="209">
        <v>6</v>
      </c>
      <c r="T14" s="238" t="s">
        <v>439</v>
      </c>
      <c r="U14" s="404"/>
      <c r="V14" s="159"/>
      <c r="W14" s="403">
        <v>18</v>
      </c>
      <c r="X14" s="158"/>
      <c r="Y14" s="410"/>
      <c r="Z14" s="158"/>
      <c r="AA14" s="410"/>
      <c r="AB14" s="236"/>
      <c r="AC14" s="189"/>
      <c r="AD14" s="259"/>
      <c r="AE14" s="189"/>
    </row>
    <row r="15" spans="1:32" ht="9" customHeight="1" x14ac:dyDescent="0.2">
      <c r="A15" s="434"/>
      <c r="B15" s="434"/>
      <c r="C15" s="255"/>
      <c r="D15" s="260"/>
      <c r="E15" s="433"/>
      <c r="F15" s="433"/>
      <c r="G15" s="260"/>
      <c r="I15" s="434"/>
      <c r="J15" s="436"/>
      <c r="M15" s="433">
        <v>7</v>
      </c>
      <c r="N15" s="435" t="s">
        <v>440</v>
      </c>
      <c r="Q15" s="439"/>
      <c r="R15" s="257"/>
      <c r="S15" s="209"/>
      <c r="T15" s="160"/>
      <c r="U15" s="138"/>
      <c r="V15" s="158"/>
      <c r="W15" s="410"/>
      <c r="X15" s="238" t="s">
        <v>455</v>
      </c>
      <c r="Y15" s="404"/>
      <c r="Z15" s="158"/>
      <c r="AA15" s="410"/>
      <c r="AB15" s="160"/>
      <c r="AC15" s="189"/>
      <c r="AD15" s="259"/>
      <c r="AE15" s="189"/>
    </row>
    <row r="16" spans="1:32" ht="9" customHeight="1" x14ac:dyDescent="0.2">
      <c r="A16" s="433"/>
      <c r="B16" s="433"/>
      <c r="C16" s="260"/>
      <c r="E16" s="434"/>
      <c r="F16" s="434"/>
      <c r="I16" s="433">
        <v>7</v>
      </c>
      <c r="J16" s="435" t="s">
        <v>411</v>
      </c>
      <c r="M16" s="434"/>
      <c r="N16" s="436"/>
      <c r="O16" s="255"/>
      <c r="P16" s="256"/>
      <c r="Q16" s="439">
        <v>7</v>
      </c>
      <c r="R16" s="257"/>
      <c r="S16" s="209">
        <v>7</v>
      </c>
      <c r="T16" s="238" t="s">
        <v>631</v>
      </c>
      <c r="U16" s="143"/>
      <c r="V16" s="158"/>
      <c r="W16" s="410"/>
      <c r="X16" s="160"/>
      <c r="Y16" s="138"/>
      <c r="Z16" s="158"/>
      <c r="AA16" s="410"/>
      <c r="AB16" s="160"/>
      <c r="AC16" s="189"/>
      <c r="AD16" s="262"/>
      <c r="AE16" s="189"/>
    </row>
    <row r="17" spans="1:31" ht="9" customHeight="1" x14ac:dyDescent="0.2">
      <c r="A17" s="434"/>
      <c r="B17" s="434"/>
      <c r="E17" s="433">
        <v>7</v>
      </c>
      <c r="F17" s="433"/>
      <c r="I17" s="434"/>
      <c r="J17" s="436"/>
      <c r="K17" s="255"/>
      <c r="L17" s="260"/>
      <c r="M17" s="433"/>
      <c r="N17" s="435" t="s">
        <v>411</v>
      </c>
      <c r="O17" s="260"/>
      <c r="Q17" s="439"/>
      <c r="R17" s="257"/>
      <c r="S17" s="209"/>
      <c r="T17" s="159"/>
      <c r="U17" s="403">
        <v>4</v>
      </c>
      <c r="V17" s="238" t="s">
        <v>455</v>
      </c>
      <c r="W17" s="404"/>
      <c r="X17" s="160"/>
      <c r="Y17" s="138"/>
      <c r="Z17" s="158"/>
      <c r="AA17" s="410"/>
      <c r="AB17" s="160"/>
      <c r="AC17" s="189"/>
      <c r="AD17" s="262"/>
      <c r="AE17" s="189"/>
    </row>
    <row r="18" spans="1:31" ht="9" customHeight="1" x14ac:dyDescent="0.2">
      <c r="A18" s="433">
        <v>7</v>
      </c>
      <c r="B18" s="433"/>
      <c r="E18" s="434"/>
      <c r="F18" s="434"/>
      <c r="G18" s="255"/>
      <c r="H18" s="260"/>
      <c r="I18" s="433"/>
      <c r="J18" s="435" t="s">
        <v>412</v>
      </c>
      <c r="K18" s="260"/>
      <c r="M18" s="434"/>
      <c r="N18" s="436"/>
      <c r="Q18" s="439"/>
      <c r="R18" s="257"/>
      <c r="S18" s="209">
        <v>8</v>
      </c>
      <c r="T18" s="238" t="s">
        <v>455</v>
      </c>
      <c r="U18" s="404"/>
      <c r="V18" s="160"/>
      <c r="W18" s="138"/>
      <c r="X18" s="160"/>
      <c r="Y18" s="138"/>
      <c r="Z18" s="158"/>
      <c r="AA18" s="410"/>
      <c r="AB18" s="147"/>
      <c r="AC18" s="189"/>
      <c r="AD18" s="262"/>
      <c r="AE18" s="189"/>
    </row>
    <row r="19" spans="1:31" ht="9" customHeight="1" x14ac:dyDescent="0.2">
      <c r="A19" s="434"/>
      <c r="B19" s="434"/>
      <c r="C19" s="255"/>
      <c r="D19" s="260"/>
      <c r="E19" s="433"/>
      <c r="F19" s="433"/>
      <c r="G19" s="260"/>
      <c r="I19" s="434"/>
      <c r="J19" s="436"/>
      <c r="M19" s="433">
        <v>10</v>
      </c>
      <c r="N19" s="435" t="s">
        <v>441</v>
      </c>
      <c r="Q19" s="439"/>
      <c r="R19" s="257"/>
      <c r="S19" s="209"/>
      <c r="T19" s="160"/>
      <c r="U19" s="138"/>
      <c r="V19" s="160"/>
      <c r="W19" s="138"/>
      <c r="X19" s="160"/>
      <c r="Y19" s="138"/>
      <c r="Z19" s="158"/>
      <c r="AA19" s="410"/>
      <c r="AB19" s="238" t="s">
        <v>453</v>
      </c>
      <c r="AC19" s="194"/>
      <c r="AD19" s="262"/>
      <c r="AE19" s="189"/>
    </row>
    <row r="20" spans="1:31" ht="9" customHeight="1" x14ac:dyDescent="0.2">
      <c r="A20" s="433"/>
      <c r="B20" s="433"/>
      <c r="C20" s="260"/>
      <c r="E20" s="434"/>
      <c r="F20" s="434"/>
      <c r="I20" s="433">
        <v>10</v>
      </c>
      <c r="J20" s="435" t="s">
        <v>413</v>
      </c>
      <c r="M20" s="434"/>
      <c r="N20" s="436"/>
      <c r="O20" s="255"/>
      <c r="P20" s="256"/>
      <c r="Q20" s="439">
        <v>10</v>
      </c>
      <c r="R20" s="257"/>
      <c r="S20" s="209">
        <v>9</v>
      </c>
      <c r="T20" s="238" t="s">
        <v>456</v>
      </c>
      <c r="U20" s="143"/>
      <c r="V20" s="160"/>
      <c r="W20" s="138"/>
      <c r="X20" s="160"/>
      <c r="Y20" s="138"/>
      <c r="Z20" s="158"/>
      <c r="AA20" s="410"/>
      <c r="AB20" s="159"/>
      <c r="AC20" s="403">
        <v>31</v>
      </c>
      <c r="AD20" s="262"/>
      <c r="AE20" s="189"/>
    </row>
    <row r="21" spans="1:31" ht="9" customHeight="1" x14ac:dyDescent="0.2">
      <c r="A21" s="434"/>
      <c r="B21" s="434"/>
      <c r="E21" s="433">
        <v>10</v>
      </c>
      <c r="F21" s="433"/>
      <c r="I21" s="434"/>
      <c r="J21" s="436"/>
      <c r="K21" s="255"/>
      <c r="L21" s="260"/>
      <c r="M21" s="433"/>
      <c r="N21" s="435" t="s">
        <v>413</v>
      </c>
      <c r="O21" s="260"/>
      <c r="Q21" s="439"/>
      <c r="R21" s="257"/>
      <c r="S21" s="209"/>
      <c r="T21" s="159"/>
      <c r="U21" s="403">
        <v>5</v>
      </c>
      <c r="V21" s="238" t="s">
        <v>456</v>
      </c>
      <c r="W21" s="143"/>
      <c r="X21" s="160"/>
      <c r="Y21" s="138"/>
      <c r="Z21" s="158"/>
      <c r="AA21" s="410"/>
      <c r="AB21" s="158"/>
      <c r="AC21" s="410"/>
      <c r="AD21" s="262"/>
      <c r="AE21" s="189"/>
    </row>
    <row r="22" spans="1:31" ht="9" customHeight="1" x14ac:dyDescent="0.2">
      <c r="A22" s="433">
        <v>10</v>
      </c>
      <c r="B22" s="433"/>
      <c r="E22" s="434"/>
      <c r="F22" s="434"/>
      <c r="G22" s="255"/>
      <c r="H22" s="260"/>
      <c r="I22" s="433"/>
      <c r="J22" s="435" t="s">
        <v>414</v>
      </c>
      <c r="K22" s="260"/>
      <c r="M22" s="434"/>
      <c r="N22" s="436"/>
      <c r="Q22" s="439"/>
      <c r="R22" s="257"/>
      <c r="S22" s="209">
        <v>10</v>
      </c>
      <c r="T22" s="238" t="s">
        <v>441</v>
      </c>
      <c r="U22" s="404"/>
      <c r="V22" s="159"/>
      <c r="W22" s="403">
        <v>19</v>
      </c>
      <c r="X22" s="160"/>
      <c r="Y22" s="138"/>
      <c r="Z22" s="158"/>
      <c r="AA22" s="410"/>
      <c r="AB22" s="158"/>
      <c r="AC22" s="410"/>
      <c r="AD22" s="262"/>
      <c r="AE22" s="189"/>
    </row>
    <row r="23" spans="1:31" ht="9" customHeight="1" x14ac:dyDescent="0.2">
      <c r="A23" s="434"/>
      <c r="B23" s="434"/>
      <c r="C23" s="255"/>
      <c r="D23" s="260"/>
      <c r="E23" s="433"/>
      <c r="F23" s="433"/>
      <c r="G23" s="260"/>
      <c r="I23" s="434"/>
      <c r="J23" s="436"/>
      <c r="M23" s="433">
        <v>11</v>
      </c>
      <c r="N23" s="435" t="s">
        <v>443</v>
      </c>
      <c r="Q23" s="439"/>
      <c r="R23" s="257"/>
      <c r="S23" s="209"/>
      <c r="T23" s="160"/>
      <c r="U23" s="138"/>
      <c r="V23" s="158"/>
      <c r="W23" s="410"/>
      <c r="X23" s="238" t="s">
        <v>456</v>
      </c>
      <c r="Y23" s="143"/>
      <c r="Z23" s="158"/>
      <c r="AA23" s="410"/>
      <c r="AB23" s="158"/>
      <c r="AC23" s="410"/>
      <c r="AD23" s="262"/>
      <c r="AE23" s="189"/>
    </row>
    <row r="24" spans="1:31" ht="9" customHeight="1" x14ac:dyDescent="0.2">
      <c r="A24" s="433"/>
      <c r="B24" s="433"/>
      <c r="C24" s="260"/>
      <c r="E24" s="434"/>
      <c r="F24" s="434"/>
      <c r="I24" s="433">
        <v>11</v>
      </c>
      <c r="J24" s="435" t="s">
        <v>415</v>
      </c>
      <c r="M24" s="434"/>
      <c r="N24" s="436"/>
      <c r="O24" s="255"/>
      <c r="P24" s="256"/>
      <c r="Q24" s="439">
        <v>11</v>
      </c>
      <c r="R24" s="257"/>
      <c r="S24" s="209">
        <v>11</v>
      </c>
      <c r="T24" s="158" t="s">
        <v>443</v>
      </c>
      <c r="U24" s="143"/>
      <c r="V24" s="158"/>
      <c r="W24" s="410"/>
      <c r="X24" s="159"/>
      <c r="Y24" s="403">
        <v>26</v>
      </c>
      <c r="Z24" s="158"/>
      <c r="AA24" s="410"/>
      <c r="AB24" s="158"/>
      <c r="AC24" s="410"/>
      <c r="AD24" s="262"/>
      <c r="AE24" s="189"/>
    </row>
    <row r="25" spans="1:31" ht="9" customHeight="1" x14ac:dyDescent="0.2">
      <c r="A25" s="434"/>
      <c r="B25" s="434"/>
      <c r="E25" s="433">
        <v>11</v>
      </c>
      <c r="F25" s="433"/>
      <c r="I25" s="434"/>
      <c r="J25" s="436"/>
      <c r="K25" s="255"/>
      <c r="L25" s="260"/>
      <c r="M25" s="433"/>
      <c r="N25" s="435" t="s">
        <v>415</v>
      </c>
      <c r="O25" s="260"/>
      <c r="Q25" s="439"/>
      <c r="R25" s="257"/>
      <c r="S25" s="209"/>
      <c r="T25" s="159"/>
      <c r="U25" s="423">
        <v>6</v>
      </c>
      <c r="V25" s="238" t="s">
        <v>443</v>
      </c>
      <c r="W25" s="404"/>
      <c r="X25" s="158"/>
      <c r="Y25" s="410"/>
      <c r="Z25" s="158"/>
      <c r="AA25" s="410"/>
      <c r="AB25" s="158"/>
      <c r="AC25" s="410"/>
      <c r="AD25" s="262"/>
      <c r="AE25" s="189"/>
    </row>
    <row r="26" spans="1:31" ht="9" customHeight="1" x14ac:dyDescent="0.2">
      <c r="A26" s="433">
        <v>11</v>
      </c>
      <c r="B26" s="433"/>
      <c r="E26" s="434"/>
      <c r="F26" s="434"/>
      <c r="G26" s="255"/>
      <c r="H26" s="260"/>
      <c r="I26" s="433"/>
      <c r="J26" s="435" t="s">
        <v>416</v>
      </c>
      <c r="K26" s="260"/>
      <c r="M26" s="434"/>
      <c r="N26" s="436"/>
      <c r="Q26" s="439"/>
      <c r="R26" s="257"/>
      <c r="S26" s="209">
        <v>12</v>
      </c>
      <c r="T26" s="238" t="s">
        <v>457</v>
      </c>
      <c r="U26" s="424"/>
      <c r="V26" s="160"/>
      <c r="W26" s="138"/>
      <c r="X26" s="158"/>
      <c r="Y26" s="410"/>
      <c r="Z26" s="158"/>
      <c r="AA26" s="410"/>
      <c r="AB26" s="158"/>
      <c r="AC26" s="410"/>
      <c r="AD26" s="262"/>
      <c r="AE26" s="189"/>
    </row>
    <row r="27" spans="1:31" ht="9" customHeight="1" x14ac:dyDescent="0.2">
      <c r="A27" s="434"/>
      <c r="B27" s="434"/>
      <c r="C27" s="255"/>
      <c r="D27" s="260"/>
      <c r="E27" s="433"/>
      <c r="F27" s="433"/>
      <c r="G27" s="260"/>
      <c r="I27" s="434"/>
      <c r="J27" s="436"/>
      <c r="M27" s="433">
        <v>14</v>
      </c>
      <c r="N27" s="435" t="s">
        <v>444</v>
      </c>
      <c r="Q27" s="439"/>
      <c r="R27" s="257"/>
      <c r="S27" s="209"/>
      <c r="T27" s="160"/>
      <c r="U27" s="138"/>
      <c r="V27" s="160"/>
      <c r="W27" s="138"/>
      <c r="X27" s="158"/>
      <c r="Y27" s="410"/>
      <c r="Z27" s="238" t="s">
        <v>459</v>
      </c>
      <c r="AA27" s="404"/>
      <c r="AB27" s="158"/>
      <c r="AC27" s="410"/>
      <c r="AD27" s="262"/>
      <c r="AE27" s="189"/>
    </row>
    <row r="28" spans="1:31" ht="9" customHeight="1" x14ac:dyDescent="0.2">
      <c r="A28" s="433"/>
      <c r="B28" s="433"/>
      <c r="C28" s="260"/>
      <c r="E28" s="434"/>
      <c r="F28" s="434"/>
      <c r="I28" s="433">
        <v>14</v>
      </c>
      <c r="J28" s="435" t="s">
        <v>417</v>
      </c>
      <c r="M28" s="434"/>
      <c r="N28" s="436"/>
      <c r="O28" s="255"/>
      <c r="P28" s="256"/>
      <c r="Q28" s="439">
        <v>14</v>
      </c>
      <c r="R28" s="257"/>
      <c r="S28" s="209">
        <v>13</v>
      </c>
      <c r="T28" s="238" t="s">
        <v>458</v>
      </c>
      <c r="U28" s="143"/>
      <c r="V28" s="160"/>
      <c r="W28" s="138"/>
      <c r="X28" s="158"/>
      <c r="Y28" s="410"/>
      <c r="Z28" s="160"/>
      <c r="AA28" s="189"/>
      <c r="AB28" s="158"/>
      <c r="AC28" s="410"/>
      <c r="AD28" s="262"/>
      <c r="AE28" s="189"/>
    </row>
    <row r="29" spans="1:31" ht="9" customHeight="1" x14ac:dyDescent="0.2">
      <c r="A29" s="434"/>
      <c r="B29" s="434"/>
      <c r="E29" s="433">
        <v>14</v>
      </c>
      <c r="F29" s="433"/>
      <c r="I29" s="434"/>
      <c r="J29" s="436"/>
      <c r="K29" s="255"/>
      <c r="L29" s="260"/>
      <c r="M29" s="433"/>
      <c r="N29" s="435" t="s">
        <v>417</v>
      </c>
      <c r="O29" s="260"/>
      <c r="Q29" s="439"/>
      <c r="R29" s="257"/>
      <c r="S29" s="209"/>
      <c r="T29" s="159"/>
      <c r="U29" s="403">
        <v>7</v>
      </c>
      <c r="V29" s="238" t="s">
        <v>458</v>
      </c>
      <c r="W29" s="143"/>
      <c r="X29" s="158"/>
      <c r="Y29" s="410"/>
      <c r="Z29" s="160"/>
      <c r="AA29" s="189"/>
      <c r="AB29" s="158"/>
      <c r="AC29" s="410"/>
      <c r="AD29" s="262"/>
      <c r="AE29" s="189"/>
    </row>
    <row r="30" spans="1:31" ht="9" customHeight="1" x14ac:dyDescent="0.2">
      <c r="A30" s="433">
        <v>14</v>
      </c>
      <c r="B30" s="433"/>
      <c r="E30" s="434"/>
      <c r="F30" s="434"/>
      <c r="G30" s="255"/>
      <c r="H30" s="260"/>
      <c r="I30" s="433"/>
      <c r="J30" s="435" t="s">
        <v>418</v>
      </c>
      <c r="K30" s="260"/>
      <c r="M30" s="434"/>
      <c r="N30" s="436"/>
      <c r="Q30" s="439"/>
      <c r="R30" s="257"/>
      <c r="S30" s="209">
        <v>14</v>
      </c>
      <c r="T30" s="238" t="s">
        <v>444</v>
      </c>
      <c r="U30" s="404"/>
      <c r="V30" s="159"/>
      <c r="W30" s="403">
        <v>20</v>
      </c>
      <c r="X30" s="158"/>
      <c r="Y30" s="410"/>
      <c r="Z30" s="160"/>
      <c r="AA30" s="189"/>
      <c r="AB30" s="158"/>
      <c r="AC30" s="410"/>
      <c r="AD30" s="262"/>
      <c r="AE30" s="189"/>
    </row>
    <row r="31" spans="1:31" ht="9" customHeight="1" x14ac:dyDescent="0.2">
      <c r="A31" s="434"/>
      <c r="B31" s="434"/>
      <c r="C31" s="255"/>
      <c r="D31" s="260"/>
      <c r="E31" s="433"/>
      <c r="F31" s="433"/>
      <c r="G31" s="260"/>
      <c r="I31" s="434"/>
      <c r="J31" s="436"/>
      <c r="M31" s="433">
        <v>15</v>
      </c>
      <c r="N31" s="435" t="s">
        <v>445</v>
      </c>
      <c r="Q31" s="439"/>
      <c r="R31" s="257"/>
      <c r="S31" s="209"/>
      <c r="T31" s="160"/>
      <c r="U31" s="138"/>
      <c r="V31" s="158"/>
      <c r="W31" s="410"/>
      <c r="X31" s="238" t="s">
        <v>459</v>
      </c>
      <c r="Y31" s="404"/>
      <c r="Z31" s="160"/>
      <c r="AA31" s="189"/>
      <c r="AB31" s="158"/>
      <c r="AC31" s="410"/>
      <c r="AD31" s="262"/>
      <c r="AE31" s="189"/>
    </row>
    <row r="32" spans="1:31" ht="9" customHeight="1" x14ac:dyDescent="0.2">
      <c r="A32" s="433"/>
      <c r="B32" s="433"/>
      <c r="C32" s="260"/>
      <c r="E32" s="434"/>
      <c r="F32" s="434"/>
      <c r="I32" s="433">
        <v>15</v>
      </c>
      <c r="J32" s="435" t="s">
        <v>419</v>
      </c>
      <c r="M32" s="434"/>
      <c r="N32" s="436"/>
      <c r="O32" s="255"/>
      <c r="P32" s="256"/>
      <c r="Q32" s="439">
        <v>15</v>
      </c>
      <c r="R32" s="257"/>
      <c r="S32" s="209">
        <v>15</v>
      </c>
      <c r="T32" s="238" t="s">
        <v>445</v>
      </c>
      <c r="U32" s="143"/>
      <c r="V32" s="158"/>
      <c r="W32" s="410"/>
      <c r="X32" s="160"/>
      <c r="Y32" s="138"/>
      <c r="Z32" s="160"/>
      <c r="AA32" s="189"/>
      <c r="AB32" s="158"/>
      <c r="AC32" s="410"/>
      <c r="AD32" s="262"/>
      <c r="AE32" s="189"/>
    </row>
    <row r="33" spans="1:31" ht="9" customHeight="1" x14ac:dyDescent="0.2">
      <c r="A33" s="434"/>
      <c r="B33" s="434"/>
      <c r="E33" s="433">
        <v>15</v>
      </c>
      <c r="F33" s="435"/>
      <c r="I33" s="434"/>
      <c r="J33" s="436"/>
      <c r="K33" s="255"/>
      <c r="L33" s="260"/>
      <c r="M33" s="433"/>
      <c r="N33" s="435" t="s">
        <v>419</v>
      </c>
      <c r="O33" s="260"/>
      <c r="Q33" s="439"/>
      <c r="R33" s="257"/>
      <c r="S33" s="209"/>
      <c r="T33" s="159"/>
      <c r="U33" s="403">
        <v>8</v>
      </c>
      <c r="V33" s="238" t="s">
        <v>459</v>
      </c>
      <c r="W33" s="404"/>
      <c r="X33" s="160"/>
      <c r="Y33" s="138"/>
      <c r="Z33" s="160"/>
      <c r="AA33" s="189"/>
      <c r="AB33" s="158"/>
      <c r="AC33" s="410"/>
      <c r="AD33" s="262"/>
      <c r="AE33" s="189"/>
    </row>
    <row r="34" spans="1:31" ht="9" customHeight="1" x14ac:dyDescent="0.2">
      <c r="A34" s="433">
        <v>15</v>
      </c>
      <c r="B34" s="433"/>
      <c r="E34" s="434"/>
      <c r="F34" s="436"/>
      <c r="G34" s="255"/>
      <c r="H34" s="260"/>
      <c r="I34" s="433"/>
      <c r="J34" s="435" t="s">
        <v>420</v>
      </c>
      <c r="K34" s="260"/>
      <c r="M34" s="434"/>
      <c r="N34" s="436"/>
      <c r="Q34" s="439"/>
      <c r="R34" s="257"/>
      <c r="S34" s="209">
        <v>16</v>
      </c>
      <c r="T34" s="238" t="s">
        <v>459</v>
      </c>
      <c r="U34" s="404"/>
      <c r="V34" s="160"/>
      <c r="W34" s="138"/>
      <c r="X34" s="160"/>
      <c r="Y34" s="138"/>
      <c r="Z34" s="160"/>
      <c r="AA34" s="189"/>
      <c r="AB34" s="158"/>
      <c r="AC34" s="410"/>
      <c r="AD34" s="262"/>
      <c r="AE34" s="189"/>
    </row>
    <row r="35" spans="1:31" ht="9" customHeight="1" x14ac:dyDescent="0.2">
      <c r="A35" s="434"/>
      <c r="B35" s="434"/>
      <c r="C35" s="255"/>
      <c r="D35" s="260"/>
      <c r="E35" s="433"/>
      <c r="F35" s="435"/>
      <c r="G35" s="260"/>
      <c r="I35" s="434"/>
      <c r="J35" s="436"/>
      <c r="M35" s="433">
        <v>18</v>
      </c>
      <c r="N35" s="435" t="s">
        <v>447</v>
      </c>
      <c r="Q35" s="439"/>
      <c r="R35" s="257"/>
      <c r="S35" s="209"/>
      <c r="T35" s="160"/>
      <c r="U35" s="138"/>
      <c r="V35" s="160"/>
      <c r="W35" s="138"/>
      <c r="X35" s="160"/>
      <c r="Y35" s="138"/>
      <c r="Z35" s="160"/>
      <c r="AA35" s="189"/>
      <c r="AB35" s="263"/>
      <c r="AC35" s="410"/>
      <c r="AD35" s="238" t="s">
        <v>453</v>
      </c>
      <c r="AE35" s="420">
        <v>1</v>
      </c>
    </row>
    <row r="36" spans="1:31" ht="9" customHeight="1" x14ac:dyDescent="0.2">
      <c r="A36" s="433"/>
      <c r="B36" s="433"/>
      <c r="C36" s="260"/>
      <c r="E36" s="434"/>
      <c r="F36" s="436"/>
      <c r="I36" s="433">
        <v>18</v>
      </c>
      <c r="J36" s="435" t="s">
        <v>421</v>
      </c>
      <c r="M36" s="434"/>
      <c r="N36" s="436"/>
      <c r="O36" s="255"/>
      <c r="P36" s="256"/>
      <c r="Q36" s="439">
        <v>18</v>
      </c>
      <c r="R36" s="257"/>
      <c r="S36" s="209">
        <v>17</v>
      </c>
      <c r="T36" s="238" t="s">
        <v>460</v>
      </c>
      <c r="U36" s="143"/>
      <c r="V36" s="160"/>
      <c r="W36" s="138"/>
      <c r="X36" s="160"/>
      <c r="Y36" s="138"/>
      <c r="Z36" s="160"/>
      <c r="AA36" s="189"/>
      <c r="AB36" s="158"/>
      <c r="AC36" s="410"/>
      <c r="AD36" s="262"/>
      <c r="AE36" s="420"/>
    </row>
    <row r="37" spans="1:31" ht="9" customHeight="1" x14ac:dyDescent="0.2">
      <c r="A37" s="434"/>
      <c r="B37" s="434"/>
      <c r="E37" s="433">
        <v>18</v>
      </c>
      <c r="F37" s="435"/>
      <c r="I37" s="434"/>
      <c r="J37" s="436"/>
      <c r="K37" s="255"/>
      <c r="L37" s="260"/>
      <c r="M37" s="433"/>
      <c r="N37" s="435" t="s">
        <v>421</v>
      </c>
      <c r="O37" s="260"/>
      <c r="Q37" s="439"/>
      <c r="R37" s="257"/>
      <c r="S37" s="209"/>
      <c r="T37" s="159"/>
      <c r="U37" s="403">
        <v>9</v>
      </c>
      <c r="V37" s="238" t="s">
        <v>460</v>
      </c>
      <c r="W37" s="143"/>
      <c r="X37" s="160"/>
      <c r="Y37" s="138"/>
      <c r="Z37" s="160"/>
      <c r="AA37" s="189"/>
      <c r="AB37" s="158"/>
      <c r="AC37" s="410"/>
      <c r="AD37" s="262"/>
      <c r="AE37" s="189"/>
    </row>
    <row r="38" spans="1:31" ht="9" customHeight="1" x14ac:dyDescent="0.2">
      <c r="A38" s="433">
        <v>18</v>
      </c>
      <c r="B38" s="433"/>
      <c r="E38" s="434"/>
      <c r="F38" s="436"/>
      <c r="G38" s="255"/>
      <c r="H38" s="260"/>
      <c r="I38" s="433"/>
      <c r="J38" s="435" t="s">
        <v>422</v>
      </c>
      <c r="K38" s="260"/>
      <c r="M38" s="434"/>
      <c r="N38" s="436"/>
      <c r="Q38" s="439"/>
      <c r="R38" s="257"/>
      <c r="S38" s="209">
        <v>18</v>
      </c>
      <c r="T38" s="238" t="s">
        <v>447</v>
      </c>
      <c r="U38" s="404"/>
      <c r="V38" s="159"/>
      <c r="W38" s="403">
        <v>21</v>
      </c>
      <c r="X38" s="160"/>
      <c r="Y38" s="138"/>
      <c r="Z38" s="160"/>
      <c r="AA38" s="189"/>
      <c r="AB38" s="158"/>
      <c r="AC38" s="410"/>
      <c r="AD38" s="262"/>
      <c r="AE38" s="189"/>
    </row>
    <row r="39" spans="1:31" ht="9" customHeight="1" x14ac:dyDescent="0.2">
      <c r="A39" s="434"/>
      <c r="B39" s="434"/>
      <c r="C39" s="255"/>
      <c r="D39" s="260"/>
      <c r="E39" s="433"/>
      <c r="F39" s="435"/>
      <c r="G39" s="260"/>
      <c r="I39" s="434"/>
      <c r="J39" s="436"/>
      <c r="M39" s="433">
        <v>19</v>
      </c>
      <c r="N39" s="435" t="s">
        <v>545</v>
      </c>
      <c r="Q39" s="439"/>
      <c r="R39" s="257"/>
      <c r="S39" s="209"/>
      <c r="T39" s="160"/>
      <c r="U39" s="138"/>
      <c r="V39" s="158"/>
      <c r="W39" s="410"/>
      <c r="X39" s="238" t="s">
        <v>460</v>
      </c>
      <c r="Y39" s="143"/>
      <c r="Z39" s="160"/>
      <c r="AA39" s="189"/>
      <c r="AB39" s="158"/>
      <c r="AC39" s="410"/>
      <c r="AD39" s="262"/>
      <c r="AE39" s="189"/>
    </row>
    <row r="40" spans="1:31" ht="9" customHeight="1" x14ac:dyDescent="0.2">
      <c r="A40" s="433"/>
      <c r="B40" s="433"/>
      <c r="C40" s="260"/>
      <c r="E40" s="434"/>
      <c r="F40" s="436"/>
      <c r="I40" s="433">
        <v>19</v>
      </c>
      <c r="J40" s="435" t="s">
        <v>423</v>
      </c>
      <c r="M40" s="434"/>
      <c r="N40" s="436"/>
      <c r="O40" s="255"/>
      <c r="P40" s="256"/>
      <c r="Q40" s="439">
        <v>19</v>
      </c>
      <c r="R40" s="257"/>
      <c r="S40" s="209">
        <v>19</v>
      </c>
      <c r="T40" s="238" t="s">
        <v>545</v>
      </c>
      <c r="U40" s="143"/>
      <c r="V40" s="158"/>
      <c r="W40" s="410"/>
      <c r="X40" s="159"/>
      <c r="Y40" s="403">
        <v>27</v>
      </c>
      <c r="Z40" s="160"/>
      <c r="AA40" s="189"/>
      <c r="AB40" s="158"/>
      <c r="AC40" s="410"/>
      <c r="AD40" s="262"/>
      <c r="AE40" s="189"/>
    </row>
    <row r="41" spans="1:31" ht="9" customHeight="1" x14ac:dyDescent="0.2">
      <c r="A41" s="434"/>
      <c r="B41" s="434"/>
      <c r="E41" s="433">
        <v>19</v>
      </c>
      <c r="F41" s="433"/>
      <c r="I41" s="434"/>
      <c r="J41" s="436"/>
      <c r="K41" s="255"/>
      <c r="L41" s="260"/>
      <c r="M41" s="433"/>
      <c r="N41" s="435" t="s">
        <v>423</v>
      </c>
      <c r="O41" s="260"/>
      <c r="Q41" s="439"/>
      <c r="R41" s="257"/>
      <c r="S41" s="209"/>
      <c r="T41" s="159"/>
      <c r="U41" s="403">
        <v>10</v>
      </c>
      <c r="V41" s="238" t="s">
        <v>545</v>
      </c>
      <c r="W41" s="404"/>
      <c r="X41" s="158"/>
      <c r="Y41" s="410"/>
      <c r="Z41" s="160"/>
      <c r="AA41" s="189"/>
      <c r="AB41" s="158"/>
      <c r="AC41" s="410"/>
      <c r="AD41" s="262"/>
      <c r="AE41" s="189"/>
    </row>
    <row r="42" spans="1:31" ht="9" customHeight="1" x14ac:dyDescent="0.2">
      <c r="A42" s="433">
        <v>19</v>
      </c>
      <c r="B42" s="433"/>
      <c r="E42" s="434"/>
      <c r="F42" s="434"/>
      <c r="G42" s="255"/>
      <c r="H42" s="260"/>
      <c r="I42" s="433"/>
      <c r="J42" s="435" t="s">
        <v>424</v>
      </c>
      <c r="K42" s="260"/>
      <c r="M42" s="434"/>
      <c r="N42" s="436"/>
      <c r="Q42" s="439"/>
      <c r="R42" s="257"/>
      <c r="S42" s="209">
        <v>20</v>
      </c>
      <c r="T42" s="238" t="s">
        <v>461</v>
      </c>
      <c r="U42" s="404"/>
      <c r="V42" s="160"/>
      <c r="W42" s="138"/>
      <c r="X42" s="158"/>
      <c r="Y42" s="410"/>
      <c r="Z42" s="160"/>
      <c r="AA42" s="189"/>
      <c r="AB42" s="158"/>
      <c r="AC42" s="410"/>
      <c r="AD42" s="262"/>
      <c r="AE42" s="189"/>
    </row>
    <row r="43" spans="1:31" ht="9" customHeight="1" x14ac:dyDescent="0.2">
      <c r="A43" s="434"/>
      <c r="B43" s="434"/>
      <c r="C43" s="255"/>
      <c r="D43" s="260"/>
      <c r="E43" s="433"/>
      <c r="F43" s="433"/>
      <c r="G43" s="260"/>
      <c r="I43" s="434"/>
      <c r="J43" s="436"/>
      <c r="M43" s="433">
        <v>22</v>
      </c>
      <c r="N43" s="435" t="s">
        <v>448</v>
      </c>
      <c r="Q43" s="439"/>
      <c r="R43" s="257"/>
      <c r="S43" s="209"/>
      <c r="T43" s="160"/>
      <c r="U43" s="138"/>
      <c r="V43" s="158"/>
      <c r="W43" s="143"/>
      <c r="X43" s="158"/>
      <c r="Y43" s="410"/>
      <c r="Z43" s="238" t="s">
        <v>460</v>
      </c>
      <c r="AA43" s="194"/>
      <c r="AB43" s="158"/>
      <c r="AC43" s="410"/>
      <c r="AD43" s="262"/>
      <c r="AE43" s="189"/>
    </row>
    <row r="44" spans="1:31" ht="9" customHeight="1" x14ac:dyDescent="0.2">
      <c r="A44" s="433"/>
      <c r="B44" s="433"/>
      <c r="C44" s="260"/>
      <c r="E44" s="434"/>
      <c r="F44" s="434"/>
      <c r="I44" s="433">
        <v>22</v>
      </c>
      <c r="J44" s="435" t="s">
        <v>425</v>
      </c>
      <c r="M44" s="434"/>
      <c r="N44" s="436"/>
      <c r="O44" s="255"/>
      <c r="P44" s="256"/>
      <c r="Q44" s="439">
        <v>22</v>
      </c>
      <c r="R44" s="257"/>
      <c r="S44" s="209">
        <v>21</v>
      </c>
      <c r="T44" s="238" t="s">
        <v>546</v>
      </c>
      <c r="U44" s="143"/>
      <c r="V44" s="158"/>
      <c r="W44" s="143"/>
      <c r="X44" s="158"/>
      <c r="Y44" s="410"/>
      <c r="Z44" s="159"/>
      <c r="AA44" s="403">
        <v>30</v>
      </c>
      <c r="AB44" s="158"/>
      <c r="AC44" s="410"/>
      <c r="AD44" s="263"/>
      <c r="AE44" s="189"/>
    </row>
    <row r="45" spans="1:31" ht="9" customHeight="1" x14ac:dyDescent="0.2">
      <c r="A45" s="434"/>
      <c r="B45" s="434"/>
      <c r="E45" s="433">
        <v>22</v>
      </c>
      <c r="F45" s="433"/>
      <c r="I45" s="434"/>
      <c r="J45" s="436"/>
      <c r="K45" s="255"/>
      <c r="L45" s="260"/>
      <c r="M45" s="433"/>
      <c r="N45" s="435" t="s">
        <v>426</v>
      </c>
      <c r="O45" s="260"/>
      <c r="Q45" s="439"/>
      <c r="R45" s="257"/>
      <c r="S45" s="209"/>
      <c r="T45" s="159"/>
      <c r="U45" s="403">
        <v>11</v>
      </c>
      <c r="V45" s="238" t="s">
        <v>632</v>
      </c>
      <c r="W45" s="143"/>
      <c r="X45" s="158"/>
      <c r="Y45" s="410"/>
      <c r="Z45" s="158"/>
      <c r="AA45" s="410"/>
      <c r="AB45" s="158"/>
      <c r="AC45" s="410"/>
      <c r="AD45" s="263"/>
      <c r="AE45" s="189"/>
    </row>
    <row r="46" spans="1:31" ht="9" customHeight="1" x14ac:dyDescent="0.2">
      <c r="A46" s="433">
        <v>22</v>
      </c>
      <c r="B46" s="433"/>
      <c r="E46" s="434"/>
      <c r="F46" s="434"/>
      <c r="G46" s="255"/>
      <c r="H46" s="260"/>
      <c r="I46" s="433"/>
      <c r="J46" s="435" t="s">
        <v>426</v>
      </c>
      <c r="K46" s="260"/>
      <c r="M46" s="434"/>
      <c r="N46" s="436"/>
      <c r="Q46" s="439"/>
      <c r="R46" s="257"/>
      <c r="S46" s="209">
        <v>22</v>
      </c>
      <c r="T46" s="238" t="s">
        <v>632</v>
      </c>
      <c r="U46" s="404"/>
      <c r="V46" s="159"/>
      <c r="W46" s="403">
        <v>22</v>
      </c>
      <c r="X46" s="158"/>
      <c r="Y46" s="410"/>
      <c r="Z46" s="158"/>
      <c r="AA46" s="410"/>
      <c r="AB46" s="158"/>
      <c r="AC46" s="410"/>
      <c r="AD46" s="262"/>
      <c r="AE46" s="189"/>
    </row>
    <row r="47" spans="1:31" ht="9" customHeight="1" x14ac:dyDescent="0.2">
      <c r="A47" s="434"/>
      <c r="B47" s="434"/>
      <c r="C47" s="255"/>
      <c r="D47" s="260"/>
      <c r="E47" s="433"/>
      <c r="F47" s="433"/>
      <c r="G47" s="260"/>
      <c r="I47" s="434"/>
      <c r="J47" s="436"/>
      <c r="M47" s="433">
        <v>23</v>
      </c>
      <c r="N47" s="435" t="s">
        <v>449</v>
      </c>
      <c r="Q47" s="439"/>
      <c r="R47" s="257"/>
      <c r="S47" s="209"/>
      <c r="T47" s="160"/>
      <c r="U47" s="138"/>
      <c r="V47" s="158"/>
      <c r="W47" s="410"/>
      <c r="X47" s="238" t="s">
        <v>462</v>
      </c>
      <c r="Y47" s="404"/>
      <c r="Z47" s="158"/>
      <c r="AA47" s="410"/>
      <c r="AB47" s="158"/>
      <c r="AC47" s="410"/>
      <c r="AD47" s="262"/>
      <c r="AE47" s="189"/>
    </row>
    <row r="48" spans="1:31" ht="9" customHeight="1" x14ac:dyDescent="0.2">
      <c r="A48" s="433"/>
      <c r="B48" s="433"/>
      <c r="C48" s="260"/>
      <c r="E48" s="434"/>
      <c r="F48" s="434"/>
      <c r="I48" s="433">
        <v>23</v>
      </c>
      <c r="J48" s="435" t="s">
        <v>427</v>
      </c>
      <c r="M48" s="434"/>
      <c r="N48" s="436"/>
      <c r="O48" s="255"/>
      <c r="P48" s="256"/>
      <c r="Q48" s="439">
        <v>23</v>
      </c>
      <c r="R48" s="257"/>
      <c r="S48" s="209">
        <v>23</v>
      </c>
      <c r="T48" s="238" t="s">
        <v>449</v>
      </c>
      <c r="U48" s="143"/>
      <c r="V48" s="158"/>
      <c r="W48" s="410"/>
      <c r="X48" s="160"/>
      <c r="Y48" s="138"/>
      <c r="Z48" s="158"/>
      <c r="AA48" s="410"/>
      <c r="AB48" s="158"/>
      <c r="AC48" s="410"/>
      <c r="AD48" s="262"/>
      <c r="AE48" s="189"/>
    </row>
    <row r="49" spans="1:31" ht="9" customHeight="1" x14ac:dyDescent="0.2">
      <c r="A49" s="434"/>
      <c r="B49" s="434"/>
      <c r="E49" s="433">
        <v>23</v>
      </c>
      <c r="F49" s="433"/>
      <c r="I49" s="434"/>
      <c r="J49" s="436"/>
      <c r="K49" s="255"/>
      <c r="L49" s="260"/>
      <c r="M49" s="433"/>
      <c r="N49" s="435" t="s">
        <v>427</v>
      </c>
      <c r="O49" s="260"/>
      <c r="Q49" s="439"/>
      <c r="R49" s="257"/>
      <c r="S49" s="209"/>
      <c r="T49" s="159"/>
      <c r="U49" s="403">
        <v>12</v>
      </c>
      <c r="V49" s="238" t="s">
        <v>462</v>
      </c>
      <c r="W49" s="404"/>
      <c r="X49" s="160"/>
      <c r="Y49" s="138"/>
      <c r="Z49" s="158"/>
      <c r="AA49" s="410"/>
      <c r="AB49" s="158"/>
      <c r="AC49" s="410"/>
      <c r="AD49" s="262"/>
      <c r="AE49" s="189"/>
    </row>
    <row r="50" spans="1:31" ht="9" customHeight="1" x14ac:dyDescent="0.2">
      <c r="A50" s="433">
        <v>23</v>
      </c>
      <c r="B50" s="433"/>
      <c r="E50" s="434"/>
      <c r="F50" s="434"/>
      <c r="G50" s="255"/>
      <c r="H50" s="260"/>
      <c r="I50" s="433"/>
      <c r="J50" s="435" t="s">
        <v>428</v>
      </c>
      <c r="K50" s="260"/>
      <c r="M50" s="434"/>
      <c r="N50" s="436"/>
      <c r="Q50" s="439"/>
      <c r="R50" s="257"/>
      <c r="S50" s="209">
        <v>24</v>
      </c>
      <c r="T50" s="238" t="s">
        <v>462</v>
      </c>
      <c r="U50" s="404"/>
      <c r="V50" s="160"/>
      <c r="W50" s="138"/>
      <c r="X50" s="160"/>
      <c r="Y50" s="138"/>
      <c r="Z50" s="158"/>
      <c r="AA50" s="410"/>
      <c r="AB50" s="158"/>
      <c r="AC50" s="410"/>
      <c r="AD50" s="262"/>
      <c r="AE50" s="189"/>
    </row>
    <row r="51" spans="1:31" ht="9" customHeight="1" x14ac:dyDescent="0.2">
      <c r="A51" s="434"/>
      <c r="B51" s="434"/>
      <c r="C51" s="255"/>
      <c r="D51" s="260"/>
      <c r="E51" s="433"/>
      <c r="F51" s="433"/>
      <c r="G51" s="260"/>
      <c r="I51" s="434"/>
      <c r="J51" s="436"/>
      <c r="M51" s="433">
        <v>26</v>
      </c>
      <c r="N51" s="435" t="s">
        <v>450</v>
      </c>
      <c r="Q51" s="439"/>
      <c r="R51" s="257"/>
      <c r="S51" s="209"/>
      <c r="T51" s="160"/>
      <c r="U51" s="138"/>
      <c r="V51" s="160"/>
      <c r="W51" s="138"/>
      <c r="X51" s="160"/>
      <c r="Y51" s="138"/>
      <c r="Z51" s="158"/>
      <c r="AA51" s="410"/>
      <c r="AB51" s="238" t="s">
        <v>466</v>
      </c>
      <c r="AC51" s="404"/>
      <c r="AD51" s="262"/>
      <c r="AE51" s="189"/>
    </row>
    <row r="52" spans="1:31" ht="9" customHeight="1" x14ac:dyDescent="0.2">
      <c r="A52" s="433"/>
      <c r="B52" s="433"/>
      <c r="C52" s="260"/>
      <c r="E52" s="434"/>
      <c r="F52" s="434"/>
      <c r="I52" s="433">
        <v>26</v>
      </c>
      <c r="J52" s="435" t="s">
        <v>429</v>
      </c>
      <c r="M52" s="434"/>
      <c r="N52" s="436"/>
      <c r="O52" s="255"/>
      <c r="P52" s="256"/>
      <c r="Q52" s="439">
        <v>26</v>
      </c>
      <c r="R52" s="257"/>
      <c r="S52" s="209">
        <v>25</v>
      </c>
      <c r="T52" s="238" t="s">
        <v>463</v>
      </c>
      <c r="U52" s="143"/>
      <c r="V52" s="264"/>
      <c r="W52" s="138"/>
      <c r="X52" s="160"/>
      <c r="Y52" s="138"/>
      <c r="Z52" s="158"/>
      <c r="AA52" s="410"/>
      <c r="AB52" s="160"/>
      <c r="AC52" s="189"/>
      <c r="AD52" s="262"/>
      <c r="AE52" s="189"/>
    </row>
    <row r="53" spans="1:31" ht="9" customHeight="1" x14ac:dyDescent="0.2">
      <c r="A53" s="434"/>
      <c r="B53" s="434"/>
      <c r="E53" s="433">
        <v>26</v>
      </c>
      <c r="F53" s="433"/>
      <c r="I53" s="434"/>
      <c r="J53" s="436"/>
      <c r="K53" s="255"/>
      <c r="L53" s="260"/>
      <c r="M53" s="433"/>
      <c r="N53" s="435" t="s">
        <v>429</v>
      </c>
      <c r="O53" s="260"/>
      <c r="Q53" s="439"/>
      <c r="R53" s="257"/>
      <c r="S53" s="209"/>
      <c r="T53" s="159"/>
      <c r="U53" s="403">
        <v>13</v>
      </c>
      <c r="V53" s="238" t="s">
        <v>463</v>
      </c>
      <c r="W53" s="143"/>
      <c r="X53" s="160"/>
      <c r="Y53" s="138"/>
      <c r="Z53" s="158"/>
      <c r="AA53" s="410"/>
      <c r="AB53" s="160"/>
      <c r="AC53" s="189"/>
      <c r="AD53" s="263"/>
      <c r="AE53" s="190"/>
    </row>
    <row r="54" spans="1:31" ht="9" customHeight="1" x14ac:dyDescent="0.2">
      <c r="A54" s="433">
        <v>26</v>
      </c>
      <c r="B54" s="433"/>
      <c r="E54" s="434"/>
      <c r="F54" s="434"/>
      <c r="G54" s="255"/>
      <c r="H54" s="260"/>
      <c r="I54" s="433"/>
      <c r="J54" s="435" t="s">
        <v>430</v>
      </c>
      <c r="K54" s="260"/>
      <c r="M54" s="434"/>
      <c r="N54" s="436"/>
      <c r="Q54" s="439"/>
      <c r="R54" s="257"/>
      <c r="S54" s="209">
        <v>26</v>
      </c>
      <c r="T54" s="238" t="s">
        <v>450</v>
      </c>
      <c r="U54" s="404"/>
      <c r="V54" s="159"/>
      <c r="W54" s="403">
        <v>23</v>
      </c>
      <c r="X54" s="160"/>
      <c r="Y54" s="138"/>
      <c r="Z54" s="158"/>
      <c r="AA54" s="410"/>
      <c r="AB54" s="160"/>
      <c r="AC54" s="189"/>
      <c r="AD54" s="262"/>
      <c r="AE54" s="189"/>
    </row>
    <row r="55" spans="1:31" ht="9" customHeight="1" x14ac:dyDescent="0.15">
      <c r="A55" s="434"/>
      <c r="B55" s="434"/>
      <c r="C55" s="255"/>
      <c r="D55" s="260"/>
      <c r="E55" s="433"/>
      <c r="F55" s="433"/>
      <c r="G55" s="260"/>
      <c r="I55" s="434"/>
      <c r="J55" s="436"/>
      <c r="M55" s="433">
        <v>27</v>
      </c>
      <c r="N55" s="435" t="s">
        <v>451</v>
      </c>
      <c r="Q55" s="439"/>
      <c r="R55" s="257"/>
      <c r="S55" s="209"/>
      <c r="T55" s="160"/>
      <c r="U55" s="138"/>
      <c r="V55" s="158"/>
      <c r="W55" s="410"/>
      <c r="X55" s="238" t="s">
        <v>463</v>
      </c>
      <c r="Y55" s="143"/>
      <c r="Z55" s="158"/>
      <c r="AA55" s="410"/>
      <c r="AB55" s="160"/>
      <c r="AC55" s="143">
        <v>-31</v>
      </c>
      <c r="AD55" s="238" t="s">
        <v>466</v>
      </c>
      <c r="AE55" s="420">
        <v>2</v>
      </c>
    </row>
    <row r="56" spans="1:31" ht="9" customHeight="1" x14ac:dyDescent="0.2">
      <c r="A56" s="433"/>
      <c r="B56" s="433"/>
      <c r="C56" s="260"/>
      <c r="E56" s="434"/>
      <c r="F56" s="434"/>
      <c r="I56" s="433">
        <v>27</v>
      </c>
      <c r="J56" s="435" t="s">
        <v>431</v>
      </c>
      <c r="M56" s="434"/>
      <c r="N56" s="436"/>
      <c r="O56" s="255"/>
      <c r="P56" s="256"/>
      <c r="Q56" s="439">
        <v>27</v>
      </c>
      <c r="R56" s="257"/>
      <c r="S56" s="209">
        <v>27</v>
      </c>
      <c r="T56" s="238" t="s">
        <v>451</v>
      </c>
      <c r="U56" s="143"/>
      <c r="V56" s="158"/>
      <c r="W56" s="410"/>
      <c r="X56" s="159"/>
      <c r="Y56" s="403">
        <v>28</v>
      </c>
      <c r="Z56" s="158"/>
      <c r="AA56" s="410"/>
      <c r="AB56" s="160"/>
      <c r="AC56" s="189"/>
      <c r="AD56" s="262"/>
      <c r="AE56" s="420"/>
    </row>
    <row r="57" spans="1:31" ht="9" customHeight="1" x14ac:dyDescent="0.2">
      <c r="A57" s="434"/>
      <c r="B57" s="434"/>
      <c r="E57" s="433">
        <v>27</v>
      </c>
      <c r="F57" s="433"/>
      <c r="I57" s="434"/>
      <c r="J57" s="436"/>
      <c r="K57" s="255"/>
      <c r="L57" s="260"/>
      <c r="M57" s="433"/>
      <c r="N57" s="435" t="s">
        <v>431</v>
      </c>
      <c r="O57" s="260"/>
      <c r="Q57" s="439"/>
      <c r="R57" s="257"/>
      <c r="S57" s="209"/>
      <c r="T57" s="159"/>
      <c r="U57" s="403">
        <v>14</v>
      </c>
      <c r="V57" s="238" t="s">
        <v>464</v>
      </c>
      <c r="W57" s="404"/>
      <c r="X57" s="158"/>
      <c r="Y57" s="410"/>
      <c r="Z57" s="158"/>
      <c r="AA57" s="410"/>
      <c r="AB57" s="160"/>
      <c r="AC57" s="189"/>
      <c r="AD57" s="262"/>
      <c r="AE57" s="189"/>
    </row>
    <row r="58" spans="1:31" ht="9" customHeight="1" x14ac:dyDescent="0.2">
      <c r="A58" s="433">
        <v>27</v>
      </c>
      <c r="B58" s="433"/>
      <c r="E58" s="434"/>
      <c r="F58" s="434"/>
      <c r="G58" s="255"/>
      <c r="H58" s="260"/>
      <c r="I58" s="433"/>
      <c r="J58" s="435" t="s">
        <v>432</v>
      </c>
      <c r="K58" s="260"/>
      <c r="M58" s="434"/>
      <c r="N58" s="436"/>
      <c r="Q58" s="439"/>
      <c r="R58" s="257"/>
      <c r="S58" s="209">
        <v>28</v>
      </c>
      <c r="T58" s="238" t="s">
        <v>464</v>
      </c>
      <c r="U58" s="404"/>
      <c r="V58" s="160"/>
      <c r="W58" s="138"/>
      <c r="X58" s="158"/>
      <c r="Y58" s="410"/>
      <c r="Z58" s="158"/>
      <c r="AA58" s="410"/>
      <c r="AB58" s="160"/>
      <c r="AC58" s="189"/>
      <c r="AD58" s="262"/>
      <c r="AE58" s="189"/>
    </row>
    <row r="59" spans="1:31" ht="9" customHeight="1" x14ac:dyDescent="0.2">
      <c r="A59" s="434"/>
      <c r="B59" s="434"/>
      <c r="C59" s="255"/>
      <c r="D59" s="260"/>
      <c r="E59" s="433"/>
      <c r="F59" s="433"/>
      <c r="G59" s="260"/>
      <c r="I59" s="434"/>
      <c r="J59" s="436"/>
      <c r="M59" s="433">
        <v>30</v>
      </c>
      <c r="N59" s="435" t="s">
        <v>492</v>
      </c>
      <c r="Q59" s="439"/>
      <c r="R59" s="257"/>
      <c r="S59" s="209"/>
      <c r="T59" s="160"/>
      <c r="U59" s="138"/>
      <c r="V59" s="160"/>
      <c r="W59" s="138"/>
      <c r="X59" s="158"/>
      <c r="Y59" s="410"/>
      <c r="Z59" s="238" t="s">
        <v>466</v>
      </c>
      <c r="AA59" s="404"/>
      <c r="AB59" s="160"/>
      <c r="AC59" s="189"/>
      <c r="AD59" s="262"/>
      <c r="AE59" s="189"/>
    </row>
    <row r="60" spans="1:31" ht="9" customHeight="1" x14ac:dyDescent="0.2">
      <c r="A60" s="433"/>
      <c r="B60" s="433"/>
      <c r="C60" s="260"/>
      <c r="E60" s="434"/>
      <c r="F60" s="434"/>
      <c r="I60" s="433">
        <v>30</v>
      </c>
      <c r="J60" s="435" t="s">
        <v>433</v>
      </c>
      <c r="M60" s="434"/>
      <c r="N60" s="436"/>
      <c r="O60" s="255"/>
      <c r="P60" s="256"/>
      <c r="Q60" s="439">
        <v>30</v>
      </c>
      <c r="R60" s="257"/>
      <c r="S60" s="209">
        <v>29</v>
      </c>
      <c r="T60" s="238" t="s">
        <v>465</v>
      </c>
      <c r="U60" s="143"/>
      <c r="V60" s="160"/>
      <c r="W60" s="138"/>
      <c r="X60" s="158"/>
      <c r="Y60" s="410"/>
      <c r="Z60" s="160"/>
      <c r="AA60" s="189"/>
      <c r="AB60" s="160"/>
      <c r="AC60" s="189"/>
      <c r="AD60" s="262"/>
      <c r="AE60" s="189"/>
    </row>
    <row r="61" spans="1:31" ht="9" customHeight="1" x14ac:dyDescent="0.2">
      <c r="A61" s="434"/>
      <c r="B61" s="434"/>
      <c r="E61" s="433">
        <v>30</v>
      </c>
      <c r="F61" s="433"/>
      <c r="I61" s="434"/>
      <c r="J61" s="436"/>
      <c r="K61" s="255"/>
      <c r="L61" s="260"/>
      <c r="M61" s="433"/>
      <c r="N61" s="435" t="s">
        <v>434</v>
      </c>
      <c r="O61" s="260"/>
      <c r="Q61" s="439"/>
      <c r="R61" s="257"/>
      <c r="S61" s="209"/>
      <c r="T61" s="159"/>
      <c r="U61" s="403">
        <v>15</v>
      </c>
      <c r="V61" s="238" t="s">
        <v>465</v>
      </c>
      <c r="W61" s="143"/>
      <c r="X61" s="158"/>
      <c r="Y61" s="410"/>
      <c r="Z61" s="160"/>
      <c r="AA61" s="189"/>
      <c r="AB61" s="160"/>
      <c r="AC61" s="265"/>
      <c r="AD61" s="224"/>
      <c r="AE61" s="189"/>
    </row>
    <row r="62" spans="1:31" ht="9" customHeight="1" x14ac:dyDescent="0.2">
      <c r="A62" s="433">
        <v>30</v>
      </c>
      <c r="B62" s="433"/>
      <c r="E62" s="434"/>
      <c r="F62" s="434"/>
      <c r="G62" s="255"/>
      <c r="H62" s="260"/>
      <c r="I62" s="433"/>
      <c r="J62" s="435" t="s">
        <v>434</v>
      </c>
      <c r="K62" s="260"/>
      <c r="M62" s="434"/>
      <c r="N62" s="436"/>
      <c r="Q62" s="439"/>
      <c r="R62" s="257"/>
      <c r="S62" s="209">
        <v>30</v>
      </c>
      <c r="T62" s="238" t="s">
        <v>492</v>
      </c>
      <c r="U62" s="404"/>
      <c r="V62" s="159"/>
      <c r="W62" s="403">
        <v>24</v>
      </c>
      <c r="X62" s="158"/>
      <c r="Y62" s="410"/>
      <c r="Z62" s="160"/>
      <c r="AA62" s="189"/>
      <c r="AB62" s="194"/>
      <c r="AC62" s="266"/>
      <c r="AD62" s="225"/>
      <c r="AE62" s="441"/>
    </row>
    <row r="63" spans="1:31" ht="9" customHeight="1" x14ac:dyDescent="0.2">
      <c r="A63" s="434"/>
      <c r="B63" s="434"/>
      <c r="C63" s="255"/>
      <c r="D63" s="260"/>
      <c r="E63" s="433"/>
      <c r="F63" s="433"/>
      <c r="G63" s="260"/>
      <c r="I63" s="434"/>
      <c r="J63" s="436"/>
      <c r="M63" s="433">
        <v>31</v>
      </c>
      <c r="N63" s="435" t="s">
        <v>452</v>
      </c>
      <c r="Q63" s="439"/>
      <c r="R63" s="257"/>
      <c r="S63" s="209"/>
      <c r="T63" s="160"/>
      <c r="U63" s="138"/>
      <c r="V63" s="158"/>
      <c r="W63" s="410"/>
      <c r="X63" s="238" t="s">
        <v>466</v>
      </c>
      <c r="Y63" s="404"/>
      <c r="Z63" s="160"/>
      <c r="AA63" s="189"/>
      <c r="AB63" s="194"/>
      <c r="AC63" s="266"/>
      <c r="AD63" s="225"/>
      <c r="AE63" s="441"/>
    </row>
    <row r="64" spans="1:31" ht="9" customHeight="1" x14ac:dyDescent="0.2">
      <c r="A64" s="433"/>
      <c r="B64" s="433"/>
      <c r="C64" s="260"/>
      <c r="E64" s="434"/>
      <c r="F64" s="434"/>
      <c r="I64" s="433">
        <v>31</v>
      </c>
      <c r="J64" s="435" t="s">
        <v>435</v>
      </c>
      <c r="M64" s="434"/>
      <c r="N64" s="436"/>
      <c r="O64" s="255"/>
      <c r="P64" s="256"/>
      <c r="Q64" s="439">
        <v>31</v>
      </c>
      <c r="R64" s="257"/>
      <c r="S64" s="209">
        <v>31</v>
      </c>
      <c r="T64" s="238" t="s">
        <v>633</v>
      </c>
      <c r="U64" s="143"/>
      <c r="V64" s="158"/>
      <c r="W64" s="410"/>
      <c r="X64" s="160"/>
      <c r="Y64" s="189"/>
      <c r="Z64" s="160"/>
      <c r="AA64" s="249"/>
      <c r="AB64" s="224"/>
      <c r="AC64" s="138">
        <v>-29</v>
      </c>
      <c r="AD64" s="238" t="s">
        <v>460</v>
      </c>
      <c r="AE64" s="441">
        <v>3</v>
      </c>
    </row>
    <row r="65" spans="1:31" ht="9" customHeight="1" x14ac:dyDescent="0.2">
      <c r="A65" s="434"/>
      <c r="B65" s="434"/>
      <c r="E65" s="433">
        <v>31</v>
      </c>
      <c r="F65" s="435"/>
      <c r="I65" s="434"/>
      <c r="J65" s="436"/>
      <c r="K65" s="255"/>
      <c r="L65" s="260"/>
      <c r="M65" s="433"/>
      <c r="N65" s="435" t="s">
        <v>435</v>
      </c>
      <c r="O65" s="260"/>
      <c r="Q65" s="439"/>
      <c r="R65" s="257"/>
      <c r="S65" s="209"/>
      <c r="T65" s="159"/>
      <c r="U65" s="403">
        <v>16</v>
      </c>
      <c r="V65" s="238" t="s">
        <v>466</v>
      </c>
      <c r="W65" s="404"/>
      <c r="X65" s="160"/>
      <c r="Y65" s="189"/>
      <c r="Z65" s="160"/>
      <c r="AA65" s="250"/>
      <c r="AB65" s="158"/>
      <c r="AC65" s="143"/>
      <c r="AD65" s="158"/>
      <c r="AE65" s="441"/>
    </row>
    <row r="66" spans="1:31" ht="9" customHeight="1" x14ac:dyDescent="0.2">
      <c r="A66" s="433">
        <v>31</v>
      </c>
      <c r="B66" s="433"/>
      <c r="E66" s="434"/>
      <c r="F66" s="436"/>
      <c r="G66" s="255"/>
      <c r="H66" s="260"/>
      <c r="I66" s="433"/>
      <c r="J66" s="435" t="s">
        <v>436</v>
      </c>
      <c r="K66" s="260"/>
      <c r="M66" s="434"/>
      <c r="N66" s="436"/>
      <c r="Q66" s="257"/>
      <c r="R66" s="257"/>
      <c r="S66" s="209">
        <v>32</v>
      </c>
      <c r="T66" s="238" t="s">
        <v>466</v>
      </c>
      <c r="U66" s="404"/>
      <c r="V66" s="160"/>
      <c r="W66" s="189"/>
      <c r="X66" s="160"/>
      <c r="Y66" s="189"/>
      <c r="Z66" s="189"/>
      <c r="AA66" s="250"/>
      <c r="AB66" s="225"/>
      <c r="AC66" s="143">
        <v>-30</v>
      </c>
      <c r="AD66" s="238" t="s">
        <v>459</v>
      </c>
      <c r="AE66" s="440">
        <v>3</v>
      </c>
    </row>
    <row r="67" spans="1:31" ht="9" customHeight="1" x14ac:dyDescent="0.2">
      <c r="A67" s="434"/>
      <c r="B67" s="434"/>
      <c r="C67" s="255"/>
      <c r="D67" s="260"/>
      <c r="E67" s="433"/>
      <c r="F67" s="435"/>
      <c r="G67" s="260"/>
      <c r="I67" s="434"/>
      <c r="J67" s="436"/>
      <c r="N67" s="221"/>
      <c r="Q67" s="257"/>
      <c r="R67" s="257"/>
      <c r="S67" s="189"/>
      <c r="T67" s="160"/>
      <c r="U67" s="189"/>
      <c r="V67" s="160"/>
      <c r="W67" s="189"/>
      <c r="X67" s="160"/>
      <c r="Y67" s="189"/>
      <c r="Z67" s="189"/>
      <c r="AA67" s="250"/>
      <c r="AB67" s="158"/>
      <c r="AC67" s="143"/>
      <c r="AD67" s="158"/>
      <c r="AE67" s="440"/>
    </row>
    <row r="68" spans="1:31" ht="9" customHeight="1" x14ac:dyDescent="0.2">
      <c r="A68" s="433"/>
      <c r="B68" s="433"/>
      <c r="C68" s="260"/>
      <c r="E68" s="434"/>
      <c r="F68" s="436"/>
      <c r="J68" s="221"/>
      <c r="S68" s="189"/>
      <c r="T68" s="412" t="s">
        <v>241</v>
      </c>
      <c r="U68" s="412"/>
      <c r="V68" s="412"/>
      <c r="W68" s="412"/>
      <c r="X68" s="412"/>
      <c r="Y68" s="412"/>
      <c r="Z68" s="412"/>
      <c r="AA68" s="231"/>
      <c r="AB68" s="231"/>
      <c r="AC68" s="231"/>
      <c r="AD68" s="231"/>
      <c r="AE68" s="189"/>
    </row>
    <row r="69" spans="1:31" ht="9" customHeight="1" x14ac:dyDescent="0.2">
      <c r="A69" s="434"/>
      <c r="B69" s="434"/>
      <c r="S69" s="189"/>
      <c r="T69" s="413" t="s">
        <v>52</v>
      </c>
      <c r="U69" s="413"/>
      <c r="V69" s="413"/>
      <c r="W69" s="413"/>
      <c r="X69" s="413"/>
      <c r="Y69" s="413"/>
      <c r="Z69" s="413"/>
      <c r="AA69" s="231"/>
      <c r="AB69" s="231"/>
      <c r="AC69" s="231"/>
      <c r="AD69" s="231"/>
      <c r="AE69" s="189"/>
    </row>
    <row r="70" spans="1:31" ht="9" customHeight="1" x14ac:dyDescent="0.25">
      <c r="F70" s="412" t="s">
        <v>241</v>
      </c>
      <c r="G70" s="412"/>
      <c r="H70" s="412"/>
      <c r="I70" s="412"/>
      <c r="J70" s="412"/>
      <c r="K70" s="412"/>
      <c r="L70" s="412"/>
      <c r="S70"/>
      <c r="T70"/>
      <c r="U70"/>
      <c r="V70"/>
      <c r="W70"/>
      <c r="X70"/>
      <c r="Y70"/>
      <c r="Z70" s="189"/>
      <c r="AA70"/>
      <c r="AB70" s="189"/>
      <c r="AC70"/>
      <c r="AD70" s="189"/>
      <c r="AE70"/>
    </row>
    <row r="71" spans="1:31" ht="9" customHeight="1" x14ac:dyDescent="0.15">
      <c r="F71" s="413" t="s">
        <v>52</v>
      </c>
      <c r="G71" s="413"/>
      <c r="H71" s="413"/>
      <c r="I71" s="413"/>
      <c r="J71" s="413"/>
      <c r="K71" s="413"/>
      <c r="L71" s="413"/>
      <c r="AB71" s="221"/>
    </row>
    <row r="72" spans="1:31" ht="9" customHeight="1" x14ac:dyDescent="0.15">
      <c r="AB72" s="221"/>
    </row>
    <row r="73" spans="1:31" ht="9" customHeight="1" x14ac:dyDescent="0.15"/>
    <row r="74" spans="1:31" ht="9" customHeight="1" x14ac:dyDescent="0.15"/>
  </sheetData>
  <mergeCells count="335">
    <mergeCell ref="U2:V2"/>
    <mergeCell ref="W2:X2"/>
    <mergeCell ref="Y2:AA2"/>
    <mergeCell ref="A66:A67"/>
    <mergeCell ref="B66:B67"/>
    <mergeCell ref="I66:I67"/>
    <mergeCell ref="J66:J67"/>
    <mergeCell ref="AE66:AE67"/>
    <mergeCell ref="E67:E68"/>
    <mergeCell ref="F67:F68"/>
    <mergeCell ref="A68:A69"/>
    <mergeCell ref="B68:B69"/>
    <mergeCell ref="A64:A65"/>
    <mergeCell ref="B64:B65"/>
    <mergeCell ref="I64:I65"/>
    <mergeCell ref="J64:J65"/>
    <mergeCell ref="Q64:Q65"/>
    <mergeCell ref="AE64:AE65"/>
    <mergeCell ref="E65:E66"/>
    <mergeCell ref="F65:F66"/>
    <mergeCell ref="M65:M66"/>
    <mergeCell ref="N65:N66"/>
    <mergeCell ref="W62:W65"/>
    <mergeCell ref="AE62:AE63"/>
    <mergeCell ref="E63:E64"/>
    <mergeCell ref="F63:F64"/>
    <mergeCell ref="M63:M64"/>
    <mergeCell ref="N63:N64"/>
    <mergeCell ref="U65:U66"/>
    <mergeCell ref="U61:U62"/>
    <mergeCell ref="A62:A63"/>
    <mergeCell ref="B62:B63"/>
    <mergeCell ref="I62:I63"/>
    <mergeCell ref="J62:J63"/>
    <mergeCell ref="Q62:Q63"/>
    <mergeCell ref="B60:B61"/>
    <mergeCell ref="I60:I61"/>
    <mergeCell ref="J60:J61"/>
    <mergeCell ref="Q60:Q61"/>
    <mergeCell ref="E61:E62"/>
    <mergeCell ref="F61:F62"/>
    <mergeCell ref="M61:M62"/>
    <mergeCell ref="N61:N62"/>
    <mergeCell ref="F57:F58"/>
    <mergeCell ref="M57:M58"/>
    <mergeCell ref="N57:N58"/>
    <mergeCell ref="W54:W57"/>
    <mergeCell ref="E55:E56"/>
    <mergeCell ref="F55:F56"/>
    <mergeCell ref="M55:M56"/>
    <mergeCell ref="N55:N56"/>
    <mergeCell ref="A58:A59"/>
    <mergeCell ref="B58:B59"/>
    <mergeCell ref="I58:I59"/>
    <mergeCell ref="J58:J59"/>
    <mergeCell ref="Q58:Q59"/>
    <mergeCell ref="E59:E60"/>
    <mergeCell ref="F59:F60"/>
    <mergeCell ref="M59:M60"/>
    <mergeCell ref="N59:N60"/>
    <mergeCell ref="A60:A61"/>
    <mergeCell ref="AE55:AE56"/>
    <mergeCell ref="U57:U58"/>
    <mergeCell ref="U53:U54"/>
    <mergeCell ref="A54:A55"/>
    <mergeCell ref="B54:B55"/>
    <mergeCell ref="I54:I55"/>
    <mergeCell ref="J54:J55"/>
    <mergeCell ref="Q54:Q55"/>
    <mergeCell ref="A52:A53"/>
    <mergeCell ref="B52:B53"/>
    <mergeCell ref="I52:I53"/>
    <mergeCell ref="J52:J53"/>
    <mergeCell ref="Q52:Q53"/>
    <mergeCell ref="E53:E54"/>
    <mergeCell ref="F53:F54"/>
    <mergeCell ref="M53:M54"/>
    <mergeCell ref="N53:N54"/>
    <mergeCell ref="A56:A57"/>
    <mergeCell ref="B56:B57"/>
    <mergeCell ref="I56:I57"/>
    <mergeCell ref="J56:J57"/>
    <mergeCell ref="Q56:Q57"/>
    <mergeCell ref="Y56:Y63"/>
    <mergeCell ref="E57:E58"/>
    <mergeCell ref="A46:A47"/>
    <mergeCell ref="B46:B47"/>
    <mergeCell ref="I46:I47"/>
    <mergeCell ref="J46:J47"/>
    <mergeCell ref="Q46:Q47"/>
    <mergeCell ref="W46:W49"/>
    <mergeCell ref="E47:E48"/>
    <mergeCell ref="F47:F48"/>
    <mergeCell ref="M47:M48"/>
    <mergeCell ref="N47:N48"/>
    <mergeCell ref="U49:U50"/>
    <mergeCell ref="A50:A51"/>
    <mergeCell ref="B50:B51"/>
    <mergeCell ref="I50:I51"/>
    <mergeCell ref="J50:J51"/>
    <mergeCell ref="Q50:Q51"/>
    <mergeCell ref="E51:E52"/>
    <mergeCell ref="F51:F52"/>
    <mergeCell ref="M51:M52"/>
    <mergeCell ref="N51:N52"/>
    <mergeCell ref="A48:A49"/>
    <mergeCell ref="B48:B49"/>
    <mergeCell ref="I48:I49"/>
    <mergeCell ref="J48:J49"/>
    <mergeCell ref="Q40:Q41"/>
    <mergeCell ref="B44:B45"/>
    <mergeCell ref="I44:I45"/>
    <mergeCell ref="J44:J45"/>
    <mergeCell ref="Q44:Q45"/>
    <mergeCell ref="AA44:AA59"/>
    <mergeCell ref="E45:E46"/>
    <mergeCell ref="F45:F46"/>
    <mergeCell ref="M45:M46"/>
    <mergeCell ref="N45:N46"/>
    <mergeCell ref="U45:U46"/>
    <mergeCell ref="Y40:Y47"/>
    <mergeCell ref="U41:U42"/>
    <mergeCell ref="W38:W41"/>
    <mergeCell ref="E39:E40"/>
    <mergeCell ref="F39:F40"/>
    <mergeCell ref="M39:M40"/>
    <mergeCell ref="N39:N40"/>
    <mergeCell ref="U37:U38"/>
    <mergeCell ref="Q48:Q49"/>
    <mergeCell ref="E49:E50"/>
    <mergeCell ref="F49:F50"/>
    <mergeCell ref="M49:M50"/>
    <mergeCell ref="N49:N50"/>
    <mergeCell ref="N43:N44"/>
    <mergeCell ref="A44:A45"/>
    <mergeCell ref="E41:E42"/>
    <mergeCell ref="F41:F42"/>
    <mergeCell ref="M41:M42"/>
    <mergeCell ref="N41:N42"/>
    <mergeCell ref="A40:A41"/>
    <mergeCell ref="B40:B41"/>
    <mergeCell ref="I40:I41"/>
    <mergeCell ref="J40:J41"/>
    <mergeCell ref="A38:A39"/>
    <mergeCell ref="B38:B39"/>
    <mergeCell ref="I38:I39"/>
    <mergeCell ref="J38:J39"/>
    <mergeCell ref="Q38:Q39"/>
    <mergeCell ref="AE35:AE36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AC20:AC51"/>
    <mergeCell ref="A42:A43"/>
    <mergeCell ref="B42:B43"/>
    <mergeCell ref="I42:I43"/>
    <mergeCell ref="J42:J43"/>
    <mergeCell ref="Q42:Q43"/>
    <mergeCell ref="E43:E44"/>
    <mergeCell ref="F43:F44"/>
    <mergeCell ref="M43:M44"/>
    <mergeCell ref="J30:J31"/>
    <mergeCell ref="Q30:Q31"/>
    <mergeCell ref="E31:E32"/>
    <mergeCell ref="M31:M32"/>
    <mergeCell ref="N31:N32"/>
    <mergeCell ref="U33:U34"/>
    <mergeCell ref="A34:A35"/>
    <mergeCell ref="B34:B35"/>
    <mergeCell ref="I34:I35"/>
    <mergeCell ref="J34:J35"/>
    <mergeCell ref="Q34:Q35"/>
    <mergeCell ref="E35:E36"/>
    <mergeCell ref="F35:F36"/>
    <mergeCell ref="M35:M36"/>
    <mergeCell ref="N35:N36"/>
    <mergeCell ref="A32:A33"/>
    <mergeCell ref="B32:B33"/>
    <mergeCell ref="I32:I33"/>
    <mergeCell ref="J32:J33"/>
    <mergeCell ref="Q32:Q33"/>
    <mergeCell ref="E33:E34"/>
    <mergeCell ref="F33:F34"/>
    <mergeCell ref="M33:M34"/>
    <mergeCell ref="N33:N34"/>
    <mergeCell ref="A26:A27"/>
    <mergeCell ref="B26:B27"/>
    <mergeCell ref="I26:I27"/>
    <mergeCell ref="J26:J27"/>
    <mergeCell ref="Q26:Q27"/>
    <mergeCell ref="E27:E28"/>
    <mergeCell ref="F27:F28"/>
    <mergeCell ref="M27:M28"/>
    <mergeCell ref="N27:N28"/>
    <mergeCell ref="A28:A29"/>
    <mergeCell ref="F25:F26"/>
    <mergeCell ref="M25:M26"/>
    <mergeCell ref="N25:N26"/>
    <mergeCell ref="B28:B29"/>
    <mergeCell ref="I28:I29"/>
    <mergeCell ref="J28:J29"/>
    <mergeCell ref="Q28:Q29"/>
    <mergeCell ref="E29:E30"/>
    <mergeCell ref="F29:F30"/>
    <mergeCell ref="M29:M30"/>
    <mergeCell ref="N29:N30"/>
    <mergeCell ref="A30:A31"/>
    <mergeCell ref="B30:B31"/>
    <mergeCell ref="I30:I31"/>
    <mergeCell ref="B16:B17"/>
    <mergeCell ref="I16:I17"/>
    <mergeCell ref="J16:J17"/>
    <mergeCell ref="A24:A25"/>
    <mergeCell ref="B24:B25"/>
    <mergeCell ref="I24:I25"/>
    <mergeCell ref="J24:J25"/>
    <mergeCell ref="Q24:Q25"/>
    <mergeCell ref="U21:U22"/>
    <mergeCell ref="A22:A23"/>
    <mergeCell ref="B22:B23"/>
    <mergeCell ref="I22:I23"/>
    <mergeCell ref="J22:J23"/>
    <mergeCell ref="Q22:Q23"/>
    <mergeCell ref="A20:A21"/>
    <mergeCell ref="B20:B21"/>
    <mergeCell ref="I20:I21"/>
    <mergeCell ref="J20:J21"/>
    <mergeCell ref="Q20:Q21"/>
    <mergeCell ref="E21:E22"/>
    <mergeCell ref="F21:F22"/>
    <mergeCell ref="M21:M22"/>
    <mergeCell ref="N21:N22"/>
    <mergeCell ref="E25:E26"/>
    <mergeCell ref="N23:N24"/>
    <mergeCell ref="W30:W33"/>
    <mergeCell ref="F31:F32"/>
    <mergeCell ref="A14:A15"/>
    <mergeCell ref="B14:B15"/>
    <mergeCell ref="I14:I15"/>
    <mergeCell ref="J14:J15"/>
    <mergeCell ref="Q14:Q15"/>
    <mergeCell ref="W14:W17"/>
    <mergeCell ref="E15:E16"/>
    <mergeCell ref="F15:F16"/>
    <mergeCell ref="M15:M16"/>
    <mergeCell ref="N15:N16"/>
    <mergeCell ref="U17:U18"/>
    <mergeCell ref="A18:A19"/>
    <mergeCell ref="B18:B19"/>
    <mergeCell ref="I18:I19"/>
    <mergeCell ref="J18:J19"/>
    <mergeCell ref="Q18:Q19"/>
    <mergeCell ref="E19:E20"/>
    <mergeCell ref="F19:F20"/>
    <mergeCell ref="M19:M20"/>
    <mergeCell ref="N19:N20"/>
    <mergeCell ref="A16:A17"/>
    <mergeCell ref="I12:I13"/>
    <mergeCell ref="J12:J13"/>
    <mergeCell ref="Q12:Q13"/>
    <mergeCell ref="AA12:AA27"/>
    <mergeCell ref="E13:E14"/>
    <mergeCell ref="F13:F14"/>
    <mergeCell ref="M13:M14"/>
    <mergeCell ref="N13:N14"/>
    <mergeCell ref="U13:U14"/>
    <mergeCell ref="Y8:Y15"/>
    <mergeCell ref="U9:U10"/>
    <mergeCell ref="N7:N8"/>
    <mergeCell ref="Q16:Q17"/>
    <mergeCell ref="E17:E18"/>
    <mergeCell ref="F17:F18"/>
    <mergeCell ref="M17:M18"/>
    <mergeCell ref="N17:N18"/>
    <mergeCell ref="Y24:Y31"/>
    <mergeCell ref="U25:U26"/>
    <mergeCell ref="U29:U30"/>
    <mergeCell ref="W22:W25"/>
    <mergeCell ref="E23:E24"/>
    <mergeCell ref="F23:F24"/>
    <mergeCell ref="M23:M24"/>
    <mergeCell ref="F5:F6"/>
    <mergeCell ref="M5:M6"/>
    <mergeCell ref="N5:N6"/>
    <mergeCell ref="U5:U6"/>
    <mergeCell ref="A10:A11"/>
    <mergeCell ref="B10:B11"/>
    <mergeCell ref="I10:I11"/>
    <mergeCell ref="J10:J11"/>
    <mergeCell ref="Q10:Q11"/>
    <mergeCell ref="E11:E12"/>
    <mergeCell ref="F11:F12"/>
    <mergeCell ref="M11:M12"/>
    <mergeCell ref="N11:N12"/>
    <mergeCell ref="A12:A13"/>
    <mergeCell ref="E9:E10"/>
    <mergeCell ref="F9:F10"/>
    <mergeCell ref="M9:M10"/>
    <mergeCell ref="N9:N10"/>
    <mergeCell ref="A8:A9"/>
    <mergeCell ref="B8:B9"/>
    <mergeCell ref="I8:I9"/>
    <mergeCell ref="J8:J9"/>
    <mergeCell ref="Q8:Q9"/>
    <mergeCell ref="B12:B13"/>
    <mergeCell ref="F70:L70"/>
    <mergeCell ref="F71:L71"/>
    <mergeCell ref="T68:Z68"/>
    <mergeCell ref="T69:Z69"/>
    <mergeCell ref="A1:K1"/>
    <mergeCell ref="T1:AD1"/>
    <mergeCell ref="B3:B4"/>
    <mergeCell ref="M3:M4"/>
    <mergeCell ref="N3:N4"/>
    <mergeCell ref="T3:AD3"/>
    <mergeCell ref="I4:I5"/>
    <mergeCell ref="J4:J5"/>
    <mergeCell ref="AB5:AD6"/>
    <mergeCell ref="A6:A7"/>
    <mergeCell ref="B6:B7"/>
    <mergeCell ref="I6:I7"/>
    <mergeCell ref="J6:J7"/>
    <mergeCell ref="Q6:Q7"/>
    <mergeCell ref="W6:W9"/>
    <mergeCell ref="E7:E8"/>
    <mergeCell ref="F7:F8"/>
    <mergeCell ref="M7:M8"/>
    <mergeCell ref="Q4:Q5"/>
    <mergeCell ref="E5:E6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selection activeCell="M4" sqref="M4"/>
    </sheetView>
  </sheetViews>
  <sheetFormatPr defaultRowHeight="10.5" x14ac:dyDescent="0.15"/>
  <cols>
    <col min="1" max="1" width="2.7109375" style="228" customWidth="1"/>
    <col min="2" max="2" width="24.140625" style="267" customWidth="1"/>
    <col min="3" max="3" width="2.7109375" style="228" customWidth="1"/>
    <col min="4" max="4" width="24.140625" style="254" customWidth="1"/>
    <col min="5" max="5" width="2.7109375" style="228" customWidth="1"/>
    <col min="6" max="6" width="24.140625" style="254" customWidth="1"/>
    <col min="7" max="7" width="2.7109375" style="228" customWidth="1"/>
    <col min="8" max="8" width="23.7109375" style="254" customWidth="1"/>
    <col min="9" max="9" width="2.85546875" style="228" customWidth="1"/>
    <col min="10" max="10" width="23.7109375" style="228" customWidth="1"/>
    <col min="11" max="11" width="3.28515625" style="228" customWidth="1"/>
    <col min="12" max="12" width="24.28515625" style="228" customWidth="1"/>
    <col min="13" max="13" width="2.7109375" style="228" customWidth="1"/>
    <col min="14" max="16384" width="9.140625" style="228"/>
  </cols>
  <sheetData>
    <row r="1" spans="1:14" ht="12" customHeight="1" x14ac:dyDescent="0.15">
      <c r="B1" s="431" t="s">
        <v>249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4" ht="12" customHeight="1" x14ac:dyDescent="0.15">
      <c r="B2" s="268"/>
      <c r="C2" s="401" t="s">
        <v>92</v>
      </c>
      <c r="D2" s="401"/>
      <c r="E2" s="401"/>
      <c r="F2" s="401"/>
      <c r="G2" s="401"/>
      <c r="H2" s="401"/>
      <c r="I2" s="401"/>
      <c r="J2" s="14" t="s">
        <v>93</v>
      </c>
      <c r="K2" s="14"/>
      <c r="L2" s="14"/>
    </row>
    <row r="3" spans="1:14" ht="9" customHeight="1" x14ac:dyDescent="0.15">
      <c r="A3" s="254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4" ht="9" customHeight="1" x14ac:dyDescent="0.2">
      <c r="A4" s="209">
        <v>1</v>
      </c>
      <c r="B4" s="238" t="s">
        <v>467</v>
      </c>
      <c r="C4" s="194"/>
      <c r="D4" s="240"/>
      <c r="E4" s="194"/>
      <c r="F4" s="236"/>
      <c r="G4" s="189"/>
      <c r="H4" s="236"/>
      <c r="I4" s="189"/>
      <c r="J4" s="236"/>
      <c r="K4" s="189"/>
      <c r="L4" s="259"/>
      <c r="M4" s="189"/>
    </row>
    <row r="5" spans="1:14" ht="9" customHeight="1" x14ac:dyDescent="0.2">
      <c r="A5" s="209"/>
      <c r="B5" s="159"/>
      <c r="C5" s="403">
        <v>1</v>
      </c>
      <c r="D5" s="238" t="s">
        <v>467</v>
      </c>
      <c r="E5" s="194"/>
      <c r="F5" s="236"/>
      <c r="G5" s="189"/>
      <c r="H5" s="236"/>
      <c r="I5" s="189"/>
      <c r="J5" s="438" t="s">
        <v>404</v>
      </c>
      <c r="K5" s="438"/>
      <c r="L5" s="438"/>
      <c r="M5" s="189"/>
    </row>
    <row r="6" spans="1:14" ht="9" customHeight="1" x14ac:dyDescent="0.2">
      <c r="A6" s="209">
        <v>2</v>
      </c>
      <c r="B6" s="238" t="s">
        <v>536</v>
      </c>
      <c r="C6" s="404"/>
      <c r="D6" s="159"/>
      <c r="E6" s="403">
        <v>17</v>
      </c>
      <c r="F6" s="160"/>
      <c r="G6" s="189"/>
      <c r="H6" s="236"/>
      <c r="I6" s="189"/>
      <c r="J6" s="438"/>
      <c r="K6" s="438"/>
      <c r="L6" s="438"/>
      <c r="M6" s="189"/>
    </row>
    <row r="7" spans="1:14" ht="9" customHeight="1" x14ac:dyDescent="0.2">
      <c r="A7" s="209"/>
      <c r="B7" s="160"/>
      <c r="C7" s="138"/>
      <c r="D7" s="158"/>
      <c r="E7" s="410"/>
      <c r="F7" s="238" t="s">
        <v>467</v>
      </c>
      <c r="G7" s="194"/>
      <c r="H7" s="236"/>
      <c r="I7" s="189"/>
      <c r="J7" s="236"/>
      <c r="K7" s="189"/>
      <c r="L7" s="259"/>
      <c r="M7" s="189"/>
    </row>
    <row r="8" spans="1:14" ht="9" customHeight="1" x14ac:dyDescent="0.2">
      <c r="A8" s="209">
        <v>3</v>
      </c>
      <c r="B8" s="238" t="s">
        <v>468</v>
      </c>
      <c r="C8" s="143"/>
      <c r="D8" s="158"/>
      <c r="E8" s="410"/>
      <c r="F8" s="159"/>
      <c r="G8" s="403">
        <v>25</v>
      </c>
      <c r="H8" s="236"/>
      <c r="I8" s="189"/>
      <c r="J8" s="236"/>
      <c r="K8" s="189"/>
      <c r="L8" s="259"/>
      <c r="M8" s="189"/>
    </row>
    <row r="9" spans="1:14" ht="9" customHeight="1" x14ac:dyDescent="0.2">
      <c r="A9" s="209"/>
      <c r="B9" s="159"/>
      <c r="C9" s="403">
        <v>2</v>
      </c>
      <c r="D9" s="238" t="s">
        <v>468</v>
      </c>
      <c r="E9" s="404"/>
      <c r="F9" s="158"/>
      <c r="G9" s="410"/>
      <c r="H9" s="160"/>
      <c r="I9" s="189"/>
      <c r="J9" s="236"/>
      <c r="K9" s="189"/>
      <c r="L9" s="259"/>
      <c r="M9" s="189"/>
    </row>
    <row r="10" spans="1:14" ht="9" customHeight="1" x14ac:dyDescent="0.2">
      <c r="A10" s="209">
        <v>4</v>
      </c>
      <c r="B10" s="238" t="s">
        <v>469</v>
      </c>
      <c r="C10" s="404"/>
      <c r="D10" s="160"/>
      <c r="E10" s="138"/>
      <c r="F10" s="158"/>
      <c r="G10" s="410"/>
      <c r="H10" s="160"/>
      <c r="I10" s="189"/>
      <c r="J10" s="236"/>
      <c r="K10" s="189"/>
      <c r="L10" s="259"/>
      <c r="M10" s="189"/>
    </row>
    <row r="11" spans="1:14" ht="9" customHeight="1" x14ac:dyDescent="0.2">
      <c r="A11" s="209"/>
      <c r="B11" s="160"/>
      <c r="C11" s="138"/>
      <c r="D11" s="160"/>
      <c r="E11" s="138"/>
      <c r="F11" s="158"/>
      <c r="G11" s="410"/>
      <c r="H11" s="238" t="s">
        <v>467</v>
      </c>
      <c r="I11" s="194"/>
      <c r="J11" s="236"/>
      <c r="K11" s="189"/>
      <c r="L11" s="259"/>
      <c r="M11" s="189"/>
    </row>
    <row r="12" spans="1:14" ht="9" customHeight="1" x14ac:dyDescent="0.2">
      <c r="A12" s="209">
        <v>5</v>
      </c>
      <c r="B12" s="238" t="s">
        <v>470</v>
      </c>
      <c r="C12" s="143"/>
      <c r="D12" s="160"/>
      <c r="E12" s="138"/>
      <c r="F12" s="158"/>
      <c r="G12" s="410"/>
      <c r="H12" s="159"/>
      <c r="I12" s="403">
        <v>29</v>
      </c>
      <c r="J12" s="236"/>
      <c r="K12" s="189"/>
      <c r="L12" s="259"/>
      <c r="M12" s="189"/>
    </row>
    <row r="13" spans="1:14" ht="9" customHeight="1" x14ac:dyDescent="0.2">
      <c r="A13" s="209"/>
      <c r="B13" s="159"/>
      <c r="C13" s="403">
        <v>3</v>
      </c>
      <c r="D13" s="238" t="s">
        <v>470</v>
      </c>
      <c r="E13" s="143"/>
      <c r="F13" s="158"/>
      <c r="G13" s="410"/>
      <c r="H13" s="158"/>
      <c r="I13" s="410"/>
      <c r="J13" s="236"/>
      <c r="K13" s="189"/>
      <c r="L13" s="259"/>
      <c r="M13" s="189"/>
      <c r="N13" s="261"/>
    </row>
    <row r="14" spans="1:14" ht="9" customHeight="1" x14ac:dyDescent="0.2">
      <c r="A14" s="209">
        <v>6</v>
      </c>
      <c r="B14" s="238" t="s">
        <v>471</v>
      </c>
      <c r="C14" s="404"/>
      <c r="D14" s="159"/>
      <c r="E14" s="403">
        <v>18</v>
      </c>
      <c r="F14" s="158"/>
      <c r="G14" s="410"/>
      <c r="H14" s="158"/>
      <c r="I14" s="410"/>
      <c r="J14" s="236"/>
      <c r="K14" s="189"/>
      <c r="L14" s="259"/>
      <c r="M14" s="189"/>
    </row>
    <row r="15" spans="1:14" ht="9" customHeight="1" x14ac:dyDescent="0.2">
      <c r="A15" s="209"/>
      <c r="B15" s="160"/>
      <c r="C15" s="138"/>
      <c r="D15" s="158"/>
      <c r="E15" s="410"/>
      <c r="F15" s="238" t="s">
        <v>473</v>
      </c>
      <c r="G15" s="404"/>
      <c r="H15" s="158"/>
      <c r="I15" s="410"/>
      <c r="J15" s="160"/>
      <c r="K15" s="189"/>
      <c r="L15" s="259"/>
      <c r="M15" s="189"/>
    </row>
    <row r="16" spans="1:14" ht="9" customHeight="1" x14ac:dyDescent="0.2">
      <c r="A16" s="209">
        <v>7</v>
      </c>
      <c r="B16" s="238" t="s">
        <v>472</v>
      </c>
      <c r="C16" s="143"/>
      <c r="D16" s="158"/>
      <c r="E16" s="410"/>
      <c r="F16" s="160"/>
      <c r="G16" s="138"/>
      <c r="H16" s="158"/>
      <c r="I16" s="410"/>
      <c r="J16" s="160"/>
      <c r="K16" s="189"/>
      <c r="L16" s="262"/>
      <c r="M16" s="189"/>
    </row>
    <row r="17" spans="1:13" ht="9" customHeight="1" x14ac:dyDescent="0.2">
      <c r="A17" s="209"/>
      <c r="B17" s="159"/>
      <c r="C17" s="403">
        <v>4</v>
      </c>
      <c r="D17" s="238" t="s">
        <v>473</v>
      </c>
      <c r="E17" s="404"/>
      <c r="F17" s="160"/>
      <c r="G17" s="138"/>
      <c r="H17" s="158"/>
      <c r="I17" s="410"/>
      <c r="J17" s="160"/>
      <c r="K17" s="189"/>
      <c r="L17" s="262"/>
      <c r="M17" s="189"/>
    </row>
    <row r="18" spans="1:13" ht="9" customHeight="1" x14ac:dyDescent="0.2">
      <c r="A18" s="209">
        <v>8</v>
      </c>
      <c r="B18" s="238" t="s">
        <v>473</v>
      </c>
      <c r="C18" s="404"/>
      <c r="D18" s="160"/>
      <c r="E18" s="138"/>
      <c r="F18" s="160"/>
      <c r="G18" s="138"/>
      <c r="H18" s="158"/>
      <c r="I18" s="410"/>
      <c r="J18" s="147"/>
      <c r="K18" s="189"/>
      <c r="L18" s="262"/>
      <c r="M18" s="189"/>
    </row>
    <row r="19" spans="1:13" ht="9" customHeight="1" x14ac:dyDescent="0.2">
      <c r="A19" s="209"/>
      <c r="B19" s="160"/>
      <c r="C19" s="138"/>
      <c r="D19" s="160"/>
      <c r="E19" s="138"/>
      <c r="F19" s="160"/>
      <c r="G19" s="138"/>
      <c r="H19" s="158"/>
      <c r="I19" s="410"/>
      <c r="J19" s="238" t="s">
        <v>467</v>
      </c>
      <c r="K19" s="194"/>
      <c r="L19" s="262"/>
      <c r="M19" s="189"/>
    </row>
    <row r="20" spans="1:13" ht="9" customHeight="1" x14ac:dyDescent="0.2">
      <c r="A20" s="209">
        <v>9</v>
      </c>
      <c r="B20" s="238" t="s">
        <v>474</v>
      </c>
      <c r="C20" s="143"/>
      <c r="D20" s="160"/>
      <c r="E20" s="138"/>
      <c r="F20" s="160"/>
      <c r="G20" s="138"/>
      <c r="H20" s="158"/>
      <c r="I20" s="410"/>
      <c r="J20" s="159"/>
      <c r="K20" s="403">
        <v>31</v>
      </c>
      <c r="L20" s="262"/>
      <c r="M20" s="189"/>
    </row>
    <row r="21" spans="1:13" ht="9" customHeight="1" x14ac:dyDescent="0.2">
      <c r="A21" s="209"/>
      <c r="B21" s="159"/>
      <c r="C21" s="403">
        <v>5</v>
      </c>
      <c r="D21" s="238" t="s">
        <v>474</v>
      </c>
      <c r="E21" s="143"/>
      <c r="F21" s="160"/>
      <c r="G21" s="138"/>
      <c r="H21" s="158"/>
      <c r="I21" s="410"/>
      <c r="J21" s="158"/>
      <c r="K21" s="410"/>
      <c r="L21" s="262"/>
      <c r="M21" s="189"/>
    </row>
    <row r="22" spans="1:13" ht="9" customHeight="1" x14ac:dyDescent="0.2">
      <c r="A22" s="209">
        <v>10</v>
      </c>
      <c r="B22" s="238" t="s">
        <v>537</v>
      </c>
      <c r="C22" s="404"/>
      <c r="D22" s="159"/>
      <c r="E22" s="403">
        <v>19</v>
      </c>
      <c r="F22" s="160"/>
      <c r="G22" s="138"/>
      <c r="H22" s="158"/>
      <c r="I22" s="410"/>
      <c r="J22" s="158"/>
      <c r="K22" s="410"/>
      <c r="L22" s="262"/>
      <c r="M22" s="189"/>
    </row>
    <row r="23" spans="1:13" ht="9" customHeight="1" x14ac:dyDescent="0.2">
      <c r="A23" s="209"/>
      <c r="B23" s="160"/>
      <c r="C23" s="138"/>
      <c r="D23" s="158"/>
      <c r="E23" s="410"/>
      <c r="F23" s="238" t="s">
        <v>474</v>
      </c>
      <c r="G23" s="143"/>
      <c r="H23" s="158"/>
      <c r="I23" s="410"/>
      <c r="J23" s="158"/>
      <c r="K23" s="410"/>
      <c r="L23" s="262"/>
      <c r="M23" s="189"/>
    </row>
    <row r="24" spans="1:13" ht="9" customHeight="1" x14ac:dyDescent="0.2">
      <c r="A24" s="209">
        <v>11</v>
      </c>
      <c r="B24" s="158" t="s">
        <v>475</v>
      </c>
      <c r="C24" s="143"/>
      <c r="D24" s="158"/>
      <c r="E24" s="410"/>
      <c r="F24" s="159"/>
      <c r="G24" s="403">
        <v>26</v>
      </c>
      <c r="H24" s="158"/>
      <c r="I24" s="410"/>
      <c r="J24" s="158"/>
      <c r="K24" s="410"/>
      <c r="L24" s="262"/>
      <c r="M24" s="189"/>
    </row>
    <row r="25" spans="1:13" ht="9" customHeight="1" x14ac:dyDescent="0.2">
      <c r="A25" s="209"/>
      <c r="B25" s="159"/>
      <c r="C25" s="423">
        <v>6</v>
      </c>
      <c r="D25" s="238" t="s">
        <v>476</v>
      </c>
      <c r="E25" s="404"/>
      <c r="F25" s="158"/>
      <c r="G25" s="410"/>
      <c r="H25" s="158"/>
      <c r="I25" s="410"/>
      <c r="J25" s="158"/>
      <c r="K25" s="410"/>
      <c r="L25" s="262"/>
      <c r="M25" s="189"/>
    </row>
    <row r="26" spans="1:13" ht="9" customHeight="1" x14ac:dyDescent="0.2">
      <c r="A26" s="209">
        <v>12</v>
      </c>
      <c r="B26" s="238" t="s">
        <v>476</v>
      </c>
      <c r="C26" s="424"/>
      <c r="D26" s="160"/>
      <c r="E26" s="138"/>
      <c r="F26" s="158"/>
      <c r="G26" s="410"/>
      <c r="H26" s="158"/>
      <c r="I26" s="410"/>
      <c r="J26" s="158"/>
      <c r="K26" s="410"/>
      <c r="L26" s="262"/>
      <c r="M26" s="189"/>
    </row>
    <row r="27" spans="1:13" ht="9" customHeight="1" x14ac:dyDescent="0.2">
      <c r="A27" s="209"/>
      <c r="B27" s="160"/>
      <c r="C27" s="138"/>
      <c r="D27" s="160"/>
      <c r="E27" s="138"/>
      <c r="F27" s="158"/>
      <c r="G27" s="410"/>
      <c r="H27" s="238" t="s">
        <v>479</v>
      </c>
      <c r="I27" s="404"/>
      <c r="J27" s="158"/>
      <c r="K27" s="410"/>
      <c r="L27" s="262"/>
      <c r="M27" s="189"/>
    </row>
    <row r="28" spans="1:13" ht="9" customHeight="1" x14ac:dyDescent="0.2">
      <c r="A28" s="209">
        <v>13</v>
      </c>
      <c r="B28" s="238" t="s">
        <v>477</v>
      </c>
      <c r="C28" s="143"/>
      <c r="D28" s="160"/>
      <c r="E28" s="138"/>
      <c r="F28" s="158"/>
      <c r="G28" s="410"/>
      <c r="H28" s="160"/>
      <c r="I28" s="189"/>
      <c r="J28" s="158"/>
      <c r="K28" s="410"/>
      <c r="L28" s="262"/>
      <c r="M28" s="189"/>
    </row>
    <row r="29" spans="1:13" ht="9" customHeight="1" x14ac:dyDescent="0.2">
      <c r="A29" s="209"/>
      <c r="B29" s="159"/>
      <c r="C29" s="403">
        <v>7</v>
      </c>
      <c r="D29" s="238" t="s">
        <v>477</v>
      </c>
      <c r="E29" s="143"/>
      <c r="F29" s="158"/>
      <c r="G29" s="410"/>
      <c r="H29" s="160"/>
      <c r="I29" s="189"/>
      <c r="J29" s="158"/>
      <c r="K29" s="410"/>
      <c r="L29" s="262"/>
      <c r="M29" s="189"/>
    </row>
    <row r="30" spans="1:13" ht="9" customHeight="1" x14ac:dyDescent="0.2">
      <c r="A30" s="209">
        <v>14</v>
      </c>
      <c r="B30" s="238" t="s">
        <v>538</v>
      </c>
      <c r="C30" s="404"/>
      <c r="D30" s="159"/>
      <c r="E30" s="403">
        <v>20</v>
      </c>
      <c r="F30" s="158"/>
      <c r="G30" s="410"/>
      <c r="H30" s="160"/>
      <c r="I30" s="189"/>
      <c r="J30" s="158"/>
      <c r="K30" s="410"/>
      <c r="L30" s="262"/>
      <c r="M30" s="189"/>
    </row>
    <row r="31" spans="1:13" ht="9" customHeight="1" x14ac:dyDescent="0.2">
      <c r="A31" s="209"/>
      <c r="B31" s="160"/>
      <c r="C31" s="138"/>
      <c r="D31" s="158"/>
      <c r="E31" s="410"/>
      <c r="F31" s="238" t="s">
        <v>479</v>
      </c>
      <c r="G31" s="404"/>
      <c r="H31" s="160"/>
      <c r="I31" s="189"/>
      <c r="J31" s="158"/>
      <c r="K31" s="410"/>
      <c r="L31" s="262"/>
      <c r="M31" s="189"/>
    </row>
    <row r="32" spans="1:13" ht="9" customHeight="1" x14ac:dyDescent="0.2">
      <c r="A32" s="209">
        <v>15</v>
      </c>
      <c r="B32" s="238" t="s">
        <v>478</v>
      </c>
      <c r="C32" s="143"/>
      <c r="D32" s="158"/>
      <c r="E32" s="410"/>
      <c r="F32" s="160"/>
      <c r="G32" s="138"/>
      <c r="H32" s="160"/>
      <c r="I32" s="189"/>
      <c r="J32" s="158"/>
      <c r="K32" s="410"/>
      <c r="L32" s="262"/>
      <c r="M32" s="189"/>
    </row>
    <row r="33" spans="1:13" ht="9" customHeight="1" x14ac:dyDescent="0.2">
      <c r="A33" s="209"/>
      <c r="B33" s="159"/>
      <c r="C33" s="403">
        <v>8</v>
      </c>
      <c r="D33" s="238" t="s">
        <v>479</v>
      </c>
      <c r="E33" s="404"/>
      <c r="F33" s="160"/>
      <c r="G33" s="138"/>
      <c r="H33" s="160"/>
      <c r="I33" s="189"/>
      <c r="J33" s="158"/>
      <c r="K33" s="410"/>
      <c r="L33" s="262"/>
      <c r="M33" s="189"/>
    </row>
    <row r="34" spans="1:13" ht="9" customHeight="1" x14ac:dyDescent="0.2">
      <c r="A34" s="209">
        <v>16</v>
      </c>
      <c r="B34" s="238" t="s">
        <v>479</v>
      </c>
      <c r="C34" s="404"/>
      <c r="D34" s="160"/>
      <c r="E34" s="138"/>
      <c r="F34" s="160"/>
      <c r="G34" s="138"/>
      <c r="H34" s="160"/>
      <c r="I34" s="189"/>
      <c r="J34" s="158"/>
      <c r="K34" s="410"/>
      <c r="L34" s="262"/>
      <c r="M34" s="189"/>
    </row>
    <row r="35" spans="1:13" ht="9" customHeight="1" x14ac:dyDescent="0.2">
      <c r="A35" s="209"/>
      <c r="B35" s="160"/>
      <c r="C35" s="138"/>
      <c r="D35" s="160"/>
      <c r="E35" s="138"/>
      <c r="F35" s="160"/>
      <c r="G35" s="138"/>
      <c r="H35" s="160"/>
      <c r="I35" s="189"/>
      <c r="J35" s="263"/>
      <c r="K35" s="410"/>
      <c r="L35" s="238" t="s">
        <v>491</v>
      </c>
      <c r="M35" s="420">
        <v>1</v>
      </c>
    </row>
    <row r="36" spans="1:13" ht="9" customHeight="1" x14ac:dyDescent="0.2">
      <c r="A36" s="209">
        <v>17</v>
      </c>
      <c r="B36" s="238" t="s">
        <v>480</v>
      </c>
      <c r="C36" s="143"/>
      <c r="D36" s="160"/>
      <c r="E36" s="138"/>
      <c r="F36" s="160"/>
      <c r="G36" s="138"/>
      <c r="H36" s="160"/>
      <c r="I36" s="189"/>
      <c r="J36" s="158"/>
      <c r="K36" s="410"/>
      <c r="L36" s="262"/>
      <c r="M36" s="420"/>
    </row>
    <row r="37" spans="1:13" ht="9" customHeight="1" x14ac:dyDescent="0.2">
      <c r="A37" s="209"/>
      <c r="B37" s="159"/>
      <c r="C37" s="403">
        <v>9</v>
      </c>
      <c r="D37" s="238" t="s">
        <v>480</v>
      </c>
      <c r="E37" s="143"/>
      <c r="F37" s="160"/>
      <c r="G37" s="138"/>
      <c r="H37" s="160"/>
      <c r="I37" s="189"/>
      <c r="J37" s="158"/>
      <c r="K37" s="410"/>
      <c r="L37" s="262"/>
      <c r="M37" s="189"/>
    </row>
    <row r="38" spans="1:13" ht="9" customHeight="1" x14ac:dyDescent="0.2">
      <c r="A38" s="209">
        <v>18</v>
      </c>
      <c r="B38" s="238" t="s">
        <v>481</v>
      </c>
      <c r="C38" s="404"/>
      <c r="D38" s="159"/>
      <c r="E38" s="403">
        <v>21</v>
      </c>
      <c r="F38" s="160"/>
      <c r="G38" s="138"/>
      <c r="H38" s="160"/>
      <c r="I38" s="189"/>
      <c r="J38" s="158"/>
      <c r="K38" s="410"/>
      <c r="L38" s="262"/>
      <c r="M38" s="189"/>
    </row>
    <row r="39" spans="1:13" ht="9" customHeight="1" x14ac:dyDescent="0.2">
      <c r="A39" s="209"/>
      <c r="B39" s="160"/>
      <c r="C39" s="138"/>
      <c r="D39" s="158"/>
      <c r="E39" s="410"/>
      <c r="F39" s="238" t="s">
        <v>480</v>
      </c>
      <c r="G39" s="143"/>
      <c r="H39" s="160"/>
      <c r="I39" s="189"/>
      <c r="J39" s="158"/>
      <c r="K39" s="410"/>
      <c r="L39" s="262"/>
      <c r="M39" s="189"/>
    </row>
    <row r="40" spans="1:13" ht="9" customHeight="1" x14ac:dyDescent="0.2">
      <c r="A40" s="209">
        <v>19</v>
      </c>
      <c r="B40" s="238" t="s">
        <v>482</v>
      </c>
      <c r="C40" s="143"/>
      <c r="D40" s="158"/>
      <c r="E40" s="410"/>
      <c r="F40" s="159"/>
      <c r="G40" s="403">
        <v>27</v>
      </c>
      <c r="H40" s="160"/>
      <c r="I40" s="189"/>
      <c r="J40" s="158"/>
      <c r="K40" s="410"/>
      <c r="L40" s="262"/>
      <c r="M40" s="189"/>
    </row>
    <row r="41" spans="1:13" ht="9" customHeight="1" x14ac:dyDescent="0.2">
      <c r="A41" s="209"/>
      <c r="B41" s="159"/>
      <c r="C41" s="403">
        <v>10</v>
      </c>
      <c r="D41" s="238" t="s">
        <v>539</v>
      </c>
      <c r="E41" s="404"/>
      <c r="F41" s="158"/>
      <c r="G41" s="410"/>
      <c r="H41" s="160"/>
      <c r="I41" s="189"/>
      <c r="J41" s="158"/>
      <c r="K41" s="410"/>
      <c r="L41" s="262"/>
      <c r="M41" s="189"/>
    </row>
    <row r="42" spans="1:13" ht="9" customHeight="1" x14ac:dyDescent="0.2">
      <c r="A42" s="209">
        <v>20</v>
      </c>
      <c r="B42" s="238" t="s">
        <v>539</v>
      </c>
      <c r="C42" s="404"/>
      <c r="D42" s="160"/>
      <c r="E42" s="138"/>
      <c r="F42" s="158"/>
      <c r="G42" s="410"/>
      <c r="H42" s="160"/>
      <c r="I42" s="189"/>
      <c r="J42" s="158"/>
      <c r="K42" s="410"/>
      <c r="L42" s="262"/>
      <c r="M42" s="189"/>
    </row>
    <row r="43" spans="1:13" ht="9" customHeight="1" x14ac:dyDescent="0.2">
      <c r="A43" s="209"/>
      <c r="B43" s="160"/>
      <c r="C43" s="138"/>
      <c r="D43" s="158"/>
      <c r="E43" s="143"/>
      <c r="F43" s="158"/>
      <c r="G43" s="410"/>
      <c r="H43" s="238" t="s">
        <v>480</v>
      </c>
      <c r="I43" s="194"/>
      <c r="J43" s="158"/>
      <c r="K43" s="410"/>
      <c r="L43" s="262"/>
      <c r="M43" s="189"/>
    </row>
    <row r="44" spans="1:13" ht="9" customHeight="1" x14ac:dyDescent="0.2">
      <c r="A44" s="209">
        <v>21</v>
      </c>
      <c r="B44" s="238" t="s">
        <v>540</v>
      </c>
      <c r="C44" s="143"/>
      <c r="D44" s="158"/>
      <c r="E44" s="143"/>
      <c r="F44" s="158"/>
      <c r="G44" s="410"/>
      <c r="H44" s="159"/>
      <c r="I44" s="403">
        <v>30</v>
      </c>
      <c r="J44" s="158"/>
      <c r="K44" s="410"/>
      <c r="L44" s="263"/>
      <c r="M44" s="189"/>
    </row>
    <row r="45" spans="1:13" ht="9" customHeight="1" x14ac:dyDescent="0.2">
      <c r="A45" s="209"/>
      <c r="B45" s="159"/>
      <c r="C45" s="403">
        <v>11</v>
      </c>
      <c r="D45" s="238" t="s">
        <v>483</v>
      </c>
      <c r="E45" s="143"/>
      <c r="F45" s="158"/>
      <c r="G45" s="410"/>
      <c r="H45" s="158"/>
      <c r="I45" s="410"/>
      <c r="J45" s="158"/>
      <c r="K45" s="410"/>
      <c r="L45" s="263"/>
      <c r="M45" s="189"/>
    </row>
    <row r="46" spans="1:13" ht="9" customHeight="1" x14ac:dyDescent="0.2">
      <c r="A46" s="209">
        <v>22</v>
      </c>
      <c r="B46" s="238" t="s">
        <v>483</v>
      </c>
      <c r="C46" s="404"/>
      <c r="D46" s="159"/>
      <c r="E46" s="403">
        <v>22</v>
      </c>
      <c r="F46" s="158"/>
      <c r="G46" s="410"/>
      <c r="H46" s="158"/>
      <c r="I46" s="410"/>
      <c r="J46" s="158"/>
      <c r="K46" s="410"/>
      <c r="L46" s="262"/>
      <c r="M46" s="189"/>
    </row>
    <row r="47" spans="1:13" ht="9" customHeight="1" x14ac:dyDescent="0.2">
      <c r="A47" s="209"/>
      <c r="B47" s="160"/>
      <c r="C47" s="138"/>
      <c r="D47" s="158"/>
      <c r="E47" s="410"/>
      <c r="F47" s="238" t="s">
        <v>485</v>
      </c>
      <c r="G47" s="404"/>
      <c r="H47" s="158"/>
      <c r="I47" s="410"/>
      <c r="J47" s="158"/>
      <c r="K47" s="410"/>
      <c r="L47" s="262"/>
      <c r="M47" s="189"/>
    </row>
    <row r="48" spans="1:13" ht="9" customHeight="1" x14ac:dyDescent="0.2">
      <c r="A48" s="209">
        <v>23</v>
      </c>
      <c r="B48" s="238" t="s">
        <v>484</v>
      </c>
      <c r="C48" s="143"/>
      <c r="D48" s="158"/>
      <c r="E48" s="410"/>
      <c r="F48" s="160"/>
      <c r="G48" s="138"/>
      <c r="H48" s="158"/>
      <c r="I48" s="410"/>
      <c r="J48" s="158"/>
      <c r="K48" s="410"/>
      <c r="L48" s="262"/>
      <c r="M48" s="189"/>
    </row>
    <row r="49" spans="1:13" ht="9" customHeight="1" x14ac:dyDescent="0.2">
      <c r="A49" s="209"/>
      <c r="B49" s="159"/>
      <c r="C49" s="403">
        <v>12</v>
      </c>
      <c r="D49" s="238" t="s">
        <v>541</v>
      </c>
      <c r="E49" s="404"/>
      <c r="F49" s="160"/>
      <c r="G49" s="138"/>
      <c r="H49" s="158"/>
      <c r="I49" s="410"/>
      <c r="J49" s="158"/>
      <c r="K49" s="410"/>
      <c r="L49" s="262"/>
      <c r="M49" s="189"/>
    </row>
    <row r="50" spans="1:13" ht="9" customHeight="1" x14ac:dyDescent="0.2">
      <c r="A50" s="209">
        <v>24</v>
      </c>
      <c r="B50" s="238" t="s">
        <v>541</v>
      </c>
      <c r="C50" s="404"/>
      <c r="D50" s="160"/>
      <c r="E50" s="138"/>
      <c r="F50" s="160"/>
      <c r="G50" s="138"/>
      <c r="H50" s="158"/>
      <c r="I50" s="410"/>
      <c r="J50" s="158"/>
      <c r="K50" s="410"/>
      <c r="L50" s="262"/>
      <c r="M50" s="189"/>
    </row>
    <row r="51" spans="1:13" ht="9" customHeight="1" x14ac:dyDescent="0.2">
      <c r="A51" s="209"/>
      <c r="B51" s="160"/>
      <c r="C51" s="138"/>
      <c r="D51" s="160"/>
      <c r="E51" s="138"/>
      <c r="F51" s="160"/>
      <c r="G51" s="138"/>
      <c r="H51" s="158"/>
      <c r="I51" s="410"/>
      <c r="J51" s="238" t="s">
        <v>491</v>
      </c>
      <c r="K51" s="404"/>
      <c r="L51" s="262"/>
      <c r="M51" s="189"/>
    </row>
    <row r="52" spans="1:13" ht="9" customHeight="1" x14ac:dyDescent="0.2">
      <c r="A52" s="209">
        <v>25</v>
      </c>
      <c r="B52" s="238" t="s">
        <v>542</v>
      </c>
      <c r="C52" s="143"/>
      <c r="D52" s="264"/>
      <c r="E52" s="138"/>
      <c r="F52" s="160"/>
      <c r="G52" s="138"/>
      <c r="H52" s="158"/>
      <c r="I52" s="410"/>
      <c r="J52" s="160"/>
      <c r="K52" s="189"/>
      <c r="L52" s="262"/>
      <c r="M52" s="189"/>
    </row>
    <row r="53" spans="1:13" ht="9" customHeight="1" x14ac:dyDescent="0.2">
      <c r="A53" s="209"/>
      <c r="B53" s="159"/>
      <c r="C53" s="403">
        <v>13</v>
      </c>
      <c r="D53" s="238" t="s">
        <v>542</v>
      </c>
      <c r="E53" s="143"/>
      <c r="F53" s="160"/>
      <c r="G53" s="138"/>
      <c r="H53" s="158"/>
      <c r="I53" s="410"/>
      <c r="J53" s="160"/>
      <c r="K53" s="189"/>
      <c r="L53" s="263"/>
      <c r="M53" s="190"/>
    </row>
    <row r="54" spans="1:13" ht="9" customHeight="1" x14ac:dyDescent="0.2">
      <c r="A54" s="209">
        <v>26</v>
      </c>
      <c r="B54" s="238" t="s">
        <v>486</v>
      </c>
      <c r="C54" s="404"/>
      <c r="D54" s="159"/>
      <c r="E54" s="403">
        <v>23</v>
      </c>
      <c r="F54" s="160"/>
      <c r="G54" s="138"/>
      <c r="H54" s="158"/>
      <c r="I54" s="410"/>
      <c r="J54" s="160"/>
      <c r="K54" s="189"/>
      <c r="L54" s="262"/>
      <c r="M54" s="189"/>
    </row>
    <row r="55" spans="1:13" ht="9" customHeight="1" x14ac:dyDescent="0.15">
      <c r="A55" s="209"/>
      <c r="B55" s="160"/>
      <c r="C55" s="138"/>
      <c r="D55" s="158"/>
      <c r="E55" s="410"/>
      <c r="F55" s="238" t="s">
        <v>488</v>
      </c>
      <c r="G55" s="143"/>
      <c r="H55" s="158"/>
      <c r="I55" s="410"/>
      <c r="J55" s="160"/>
      <c r="K55" s="143">
        <v>-31</v>
      </c>
      <c r="L55" s="238" t="s">
        <v>467</v>
      </c>
      <c r="M55" s="420">
        <v>2</v>
      </c>
    </row>
    <row r="56" spans="1:13" ht="9" customHeight="1" x14ac:dyDescent="0.2">
      <c r="A56" s="209">
        <v>27</v>
      </c>
      <c r="B56" s="238" t="s">
        <v>487</v>
      </c>
      <c r="C56" s="143"/>
      <c r="D56" s="158"/>
      <c r="E56" s="410"/>
      <c r="F56" s="159"/>
      <c r="G56" s="403">
        <v>28</v>
      </c>
      <c r="H56" s="158"/>
      <c r="I56" s="410"/>
      <c r="J56" s="160"/>
      <c r="K56" s="189"/>
      <c r="L56" s="262"/>
      <c r="M56" s="420"/>
    </row>
    <row r="57" spans="1:13" ht="9" customHeight="1" x14ac:dyDescent="0.2">
      <c r="A57" s="209"/>
      <c r="B57" s="159"/>
      <c r="C57" s="403">
        <v>14</v>
      </c>
      <c r="D57" s="238" t="s">
        <v>488</v>
      </c>
      <c r="E57" s="404"/>
      <c r="F57" s="158"/>
      <c r="G57" s="410"/>
      <c r="H57" s="158"/>
      <c r="I57" s="410"/>
      <c r="J57" s="160"/>
      <c r="K57" s="189"/>
      <c r="L57" s="262"/>
      <c r="M57" s="189"/>
    </row>
    <row r="58" spans="1:13" ht="9" customHeight="1" x14ac:dyDescent="0.2">
      <c r="A58" s="209">
        <v>28</v>
      </c>
      <c r="B58" s="238" t="s">
        <v>488</v>
      </c>
      <c r="C58" s="404"/>
      <c r="D58" s="160"/>
      <c r="E58" s="138"/>
      <c r="F58" s="158"/>
      <c r="G58" s="410"/>
      <c r="H58" s="158"/>
      <c r="I58" s="410"/>
      <c r="J58" s="160"/>
      <c r="K58" s="189"/>
      <c r="L58" s="262"/>
      <c r="M58" s="189"/>
    </row>
    <row r="59" spans="1:13" ht="9" customHeight="1" x14ac:dyDescent="0.2">
      <c r="A59" s="209"/>
      <c r="B59" s="160"/>
      <c r="C59" s="138"/>
      <c r="D59" s="160"/>
      <c r="E59" s="138"/>
      <c r="F59" s="158"/>
      <c r="G59" s="410"/>
      <c r="H59" s="238" t="s">
        <v>491</v>
      </c>
      <c r="I59" s="404"/>
      <c r="J59" s="160"/>
      <c r="K59" s="189"/>
      <c r="L59" s="262"/>
      <c r="M59" s="189"/>
    </row>
    <row r="60" spans="1:13" ht="9" customHeight="1" x14ac:dyDescent="0.2">
      <c r="A60" s="209">
        <v>29</v>
      </c>
      <c r="B60" s="238" t="s">
        <v>543</v>
      </c>
      <c r="C60" s="143"/>
      <c r="D60" s="160"/>
      <c r="E60" s="138"/>
      <c r="F60" s="158"/>
      <c r="G60" s="410"/>
      <c r="H60" s="160"/>
      <c r="I60" s="189"/>
      <c r="J60" s="160"/>
      <c r="K60" s="189"/>
      <c r="L60" s="262"/>
      <c r="M60" s="189"/>
    </row>
    <row r="61" spans="1:13" ht="9" customHeight="1" x14ac:dyDescent="0.2">
      <c r="A61" s="209"/>
      <c r="B61" s="159"/>
      <c r="C61" s="403">
        <v>15</v>
      </c>
      <c r="D61" s="238" t="s">
        <v>543</v>
      </c>
      <c r="E61" s="143"/>
      <c r="F61" s="158"/>
      <c r="G61" s="410"/>
      <c r="H61" s="160"/>
      <c r="I61" s="189"/>
      <c r="J61" s="160"/>
      <c r="K61" s="265"/>
      <c r="L61" s="224"/>
      <c r="M61" s="189"/>
    </row>
    <row r="62" spans="1:13" ht="9" customHeight="1" x14ac:dyDescent="0.2">
      <c r="A62" s="209">
        <v>30</v>
      </c>
      <c r="B62" s="238" t="s">
        <v>489</v>
      </c>
      <c r="C62" s="404"/>
      <c r="D62" s="159"/>
      <c r="E62" s="403">
        <v>24</v>
      </c>
      <c r="F62" s="158"/>
      <c r="G62" s="410"/>
      <c r="H62" s="160"/>
      <c r="I62" s="189"/>
      <c r="J62" s="194"/>
      <c r="K62" s="266"/>
      <c r="L62" s="225"/>
      <c r="M62" s="441"/>
    </row>
    <row r="63" spans="1:13" ht="9" customHeight="1" x14ac:dyDescent="0.2">
      <c r="A63" s="209"/>
      <c r="B63" s="160"/>
      <c r="C63" s="138"/>
      <c r="D63" s="158"/>
      <c r="E63" s="410"/>
      <c r="F63" s="238" t="s">
        <v>491</v>
      </c>
      <c r="G63" s="404"/>
      <c r="H63" s="160"/>
      <c r="I63" s="189"/>
      <c r="J63" s="194"/>
      <c r="K63" s="266"/>
      <c r="L63" s="225"/>
      <c r="M63" s="441"/>
    </row>
    <row r="64" spans="1:13" ht="9" customHeight="1" x14ac:dyDescent="0.2">
      <c r="A64" s="209">
        <v>31</v>
      </c>
      <c r="B64" s="238" t="s">
        <v>490</v>
      </c>
      <c r="C64" s="143"/>
      <c r="D64" s="158"/>
      <c r="E64" s="410"/>
      <c r="F64" s="160"/>
      <c r="G64" s="189"/>
      <c r="H64" s="160"/>
      <c r="I64" s="249"/>
      <c r="J64" s="224"/>
      <c r="K64" s="138">
        <v>-29</v>
      </c>
      <c r="L64" s="238" t="s">
        <v>479</v>
      </c>
      <c r="M64" s="441">
        <v>3</v>
      </c>
    </row>
    <row r="65" spans="1:13" ht="9" customHeight="1" x14ac:dyDescent="0.2">
      <c r="A65" s="209"/>
      <c r="B65" s="159"/>
      <c r="C65" s="403">
        <v>16</v>
      </c>
      <c r="D65" s="238" t="s">
        <v>491</v>
      </c>
      <c r="E65" s="404"/>
      <c r="F65" s="160"/>
      <c r="G65" s="189"/>
      <c r="H65" s="160"/>
      <c r="I65" s="250"/>
      <c r="J65" s="158"/>
      <c r="K65" s="143"/>
      <c r="L65" s="158"/>
      <c r="M65" s="441"/>
    </row>
    <row r="66" spans="1:13" ht="9" customHeight="1" x14ac:dyDescent="0.2">
      <c r="A66" s="209">
        <v>32</v>
      </c>
      <c r="B66" s="238" t="s">
        <v>491</v>
      </c>
      <c r="C66" s="404"/>
      <c r="D66" s="160"/>
      <c r="E66" s="189"/>
      <c r="F66" s="160"/>
      <c r="G66" s="189"/>
      <c r="H66" s="189"/>
      <c r="I66" s="250"/>
      <c r="J66" s="225"/>
      <c r="K66" s="143">
        <v>-30</v>
      </c>
      <c r="L66" s="238" t="s">
        <v>480</v>
      </c>
      <c r="M66" s="440">
        <v>3</v>
      </c>
    </row>
    <row r="67" spans="1:13" ht="9" customHeight="1" x14ac:dyDescent="0.2">
      <c r="A67" s="189"/>
      <c r="B67" s="160"/>
      <c r="C67" s="189"/>
      <c r="D67" s="160"/>
      <c r="E67" s="189"/>
      <c r="F67" s="160"/>
      <c r="G67" s="189"/>
      <c r="H67" s="189"/>
      <c r="I67" s="250"/>
      <c r="J67" s="158"/>
      <c r="K67" s="143"/>
      <c r="L67" s="158"/>
      <c r="M67" s="440"/>
    </row>
    <row r="68" spans="1:13" ht="9" customHeight="1" x14ac:dyDescent="0.2">
      <c r="A68" s="189"/>
      <c r="B68" s="412" t="s">
        <v>241</v>
      </c>
      <c r="C68" s="412"/>
      <c r="D68" s="412"/>
      <c r="E68" s="412"/>
      <c r="F68" s="412"/>
      <c r="G68" s="412"/>
      <c r="H68" s="412"/>
      <c r="I68" s="231"/>
      <c r="J68" s="231"/>
      <c r="K68" s="231"/>
      <c r="L68" s="231"/>
      <c r="M68" s="189"/>
    </row>
    <row r="69" spans="1:13" ht="9" customHeight="1" x14ac:dyDescent="0.2">
      <c r="A69" s="189"/>
      <c r="B69" s="413" t="s">
        <v>52</v>
      </c>
      <c r="C69" s="413"/>
      <c r="D69" s="413"/>
      <c r="E69" s="413"/>
      <c r="F69" s="413"/>
      <c r="G69" s="413"/>
      <c r="H69" s="413"/>
      <c r="I69" s="231"/>
      <c r="J69" s="231"/>
      <c r="K69" s="231"/>
      <c r="L69" s="231"/>
      <c r="M69" s="189"/>
    </row>
    <row r="70" spans="1:13" ht="9" customHeight="1" x14ac:dyDescent="0.25">
      <c r="A70"/>
      <c r="B70"/>
      <c r="C70"/>
      <c r="D70"/>
      <c r="E70"/>
      <c r="F70"/>
      <c r="G70"/>
      <c r="H70" s="189"/>
      <c r="I70"/>
      <c r="J70" s="189"/>
      <c r="K70"/>
      <c r="L70" s="189"/>
      <c r="M70"/>
    </row>
    <row r="71" spans="1:13" ht="9" customHeight="1" x14ac:dyDescent="0.15">
      <c r="J71" s="221"/>
    </row>
    <row r="72" spans="1:13" ht="9" customHeight="1" x14ac:dyDescent="0.15">
      <c r="J72" s="221"/>
    </row>
    <row r="73" spans="1:13" ht="9" customHeight="1" x14ac:dyDescent="0.15"/>
    <row r="74" spans="1:13" ht="9" customHeight="1" x14ac:dyDescent="0.15"/>
  </sheetData>
  <mergeCells count="44">
    <mergeCell ref="M66:M67"/>
    <mergeCell ref="B68:H68"/>
    <mergeCell ref="B69:H69"/>
    <mergeCell ref="M64:M65"/>
    <mergeCell ref="E62:E65"/>
    <mergeCell ref="M62:M63"/>
    <mergeCell ref="C65:C66"/>
    <mergeCell ref="C61:C62"/>
    <mergeCell ref="E54:E57"/>
    <mergeCell ref="M55:M56"/>
    <mergeCell ref="C57:C58"/>
    <mergeCell ref="C53:C54"/>
    <mergeCell ref="G56:G63"/>
    <mergeCell ref="C45:C46"/>
    <mergeCell ref="G40:G47"/>
    <mergeCell ref="C41:C42"/>
    <mergeCell ref="E38:E41"/>
    <mergeCell ref="C37:C38"/>
    <mergeCell ref="M35:M36"/>
    <mergeCell ref="K20:K51"/>
    <mergeCell ref="G24:G31"/>
    <mergeCell ref="C25:C26"/>
    <mergeCell ref="C29:C30"/>
    <mergeCell ref="E22:E25"/>
    <mergeCell ref="E30:E33"/>
    <mergeCell ref="C33:C34"/>
    <mergeCell ref="C21:C22"/>
    <mergeCell ref="I12:I27"/>
    <mergeCell ref="C13:C14"/>
    <mergeCell ref="E14:E17"/>
    <mergeCell ref="C17:C18"/>
    <mergeCell ref="E46:E49"/>
    <mergeCell ref="C49:C50"/>
    <mergeCell ref="I44:I59"/>
    <mergeCell ref="C5:C6"/>
    <mergeCell ref="J5:L6"/>
    <mergeCell ref="E6:E9"/>
    <mergeCell ref="G8:G15"/>
    <mergeCell ref="C9:C10"/>
    <mergeCell ref="B1:L1"/>
    <mergeCell ref="C2:D2"/>
    <mergeCell ref="E2:F2"/>
    <mergeCell ref="G2:I2"/>
    <mergeCell ref="B3:L3"/>
  </mergeCells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zoomScale="90" zoomScaleNormal="90" workbookViewId="0">
      <selection activeCell="AB22" sqref="AB20:AF51"/>
    </sheetView>
  </sheetViews>
  <sheetFormatPr defaultRowHeight="10.5" x14ac:dyDescent="0.15"/>
  <cols>
    <col min="1" max="1" width="2.7109375" style="228" customWidth="1"/>
    <col min="2" max="2" width="34" style="228" customWidth="1"/>
    <col min="3" max="4" width="1.7109375" style="228" customWidth="1"/>
    <col min="5" max="5" width="2.7109375" style="228" customWidth="1"/>
    <col min="6" max="6" width="29.7109375" style="228" customWidth="1"/>
    <col min="7" max="8" width="1.7109375" style="228" customWidth="1"/>
    <col min="9" max="9" width="2.7109375" style="228" customWidth="1"/>
    <col min="10" max="10" width="34.42578125" style="228" customWidth="1"/>
    <col min="11" max="12" width="1.7109375" style="228" customWidth="1"/>
    <col min="13" max="13" width="2.7109375" style="228" customWidth="1"/>
    <col min="14" max="14" width="35.85546875" style="228" customWidth="1"/>
    <col min="15" max="16" width="1.7109375" style="228" customWidth="1"/>
    <col min="17" max="17" width="2.7109375" style="228" customWidth="1"/>
    <col min="18" max="18" width="0.7109375" style="228" customWidth="1"/>
    <col min="19" max="19" width="2.7109375" style="228" customWidth="1"/>
    <col min="20" max="20" width="24.7109375" style="267" customWidth="1"/>
    <col min="21" max="21" width="2.7109375" style="228" customWidth="1"/>
    <col min="22" max="22" width="24.7109375" style="254" customWidth="1"/>
    <col min="23" max="23" width="2.7109375" style="228" customWidth="1"/>
    <col min="24" max="24" width="24.7109375" style="254" customWidth="1"/>
    <col min="25" max="25" width="2.7109375" style="228" customWidth="1"/>
    <col min="26" max="26" width="22.7109375" style="254" customWidth="1"/>
    <col min="27" max="27" width="2.85546875" style="228" customWidth="1"/>
    <col min="28" max="28" width="22.7109375" style="228" customWidth="1"/>
    <col min="29" max="29" width="3.28515625" style="228" customWidth="1"/>
    <col min="30" max="30" width="22.7109375" style="228" customWidth="1"/>
    <col min="31" max="31" width="2.7109375" style="228" customWidth="1"/>
    <col min="32" max="16384" width="9.140625" style="228"/>
  </cols>
  <sheetData>
    <row r="1" spans="1:32" ht="12" customHeight="1" x14ac:dyDescent="0.15">
      <c r="A1" s="431" t="s">
        <v>249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T1" s="431" t="s">
        <v>249</v>
      </c>
      <c r="U1" s="431"/>
      <c r="V1" s="431"/>
      <c r="W1" s="431"/>
      <c r="X1" s="431"/>
      <c r="Y1" s="431"/>
      <c r="Z1" s="431"/>
      <c r="AA1" s="431"/>
      <c r="AB1" s="431"/>
      <c r="AC1" s="431"/>
      <c r="AD1" s="431"/>
    </row>
    <row r="2" spans="1:32" ht="12" customHeight="1" x14ac:dyDescent="0.15">
      <c r="A2" s="268"/>
      <c r="B2" s="401" t="s">
        <v>92</v>
      </c>
      <c r="C2" s="401"/>
      <c r="D2" s="401"/>
      <c r="E2" s="401"/>
      <c r="F2" s="401"/>
      <c r="G2" s="401"/>
      <c r="H2" s="401"/>
      <c r="I2" s="14" t="s">
        <v>93</v>
      </c>
      <c r="J2" s="268"/>
      <c r="K2" s="251"/>
      <c r="T2" s="268"/>
      <c r="U2" s="401" t="s">
        <v>92</v>
      </c>
      <c r="V2" s="401"/>
      <c r="W2" s="401"/>
      <c r="X2" s="401"/>
      <c r="Y2" s="401"/>
      <c r="Z2" s="401"/>
      <c r="AA2" s="401"/>
      <c r="AB2" s="14" t="s">
        <v>93</v>
      </c>
      <c r="AC2" s="14"/>
      <c r="AD2" s="14"/>
    </row>
    <row r="3" spans="1:32" ht="9" customHeight="1" x14ac:dyDescent="0.15">
      <c r="A3" s="252"/>
      <c r="B3" s="432" t="s">
        <v>618</v>
      </c>
      <c r="C3" s="252"/>
      <c r="D3" s="252"/>
      <c r="E3" s="252"/>
      <c r="F3" s="252"/>
      <c r="G3" s="252"/>
      <c r="H3" s="252"/>
      <c r="I3" s="252"/>
      <c r="J3" s="252"/>
      <c r="K3" s="252"/>
      <c r="M3" s="433">
        <v>2</v>
      </c>
      <c r="N3" s="435" t="s">
        <v>494</v>
      </c>
      <c r="Q3" s="253"/>
      <c r="R3" s="253"/>
      <c r="S3" s="254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</row>
    <row r="4" spans="1:32" ht="9" customHeight="1" x14ac:dyDescent="0.2">
      <c r="B4" s="432"/>
      <c r="I4" s="433">
        <v>2</v>
      </c>
      <c r="J4" s="435"/>
      <c r="M4" s="434"/>
      <c r="N4" s="436"/>
      <c r="O4" s="255"/>
      <c r="P4" s="256"/>
      <c r="Q4" s="439">
        <v>2</v>
      </c>
      <c r="R4" s="257"/>
      <c r="S4" s="209">
        <v>1</v>
      </c>
      <c r="T4" s="238" t="s">
        <v>493</v>
      </c>
      <c r="U4" s="194"/>
      <c r="V4" s="240"/>
      <c r="W4" s="194"/>
      <c r="X4" s="236"/>
      <c r="Y4" s="189"/>
      <c r="Z4" s="236"/>
      <c r="AA4" s="189"/>
      <c r="AB4" s="236"/>
      <c r="AC4" s="189"/>
      <c r="AD4" s="259"/>
      <c r="AE4" s="189"/>
    </row>
    <row r="5" spans="1:32" ht="9" customHeight="1" x14ac:dyDescent="0.2">
      <c r="E5" s="433">
        <v>2</v>
      </c>
      <c r="F5" s="433"/>
      <c r="I5" s="434"/>
      <c r="J5" s="436"/>
      <c r="K5" s="255"/>
      <c r="L5" s="260"/>
      <c r="M5" s="433"/>
      <c r="N5" s="435" t="s">
        <v>495</v>
      </c>
      <c r="O5" s="260"/>
      <c r="Q5" s="439"/>
      <c r="R5" s="257"/>
      <c r="S5" s="209"/>
      <c r="T5" s="159"/>
      <c r="U5" s="403">
        <v>1</v>
      </c>
      <c r="V5" s="238" t="s">
        <v>493</v>
      </c>
      <c r="W5" s="194"/>
      <c r="X5" s="236"/>
      <c r="Y5" s="189"/>
      <c r="Z5" s="236"/>
      <c r="AA5" s="189"/>
      <c r="AB5" s="438" t="s">
        <v>446</v>
      </c>
      <c r="AC5" s="438"/>
      <c r="AD5" s="438"/>
      <c r="AE5" s="189"/>
    </row>
    <row r="6" spans="1:32" ht="9" customHeight="1" x14ac:dyDescent="0.2">
      <c r="A6" s="433">
        <v>2</v>
      </c>
      <c r="B6" s="433"/>
      <c r="E6" s="434"/>
      <c r="F6" s="434"/>
      <c r="G6" s="255"/>
      <c r="H6" s="260"/>
      <c r="I6" s="433"/>
      <c r="J6" s="435"/>
      <c r="K6" s="260"/>
      <c r="M6" s="434"/>
      <c r="N6" s="436"/>
      <c r="Q6" s="439"/>
      <c r="R6" s="257"/>
      <c r="S6" s="209">
        <v>2</v>
      </c>
      <c r="T6" s="238" t="s">
        <v>494</v>
      </c>
      <c r="U6" s="404"/>
      <c r="V6" s="159"/>
      <c r="W6" s="403">
        <v>17</v>
      </c>
      <c r="X6" s="160"/>
      <c r="Y6" s="189"/>
      <c r="Z6" s="236"/>
      <c r="AA6" s="189"/>
      <c r="AB6" s="438"/>
      <c r="AC6" s="438"/>
      <c r="AD6" s="438"/>
      <c r="AE6" s="189"/>
    </row>
    <row r="7" spans="1:32" ht="9" customHeight="1" x14ac:dyDescent="0.2">
      <c r="A7" s="434"/>
      <c r="B7" s="434"/>
      <c r="C7" s="255"/>
      <c r="D7" s="260"/>
      <c r="E7" s="433"/>
      <c r="F7" s="433"/>
      <c r="G7" s="260"/>
      <c r="I7" s="434"/>
      <c r="J7" s="436"/>
      <c r="M7" s="433">
        <v>3</v>
      </c>
      <c r="N7" s="435"/>
      <c r="Q7" s="439"/>
      <c r="R7" s="257"/>
      <c r="S7" s="209"/>
      <c r="T7" s="160"/>
      <c r="U7" s="138"/>
      <c r="V7" s="158"/>
      <c r="W7" s="410"/>
      <c r="X7" s="238" t="s">
        <v>493</v>
      </c>
      <c r="Y7" s="194"/>
      <c r="Z7" s="236"/>
      <c r="AA7" s="189"/>
      <c r="AB7" s="236"/>
      <c r="AC7" s="189"/>
      <c r="AD7" s="259"/>
      <c r="AE7" s="189"/>
    </row>
    <row r="8" spans="1:32" ht="9" customHeight="1" x14ac:dyDescent="0.2">
      <c r="A8" s="433"/>
      <c r="B8" s="433"/>
      <c r="C8" s="260"/>
      <c r="E8" s="434"/>
      <c r="F8" s="434"/>
      <c r="I8" s="433">
        <v>3</v>
      </c>
      <c r="J8" s="435"/>
      <c r="M8" s="434"/>
      <c r="N8" s="436"/>
      <c r="O8" s="255"/>
      <c r="P8" s="256"/>
      <c r="Q8" s="439">
        <v>3</v>
      </c>
      <c r="R8" s="257"/>
      <c r="S8" s="209">
        <v>3</v>
      </c>
      <c r="T8" s="238" t="s">
        <v>507</v>
      </c>
      <c r="U8" s="143"/>
      <c r="V8" s="158"/>
      <c r="W8" s="410"/>
      <c r="X8" s="159"/>
      <c r="Y8" s="403">
        <v>25</v>
      </c>
      <c r="Z8" s="236"/>
      <c r="AA8" s="189"/>
      <c r="AB8" s="236"/>
      <c r="AC8" s="189"/>
      <c r="AD8" s="259"/>
      <c r="AE8" s="189"/>
    </row>
    <row r="9" spans="1:32" ht="9" customHeight="1" x14ac:dyDescent="0.2">
      <c r="A9" s="434"/>
      <c r="B9" s="434"/>
      <c r="E9" s="433">
        <v>3</v>
      </c>
      <c r="F9" s="433"/>
      <c r="I9" s="434"/>
      <c r="J9" s="436"/>
      <c r="K9" s="255"/>
      <c r="L9" s="260"/>
      <c r="M9" s="433"/>
      <c r="N9" s="435"/>
      <c r="O9" s="260"/>
      <c r="Q9" s="439"/>
      <c r="R9" s="257"/>
      <c r="S9" s="209"/>
      <c r="T9" s="159"/>
      <c r="U9" s="403">
        <v>2</v>
      </c>
      <c r="V9" s="238" t="s">
        <v>508</v>
      </c>
      <c r="W9" s="404"/>
      <c r="X9" s="158"/>
      <c r="Y9" s="410"/>
      <c r="Z9" s="160"/>
      <c r="AA9" s="189"/>
      <c r="AB9" s="236"/>
      <c r="AC9" s="189"/>
      <c r="AD9" s="259"/>
      <c r="AE9" s="189"/>
    </row>
    <row r="10" spans="1:32" ht="9" customHeight="1" x14ac:dyDescent="0.2">
      <c r="A10" s="433">
        <v>3</v>
      </c>
      <c r="B10" s="433"/>
      <c r="E10" s="434"/>
      <c r="F10" s="434"/>
      <c r="G10" s="255"/>
      <c r="H10" s="260"/>
      <c r="I10" s="433"/>
      <c r="J10" s="435"/>
      <c r="K10" s="260"/>
      <c r="M10" s="434"/>
      <c r="N10" s="436"/>
      <c r="Q10" s="439"/>
      <c r="R10" s="257"/>
      <c r="S10" s="209">
        <v>4</v>
      </c>
      <c r="T10" s="238" t="s">
        <v>634</v>
      </c>
      <c r="U10" s="404"/>
      <c r="V10" s="160"/>
      <c r="W10" s="138"/>
      <c r="X10" s="158"/>
      <c r="Y10" s="410"/>
      <c r="Z10" s="160"/>
      <c r="AA10" s="189"/>
      <c r="AB10" s="236"/>
      <c r="AC10" s="189"/>
      <c r="AD10" s="259"/>
      <c r="AE10" s="189"/>
    </row>
    <row r="11" spans="1:32" ht="9" customHeight="1" x14ac:dyDescent="0.2">
      <c r="A11" s="434"/>
      <c r="B11" s="434"/>
      <c r="C11" s="255"/>
      <c r="D11" s="260"/>
      <c r="E11" s="433"/>
      <c r="F11" s="433"/>
      <c r="G11" s="260"/>
      <c r="I11" s="434"/>
      <c r="J11" s="436"/>
      <c r="M11" s="433">
        <v>6</v>
      </c>
      <c r="N11" s="435"/>
      <c r="Q11" s="439"/>
      <c r="R11" s="257"/>
      <c r="S11" s="209"/>
      <c r="T11" s="160"/>
      <c r="U11" s="138"/>
      <c r="V11" s="160"/>
      <c r="W11" s="138"/>
      <c r="X11" s="158"/>
      <c r="Y11" s="410"/>
      <c r="Z11" s="238" t="s">
        <v>493</v>
      </c>
      <c r="AA11" s="194"/>
      <c r="AB11" s="236"/>
      <c r="AC11" s="189"/>
      <c r="AD11" s="259"/>
      <c r="AE11" s="189"/>
    </row>
    <row r="12" spans="1:32" ht="9" customHeight="1" x14ac:dyDescent="0.2">
      <c r="A12" s="433"/>
      <c r="B12" s="433"/>
      <c r="C12" s="260"/>
      <c r="E12" s="434"/>
      <c r="F12" s="434"/>
      <c r="I12" s="433">
        <v>6</v>
      </c>
      <c r="J12" s="435"/>
      <c r="M12" s="434"/>
      <c r="N12" s="436"/>
      <c r="O12" s="255"/>
      <c r="P12" s="256"/>
      <c r="Q12" s="439">
        <v>6</v>
      </c>
      <c r="R12" s="257"/>
      <c r="S12" s="209">
        <v>5</v>
      </c>
      <c r="T12" s="238" t="s">
        <v>509</v>
      </c>
      <c r="U12" s="143"/>
      <c r="V12" s="160"/>
      <c r="W12" s="138"/>
      <c r="X12" s="158"/>
      <c r="Y12" s="410"/>
      <c r="Z12" s="159"/>
      <c r="AA12" s="403">
        <v>29</v>
      </c>
      <c r="AB12" s="236"/>
      <c r="AC12" s="189"/>
      <c r="AD12" s="259"/>
      <c r="AE12" s="189"/>
    </row>
    <row r="13" spans="1:32" ht="9" customHeight="1" x14ac:dyDescent="0.2">
      <c r="A13" s="434"/>
      <c r="B13" s="434"/>
      <c r="E13" s="433">
        <v>6</v>
      </c>
      <c r="F13" s="433"/>
      <c r="I13" s="434"/>
      <c r="J13" s="436"/>
      <c r="K13" s="255"/>
      <c r="L13" s="260"/>
      <c r="M13" s="433"/>
      <c r="N13" s="435"/>
      <c r="O13" s="260"/>
      <c r="Q13" s="439"/>
      <c r="R13" s="257"/>
      <c r="S13" s="209"/>
      <c r="T13" s="159"/>
      <c r="U13" s="403">
        <v>3</v>
      </c>
      <c r="V13" s="160" t="s">
        <v>509</v>
      </c>
      <c r="W13" s="143"/>
      <c r="X13" s="158"/>
      <c r="Y13" s="410"/>
      <c r="Z13" s="158"/>
      <c r="AA13" s="410"/>
      <c r="AB13" s="236"/>
      <c r="AC13" s="189"/>
      <c r="AD13" s="259"/>
      <c r="AE13" s="189"/>
      <c r="AF13" s="261"/>
    </row>
    <row r="14" spans="1:32" ht="9" customHeight="1" x14ac:dyDescent="0.2">
      <c r="A14" s="433">
        <v>6</v>
      </c>
      <c r="B14" s="433"/>
      <c r="E14" s="434"/>
      <c r="F14" s="434"/>
      <c r="G14" s="255"/>
      <c r="H14" s="260"/>
      <c r="I14" s="433"/>
      <c r="J14" s="435"/>
      <c r="K14" s="260"/>
      <c r="M14" s="434"/>
      <c r="N14" s="436"/>
      <c r="Q14" s="439"/>
      <c r="R14" s="257"/>
      <c r="S14" s="209">
        <v>6</v>
      </c>
      <c r="T14" s="238" t="s">
        <v>524</v>
      </c>
      <c r="U14" s="404"/>
      <c r="V14" s="159"/>
      <c r="W14" s="403">
        <v>18</v>
      </c>
      <c r="X14" s="158"/>
      <c r="Y14" s="410"/>
      <c r="Z14" s="158"/>
      <c r="AA14" s="410"/>
      <c r="AB14" s="236"/>
      <c r="AC14" s="189"/>
      <c r="AD14" s="259"/>
      <c r="AE14" s="189"/>
    </row>
    <row r="15" spans="1:32" ht="9" customHeight="1" x14ac:dyDescent="0.2">
      <c r="A15" s="434"/>
      <c r="B15" s="434"/>
      <c r="C15" s="255"/>
      <c r="D15" s="260"/>
      <c r="E15" s="433"/>
      <c r="F15" s="433"/>
      <c r="G15" s="260"/>
      <c r="I15" s="434"/>
      <c r="J15" s="436"/>
      <c r="M15" s="433">
        <v>7</v>
      </c>
      <c r="N15" s="435" t="s">
        <v>496</v>
      </c>
      <c r="Q15" s="439"/>
      <c r="R15" s="257"/>
      <c r="S15" s="209"/>
      <c r="T15" s="160"/>
      <c r="U15" s="138"/>
      <c r="V15" s="158"/>
      <c r="W15" s="410"/>
      <c r="X15" s="242" t="s">
        <v>509</v>
      </c>
      <c r="Y15" s="404"/>
      <c r="Z15" s="158"/>
      <c r="AA15" s="410"/>
      <c r="AB15" s="160"/>
      <c r="AC15" s="189"/>
      <c r="AD15" s="259"/>
      <c r="AE15" s="189"/>
    </row>
    <row r="16" spans="1:32" ht="9" customHeight="1" x14ac:dyDescent="0.2">
      <c r="A16" s="433"/>
      <c r="B16" s="433"/>
      <c r="C16" s="260"/>
      <c r="E16" s="434"/>
      <c r="F16" s="434"/>
      <c r="I16" s="433">
        <v>7</v>
      </c>
      <c r="J16" s="435"/>
      <c r="M16" s="434"/>
      <c r="N16" s="436"/>
      <c r="O16" s="255"/>
      <c r="P16" s="256"/>
      <c r="Q16" s="439">
        <v>7</v>
      </c>
      <c r="R16" s="257"/>
      <c r="S16" s="209">
        <v>7</v>
      </c>
      <c r="T16" s="238" t="s">
        <v>496</v>
      </c>
      <c r="U16" s="143"/>
      <c r="V16" s="158"/>
      <c r="W16" s="410"/>
      <c r="X16" s="160"/>
      <c r="Y16" s="138"/>
      <c r="Z16" s="158"/>
      <c r="AA16" s="410"/>
      <c r="AB16" s="160"/>
      <c r="AC16" s="189"/>
      <c r="AD16" s="262"/>
      <c r="AE16" s="189"/>
    </row>
    <row r="17" spans="1:31" ht="9" customHeight="1" x14ac:dyDescent="0.2">
      <c r="A17" s="434"/>
      <c r="B17" s="434"/>
      <c r="E17" s="433">
        <v>7</v>
      </c>
      <c r="F17" s="433"/>
      <c r="I17" s="434"/>
      <c r="J17" s="436"/>
      <c r="K17" s="255"/>
      <c r="L17" s="260"/>
      <c r="M17" s="433"/>
      <c r="N17" s="435" t="s">
        <v>497</v>
      </c>
      <c r="O17" s="260"/>
      <c r="Q17" s="439"/>
      <c r="R17" s="257"/>
      <c r="S17" s="209"/>
      <c r="T17" s="159"/>
      <c r="U17" s="403">
        <v>4</v>
      </c>
      <c r="V17" s="238" t="s">
        <v>510</v>
      </c>
      <c r="W17" s="404"/>
      <c r="X17" s="160"/>
      <c r="Y17" s="138"/>
      <c r="Z17" s="158"/>
      <c r="AA17" s="410"/>
      <c r="AB17" s="160"/>
      <c r="AC17" s="189"/>
      <c r="AD17" s="262"/>
      <c r="AE17" s="189"/>
    </row>
    <row r="18" spans="1:31" ht="9" customHeight="1" x14ac:dyDescent="0.2">
      <c r="A18" s="433">
        <v>7</v>
      </c>
      <c r="B18" s="433"/>
      <c r="E18" s="434"/>
      <c r="F18" s="434"/>
      <c r="G18" s="255"/>
      <c r="H18" s="260"/>
      <c r="I18" s="433"/>
      <c r="J18" s="435"/>
      <c r="K18" s="260"/>
      <c r="M18" s="434"/>
      <c r="N18" s="436"/>
      <c r="Q18" s="439"/>
      <c r="R18" s="257"/>
      <c r="S18" s="209">
        <v>8</v>
      </c>
      <c r="T18" s="238" t="s">
        <v>510</v>
      </c>
      <c r="U18" s="404"/>
      <c r="V18" s="160"/>
      <c r="W18" s="138"/>
      <c r="X18" s="160"/>
      <c r="Y18" s="138"/>
      <c r="Z18" s="158"/>
      <c r="AA18" s="410"/>
      <c r="AB18" s="147"/>
      <c r="AC18" s="189"/>
      <c r="AD18" s="262"/>
      <c r="AE18" s="189"/>
    </row>
    <row r="19" spans="1:31" ht="9" customHeight="1" x14ac:dyDescent="0.2">
      <c r="A19" s="434"/>
      <c r="B19" s="434"/>
      <c r="C19" s="255"/>
      <c r="D19" s="260"/>
      <c r="E19" s="433"/>
      <c r="F19" s="433"/>
      <c r="G19" s="260"/>
      <c r="I19" s="434"/>
      <c r="J19" s="436"/>
      <c r="M19" s="433">
        <v>10</v>
      </c>
      <c r="N19" s="435" t="s">
        <v>498</v>
      </c>
      <c r="Q19" s="439"/>
      <c r="R19" s="257"/>
      <c r="S19" s="209"/>
      <c r="T19" s="160"/>
      <c r="U19" s="138"/>
      <c r="V19" s="160"/>
      <c r="W19" s="138"/>
      <c r="X19" s="160"/>
      <c r="Y19" s="138"/>
      <c r="Z19" s="158"/>
      <c r="AA19" s="410"/>
      <c r="AB19" s="238" t="s">
        <v>493</v>
      </c>
      <c r="AC19" s="194"/>
      <c r="AD19" s="262"/>
      <c r="AE19" s="189"/>
    </row>
    <row r="20" spans="1:31" ht="9" customHeight="1" x14ac:dyDescent="0.2">
      <c r="A20" s="433"/>
      <c r="B20" s="433"/>
      <c r="C20" s="260"/>
      <c r="E20" s="434"/>
      <c r="F20" s="434"/>
      <c r="I20" s="433">
        <v>10</v>
      </c>
      <c r="J20" s="435"/>
      <c r="M20" s="434"/>
      <c r="N20" s="436"/>
      <c r="O20" s="255"/>
      <c r="P20" s="256"/>
      <c r="Q20" s="439">
        <v>10</v>
      </c>
      <c r="R20" s="257"/>
      <c r="S20" s="209">
        <v>9</v>
      </c>
      <c r="T20" s="238" t="s">
        <v>534</v>
      </c>
      <c r="U20" s="143"/>
      <c r="V20" s="160"/>
      <c r="W20" s="138"/>
      <c r="X20" s="160"/>
      <c r="Y20" s="138"/>
      <c r="Z20" s="158"/>
      <c r="AA20" s="410"/>
      <c r="AB20" s="159"/>
      <c r="AC20" s="403">
        <v>31</v>
      </c>
      <c r="AD20" s="262"/>
      <c r="AE20" s="189"/>
    </row>
    <row r="21" spans="1:31" ht="9" customHeight="1" x14ac:dyDescent="0.2">
      <c r="A21" s="434"/>
      <c r="B21" s="434"/>
      <c r="E21" s="433">
        <v>10</v>
      </c>
      <c r="F21" s="433"/>
      <c r="I21" s="434"/>
      <c r="J21" s="436"/>
      <c r="K21" s="255"/>
      <c r="L21" s="260"/>
      <c r="M21" s="433"/>
      <c r="N21" s="435" t="s">
        <v>499</v>
      </c>
      <c r="O21" s="260"/>
      <c r="Q21" s="439"/>
      <c r="R21" s="257"/>
      <c r="S21" s="209"/>
      <c r="T21" s="159"/>
      <c r="U21" s="403">
        <v>5</v>
      </c>
      <c r="V21" s="258" t="s">
        <v>535</v>
      </c>
      <c r="W21" s="143"/>
      <c r="X21" s="160"/>
      <c r="Y21" s="138"/>
      <c r="Z21" s="158"/>
      <c r="AA21" s="410"/>
      <c r="AB21" s="158"/>
      <c r="AC21" s="410"/>
      <c r="AD21" s="262"/>
      <c r="AE21" s="189"/>
    </row>
    <row r="22" spans="1:31" ht="9" customHeight="1" x14ac:dyDescent="0.2">
      <c r="A22" s="433">
        <v>10</v>
      </c>
      <c r="B22" s="433"/>
      <c r="E22" s="434"/>
      <c r="F22" s="434"/>
      <c r="G22" s="255"/>
      <c r="H22" s="260"/>
      <c r="I22" s="433"/>
      <c r="J22" s="435"/>
      <c r="K22" s="260"/>
      <c r="M22" s="434"/>
      <c r="N22" s="436"/>
      <c r="Q22" s="439"/>
      <c r="R22" s="257"/>
      <c r="S22" s="209">
        <v>10</v>
      </c>
      <c r="T22" s="238" t="s">
        <v>521</v>
      </c>
      <c r="U22" s="404"/>
      <c r="V22" s="159"/>
      <c r="W22" s="403">
        <v>19</v>
      </c>
      <c r="X22" s="160"/>
      <c r="Y22" s="138"/>
      <c r="Z22" s="158"/>
      <c r="AA22" s="410"/>
      <c r="AB22" s="158"/>
      <c r="AC22" s="410"/>
      <c r="AD22" s="262"/>
      <c r="AE22" s="189"/>
    </row>
    <row r="23" spans="1:31" ht="9" customHeight="1" x14ac:dyDescent="0.2">
      <c r="A23" s="434"/>
      <c r="B23" s="434"/>
      <c r="C23" s="255"/>
      <c r="D23" s="260"/>
      <c r="E23" s="433"/>
      <c r="F23" s="433"/>
      <c r="G23" s="260"/>
      <c r="I23" s="434"/>
      <c r="J23" s="436"/>
      <c r="M23" s="433">
        <v>11</v>
      </c>
      <c r="N23" s="435"/>
      <c r="Q23" s="439"/>
      <c r="R23" s="257"/>
      <c r="S23" s="209"/>
      <c r="T23" s="160"/>
      <c r="U23" s="138"/>
      <c r="V23" s="158"/>
      <c r="W23" s="410"/>
      <c r="X23" s="238" t="s">
        <v>535</v>
      </c>
      <c r="Y23" s="143"/>
      <c r="Z23" s="158"/>
      <c r="AA23" s="410"/>
      <c r="AB23" s="158"/>
      <c r="AC23" s="410"/>
      <c r="AD23" s="262"/>
      <c r="AE23" s="189"/>
    </row>
    <row r="24" spans="1:31" ht="9" customHeight="1" x14ac:dyDescent="0.2">
      <c r="A24" s="433"/>
      <c r="B24" s="433"/>
      <c r="C24" s="260"/>
      <c r="E24" s="434"/>
      <c r="F24" s="434"/>
      <c r="I24" s="433">
        <v>11</v>
      </c>
      <c r="J24" s="435"/>
      <c r="M24" s="434"/>
      <c r="N24" s="436"/>
      <c r="O24" s="255"/>
      <c r="P24" s="256"/>
      <c r="Q24" s="439">
        <v>11</v>
      </c>
      <c r="R24" s="257"/>
      <c r="S24" s="209">
        <v>11</v>
      </c>
      <c r="T24" s="158" t="s">
        <v>511</v>
      </c>
      <c r="U24" s="143"/>
      <c r="V24" s="158"/>
      <c r="W24" s="410"/>
      <c r="X24" s="159"/>
      <c r="Y24" s="403">
        <v>26</v>
      </c>
      <c r="Z24" s="158"/>
      <c r="AA24" s="410"/>
      <c r="AB24" s="158"/>
      <c r="AC24" s="410"/>
      <c r="AD24" s="262"/>
      <c r="AE24" s="189"/>
    </row>
    <row r="25" spans="1:31" ht="9" customHeight="1" x14ac:dyDescent="0.2">
      <c r="A25" s="434"/>
      <c r="B25" s="434"/>
      <c r="E25" s="433">
        <v>11</v>
      </c>
      <c r="F25" s="433"/>
      <c r="I25" s="434"/>
      <c r="J25" s="436"/>
      <c r="K25" s="255"/>
      <c r="L25" s="260"/>
      <c r="M25" s="433"/>
      <c r="N25" s="435"/>
      <c r="O25" s="260"/>
      <c r="Q25" s="439"/>
      <c r="R25" s="257"/>
      <c r="S25" s="209"/>
      <c r="T25" s="159"/>
      <c r="U25" s="423">
        <v>6</v>
      </c>
      <c r="V25" s="238" t="s">
        <v>522</v>
      </c>
      <c r="W25" s="404"/>
      <c r="X25" s="158"/>
      <c r="Y25" s="410"/>
      <c r="Z25" s="158"/>
      <c r="AA25" s="410"/>
      <c r="AB25" s="158"/>
      <c r="AC25" s="410"/>
      <c r="AD25" s="262"/>
      <c r="AE25" s="189"/>
    </row>
    <row r="26" spans="1:31" ht="9" customHeight="1" x14ac:dyDescent="0.2">
      <c r="A26" s="433">
        <v>11</v>
      </c>
      <c r="B26" s="433"/>
      <c r="E26" s="434"/>
      <c r="F26" s="434"/>
      <c r="G26" s="255"/>
      <c r="H26" s="260"/>
      <c r="I26" s="433"/>
      <c r="J26" s="435"/>
      <c r="K26" s="260"/>
      <c r="M26" s="434"/>
      <c r="N26" s="436"/>
      <c r="Q26" s="439"/>
      <c r="R26" s="257"/>
      <c r="S26" s="209">
        <v>12</v>
      </c>
      <c r="T26" s="238" t="s">
        <v>522</v>
      </c>
      <c r="U26" s="424"/>
      <c r="V26" s="160"/>
      <c r="W26" s="138"/>
      <c r="X26" s="158"/>
      <c r="Y26" s="410"/>
      <c r="Z26" s="158"/>
      <c r="AA26" s="410"/>
      <c r="AB26" s="158"/>
      <c r="AC26" s="410"/>
      <c r="AD26" s="262"/>
      <c r="AE26" s="189"/>
    </row>
    <row r="27" spans="1:31" ht="9" customHeight="1" x14ac:dyDescent="0.2">
      <c r="A27" s="434"/>
      <c r="B27" s="434"/>
      <c r="C27" s="255"/>
      <c r="D27" s="260"/>
      <c r="E27" s="433"/>
      <c r="F27" s="433"/>
      <c r="G27" s="260"/>
      <c r="I27" s="434"/>
      <c r="J27" s="436"/>
      <c r="M27" s="433">
        <v>14</v>
      </c>
      <c r="N27" s="435"/>
      <c r="Q27" s="439"/>
      <c r="R27" s="257"/>
      <c r="S27" s="209"/>
      <c r="T27" s="160"/>
      <c r="U27" s="138"/>
      <c r="V27" s="160"/>
      <c r="W27" s="138"/>
      <c r="X27" s="158"/>
      <c r="Y27" s="410"/>
      <c r="Z27" s="238" t="s">
        <v>514</v>
      </c>
      <c r="AA27" s="404"/>
      <c r="AB27" s="158"/>
      <c r="AC27" s="410"/>
      <c r="AD27" s="262"/>
      <c r="AE27" s="189"/>
    </row>
    <row r="28" spans="1:31" ht="9" customHeight="1" x14ac:dyDescent="0.2">
      <c r="A28" s="433"/>
      <c r="B28" s="433"/>
      <c r="C28" s="260"/>
      <c r="E28" s="434"/>
      <c r="F28" s="434"/>
      <c r="I28" s="433">
        <v>14</v>
      </c>
      <c r="J28" s="435"/>
      <c r="M28" s="434"/>
      <c r="N28" s="436"/>
      <c r="O28" s="255"/>
      <c r="P28" s="256"/>
      <c r="Q28" s="439">
        <v>14</v>
      </c>
      <c r="R28" s="257"/>
      <c r="S28" s="209">
        <v>13</v>
      </c>
      <c r="T28" s="238" t="s">
        <v>512</v>
      </c>
      <c r="U28" s="143"/>
      <c r="V28" s="160"/>
      <c r="W28" s="138"/>
      <c r="X28" s="158"/>
      <c r="Y28" s="410"/>
      <c r="Z28" s="160"/>
      <c r="AA28" s="189"/>
      <c r="AB28" s="158"/>
      <c r="AC28" s="410"/>
      <c r="AD28" s="262"/>
      <c r="AE28" s="189"/>
    </row>
    <row r="29" spans="1:31" ht="9" customHeight="1" x14ac:dyDescent="0.2">
      <c r="A29" s="434"/>
      <c r="B29" s="434"/>
      <c r="E29" s="433">
        <v>14</v>
      </c>
      <c r="F29" s="433"/>
      <c r="I29" s="434"/>
      <c r="J29" s="436"/>
      <c r="K29" s="255"/>
      <c r="L29" s="260"/>
      <c r="M29" s="433"/>
      <c r="N29" s="435"/>
      <c r="O29" s="260"/>
      <c r="Q29" s="439"/>
      <c r="R29" s="257"/>
      <c r="S29" s="209"/>
      <c r="T29" s="159"/>
      <c r="U29" s="403">
        <v>7</v>
      </c>
      <c r="V29" s="238" t="s">
        <v>512</v>
      </c>
      <c r="W29" s="143"/>
      <c r="X29" s="158"/>
      <c r="Y29" s="410"/>
      <c r="Z29" s="160"/>
      <c r="AA29" s="189"/>
      <c r="AB29" s="158"/>
      <c r="AC29" s="410"/>
      <c r="AD29" s="262"/>
      <c r="AE29" s="189"/>
    </row>
    <row r="30" spans="1:31" ht="9" customHeight="1" x14ac:dyDescent="0.2">
      <c r="A30" s="433">
        <v>14</v>
      </c>
      <c r="B30" s="433"/>
      <c r="E30" s="434"/>
      <c r="F30" s="434"/>
      <c r="G30" s="255"/>
      <c r="H30" s="260"/>
      <c r="I30" s="433"/>
      <c r="J30" s="435"/>
      <c r="K30" s="260"/>
      <c r="M30" s="434"/>
      <c r="N30" s="436"/>
      <c r="Q30" s="439"/>
      <c r="R30" s="257"/>
      <c r="S30" s="209">
        <v>14</v>
      </c>
      <c r="T30" s="238" t="s">
        <v>513</v>
      </c>
      <c r="U30" s="404"/>
      <c r="V30" s="159"/>
      <c r="W30" s="403">
        <v>20</v>
      </c>
      <c r="X30" s="158"/>
      <c r="Y30" s="410"/>
      <c r="Z30" s="160"/>
      <c r="AA30" s="189"/>
      <c r="AB30" s="158"/>
      <c r="AC30" s="410"/>
      <c r="AD30" s="262"/>
      <c r="AE30" s="189"/>
    </row>
    <row r="31" spans="1:31" ht="9" customHeight="1" x14ac:dyDescent="0.2">
      <c r="A31" s="434"/>
      <c r="B31" s="434"/>
      <c r="C31" s="255"/>
      <c r="D31" s="260"/>
      <c r="E31" s="433"/>
      <c r="F31" s="433"/>
      <c r="G31" s="260"/>
      <c r="I31" s="434"/>
      <c r="J31" s="436"/>
      <c r="M31" s="433">
        <v>15</v>
      </c>
      <c r="N31" s="435" t="s">
        <v>500</v>
      </c>
      <c r="Q31" s="439"/>
      <c r="R31" s="257"/>
      <c r="S31" s="209"/>
      <c r="T31" s="160"/>
      <c r="U31" s="138"/>
      <c r="V31" s="158"/>
      <c r="W31" s="410"/>
      <c r="X31" s="238" t="s">
        <v>514</v>
      </c>
      <c r="Y31" s="404"/>
      <c r="Z31" s="160"/>
      <c r="AA31" s="189"/>
      <c r="AB31" s="158"/>
      <c r="AC31" s="410"/>
      <c r="AD31" s="262"/>
      <c r="AE31" s="189"/>
    </row>
    <row r="32" spans="1:31" ht="9" customHeight="1" x14ac:dyDescent="0.2">
      <c r="A32" s="433"/>
      <c r="B32" s="433"/>
      <c r="C32" s="260"/>
      <c r="E32" s="434"/>
      <c r="F32" s="434"/>
      <c r="I32" s="433">
        <v>15</v>
      </c>
      <c r="J32" s="435" t="s">
        <v>505</v>
      </c>
      <c r="M32" s="434"/>
      <c r="N32" s="436"/>
      <c r="O32" s="255"/>
      <c r="P32" s="256"/>
      <c r="Q32" s="439">
        <v>15</v>
      </c>
      <c r="R32" s="257"/>
      <c r="S32" s="209">
        <v>15</v>
      </c>
      <c r="T32" s="238" t="s">
        <v>500</v>
      </c>
      <c r="U32" s="143"/>
      <c r="V32" s="158"/>
      <c r="W32" s="410"/>
      <c r="X32" s="160"/>
      <c r="Y32" s="138"/>
      <c r="Z32" s="160"/>
      <c r="AA32" s="189"/>
      <c r="AB32" s="158"/>
      <c r="AC32" s="410"/>
      <c r="AD32" s="262"/>
      <c r="AE32" s="189"/>
    </row>
    <row r="33" spans="1:31" ht="9" customHeight="1" x14ac:dyDescent="0.2">
      <c r="A33" s="434"/>
      <c r="B33" s="434"/>
      <c r="E33" s="433">
        <v>15</v>
      </c>
      <c r="F33" s="435"/>
      <c r="I33" s="434"/>
      <c r="J33" s="436"/>
      <c r="K33" s="255"/>
      <c r="L33" s="260"/>
      <c r="M33" s="433"/>
      <c r="N33" s="435" t="s">
        <v>505</v>
      </c>
      <c r="O33" s="260"/>
      <c r="Q33" s="439"/>
      <c r="R33" s="257"/>
      <c r="S33" s="209"/>
      <c r="T33" s="159"/>
      <c r="U33" s="403">
        <v>8</v>
      </c>
      <c r="V33" s="238" t="s">
        <v>514</v>
      </c>
      <c r="W33" s="404"/>
      <c r="X33" s="160"/>
      <c r="Y33" s="138"/>
      <c r="Z33" s="160"/>
      <c r="AA33" s="189"/>
      <c r="AB33" s="158"/>
      <c r="AC33" s="410"/>
      <c r="AD33" s="262"/>
      <c r="AE33" s="189"/>
    </row>
    <row r="34" spans="1:31" ht="9" customHeight="1" x14ac:dyDescent="0.2">
      <c r="A34" s="433">
        <v>15</v>
      </c>
      <c r="B34" s="433"/>
      <c r="E34" s="434"/>
      <c r="F34" s="436"/>
      <c r="G34" s="255"/>
      <c r="H34" s="260"/>
      <c r="I34" s="433"/>
      <c r="J34" s="435" t="s">
        <v>506</v>
      </c>
      <c r="K34" s="260"/>
      <c r="M34" s="434"/>
      <c r="N34" s="436"/>
      <c r="Q34" s="439"/>
      <c r="R34" s="257"/>
      <c r="S34" s="209">
        <v>16</v>
      </c>
      <c r="T34" s="238" t="s">
        <v>514</v>
      </c>
      <c r="U34" s="404"/>
      <c r="V34" s="160"/>
      <c r="W34" s="138"/>
      <c r="X34" s="160"/>
      <c r="Y34" s="138"/>
      <c r="Z34" s="160"/>
      <c r="AA34" s="189"/>
      <c r="AB34" s="158"/>
      <c r="AC34" s="410"/>
      <c r="AD34" s="262"/>
      <c r="AE34" s="189"/>
    </row>
    <row r="35" spans="1:31" ht="9" customHeight="1" x14ac:dyDescent="0.2">
      <c r="A35" s="434"/>
      <c r="B35" s="434"/>
      <c r="C35" s="255"/>
      <c r="D35" s="260"/>
      <c r="E35" s="433"/>
      <c r="F35" s="435"/>
      <c r="G35" s="260"/>
      <c r="I35" s="434"/>
      <c r="J35" s="436"/>
      <c r="M35" s="433">
        <v>18</v>
      </c>
      <c r="N35" s="435" t="s">
        <v>523</v>
      </c>
      <c r="Q35" s="439"/>
      <c r="R35" s="257"/>
      <c r="S35" s="209"/>
      <c r="T35" s="160"/>
      <c r="U35" s="138"/>
      <c r="V35" s="160"/>
      <c r="W35" s="138"/>
      <c r="X35" s="160"/>
      <c r="Y35" s="138"/>
      <c r="Z35" s="160"/>
      <c r="AA35" s="189"/>
      <c r="AB35" s="263"/>
      <c r="AC35" s="410"/>
      <c r="AD35" s="238" t="s">
        <v>493</v>
      </c>
      <c r="AE35" s="420">
        <v>1</v>
      </c>
    </row>
    <row r="36" spans="1:31" ht="9" customHeight="1" x14ac:dyDescent="0.2">
      <c r="A36" s="433"/>
      <c r="B36" s="433"/>
      <c r="C36" s="260"/>
      <c r="E36" s="434"/>
      <c r="F36" s="436"/>
      <c r="I36" s="433">
        <v>18</v>
      </c>
      <c r="J36" s="435"/>
      <c r="M36" s="434"/>
      <c r="N36" s="436"/>
      <c r="O36" s="255"/>
      <c r="P36" s="256"/>
      <c r="Q36" s="439">
        <v>18</v>
      </c>
      <c r="R36" s="257"/>
      <c r="S36" s="209">
        <v>17</v>
      </c>
      <c r="T36" s="238" t="s">
        <v>515</v>
      </c>
      <c r="U36" s="143"/>
      <c r="V36" s="160"/>
      <c r="W36" s="138"/>
      <c r="X36" s="160"/>
      <c r="Y36" s="138"/>
      <c r="Z36" s="160"/>
      <c r="AA36" s="189"/>
      <c r="AB36" s="158"/>
      <c r="AC36" s="410"/>
      <c r="AD36" s="262"/>
      <c r="AE36" s="420"/>
    </row>
    <row r="37" spans="1:31" ht="9" customHeight="1" x14ac:dyDescent="0.2">
      <c r="A37" s="434"/>
      <c r="B37" s="434"/>
      <c r="E37" s="433">
        <v>18</v>
      </c>
      <c r="F37" s="435"/>
      <c r="I37" s="434"/>
      <c r="J37" s="436"/>
      <c r="K37" s="255"/>
      <c r="L37" s="260"/>
      <c r="M37" s="433"/>
      <c r="N37" s="435" t="s">
        <v>501</v>
      </c>
      <c r="O37" s="260"/>
      <c r="Q37" s="439"/>
      <c r="R37" s="257"/>
      <c r="S37" s="209"/>
      <c r="T37" s="159"/>
      <c r="U37" s="403">
        <v>9</v>
      </c>
      <c r="V37" s="238" t="s">
        <v>515</v>
      </c>
      <c r="W37" s="143"/>
      <c r="X37" s="160"/>
      <c r="Y37" s="138"/>
      <c r="Z37" s="160"/>
      <c r="AA37" s="189"/>
      <c r="AB37" s="158"/>
      <c r="AC37" s="410"/>
      <c r="AD37" s="262"/>
      <c r="AE37" s="189"/>
    </row>
    <row r="38" spans="1:31" ht="9" customHeight="1" x14ac:dyDescent="0.2">
      <c r="A38" s="433">
        <v>18</v>
      </c>
      <c r="B38" s="433"/>
      <c r="E38" s="434"/>
      <c r="F38" s="436"/>
      <c r="G38" s="255"/>
      <c r="H38" s="260"/>
      <c r="I38" s="433"/>
      <c r="J38" s="435"/>
      <c r="K38" s="260"/>
      <c r="M38" s="434"/>
      <c r="N38" s="436"/>
      <c r="Q38" s="439"/>
      <c r="R38" s="257"/>
      <c r="S38" s="209">
        <v>18</v>
      </c>
      <c r="T38" s="238" t="s">
        <v>523</v>
      </c>
      <c r="U38" s="404"/>
      <c r="V38" s="159"/>
      <c r="W38" s="403">
        <v>21</v>
      </c>
      <c r="X38" s="160"/>
      <c r="Y38" s="138"/>
      <c r="Z38" s="160"/>
      <c r="AA38" s="189"/>
      <c r="AB38" s="158"/>
      <c r="AC38" s="410"/>
      <c r="AD38" s="262"/>
      <c r="AE38" s="189"/>
    </row>
    <row r="39" spans="1:31" ht="9" customHeight="1" x14ac:dyDescent="0.2">
      <c r="A39" s="434"/>
      <c r="B39" s="434"/>
      <c r="C39" s="255"/>
      <c r="D39" s="260"/>
      <c r="E39" s="433"/>
      <c r="F39" s="435"/>
      <c r="G39" s="260"/>
      <c r="I39" s="434"/>
      <c r="J39" s="436"/>
      <c r="M39" s="433">
        <v>19</v>
      </c>
      <c r="N39" s="435"/>
      <c r="Q39" s="439"/>
      <c r="R39" s="257"/>
      <c r="S39" s="209"/>
      <c r="T39" s="160"/>
      <c r="U39" s="138"/>
      <c r="V39" s="158"/>
      <c r="W39" s="410"/>
      <c r="X39" s="238" t="s">
        <v>515</v>
      </c>
      <c r="Y39" s="143"/>
      <c r="Z39" s="160"/>
      <c r="AA39" s="189"/>
      <c r="AB39" s="158"/>
      <c r="AC39" s="410"/>
      <c r="AD39" s="262"/>
      <c r="AE39" s="189"/>
    </row>
    <row r="40" spans="1:31" ht="9" customHeight="1" x14ac:dyDescent="0.2">
      <c r="A40" s="433"/>
      <c r="B40" s="433"/>
      <c r="C40" s="260"/>
      <c r="E40" s="434"/>
      <c r="F40" s="436"/>
      <c r="I40" s="433">
        <v>19</v>
      </c>
      <c r="J40" s="435"/>
      <c r="M40" s="434"/>
      <c r="N40" s="436"/>
      <c r="O40" s="255"/>
      <c r="P40" s="256"/>
      <c r="Q40" s="439">
        <v>19</v>
      </c>
      <c r="R40" s="257"/>
      <c r="S40" s="209">
        <v>19</v>
      </c>
      <c r="T40" s="238" t="s">
        <v>516</v>
      </c>
      <c r="U40" s="143"/>
      <c r="V40" s="158"/>
      <c r="W40" s="410"/>
      <c r="X40" s="159"/>
      <c r="Y40" s="403">
        <v>27</v>
      </c>
      <c r="Z40" s="160"/>
      <c r="AA40" s="189"/>
      <c r="AB40" s="158"/>
      <c r="AC40" s="410"/>
      <c r="AD40" s="262"/>
      <c r="AE40" s="189"/>
    </row>
    <row r="41" spans="1:31" ht="9" customHeight="1" x14ac:dyDescent="0.2">
      <c r="A41" s="434"/>
      <c r="B41" s="434"/>
      <c r="E41" s="433">
        <v>19</v>
      </c>
      <c r="F41" s="433"/>
      <c r="I41" s="434"/>
      <c r="J41" s="436"/>
      <c r="K41" s="255"/>
      <c r="L41" s="260"/>
      <c r="M41" s="433"/>
      <c r="N41" s="435"/>
      <c r="O41" s="260"/>
      <c r="Q41" s="439"/>
      <c r="R41" s="257"/>
      <c r="S41" s="209"/>
      <c r="T41" s="159"/>
      <c r="U41" s="403">
        <v>10</v>
      </c>
      <c r="V41" s="238" t="s">
        <v>516</v>
      </c>
      <c r="W41" s="404"/>
      <c r="X41" s="158"/>
      <c r="Y41" s="410"/>
      <c r="Z41" s="160"/>
      <c r="AA41" s="189"/>
      <c r="AB41" s="158"/>
      <c r="AC41" s="410"/>
      <c r="AD41" s="262"/>
      <c r="AE41" s="189"/>
    </row>
    <row r="42" spans="1:31" ht="9" customHeight="1" x14ac:dyDescent="0.2">
      <c r="A42" s="433">
        <v>19</v>
      </c>
      <c r="B42" s="433"/>
      <c r="E42" s="434"/>
      <c r="F42" s="434"/>
      <c r="G42" s="255"/>
      <c r="H42" s="260"/>
      <c r="I42" s="433"/>
      <c r="J42" s="435"/>
      <c r="K42" s="260"/>
      <c r="M42" s="434"/>
      <c r="N42" s="436"/>
      <c r="Q42" s="439"/>
      <c r="R42" s="257"/>
      <c r="S42" s="209">
        <v>20</v>
      </c>
      <c r="T42" s="238" t="s">
        <v>525</v>
      </c>
      <c r="U42" s="404"/>
      <c r="V42" s="160"/>
      <c r="W42" s="138"/>
      <c r="X42" s="158"/>
      <c r="Y42" s="410"/>
      <c r="Z42" s="160"/>
      <c r="AA42" s="189"/>
      <c r="AB42" s="158"/>
      <c r="AC42" s="410"/>
      <c r="AD42" s="262"/>
      <c r="AE42" s="189"/>
    </row>
    <row r="43" spans="1:31" ht="9" customHeight="1" x14ac:dyDescent="0.2">
      <c r="A43" s="434"/>
      <c r="B43" s="434"/>
      <c r="C43" s="255"/>
      <c r="D43" s="260"/>
      <c r="E43" s="433"/>
      <c r="F43" s="433"/>
      <c r="G43" s="260"/>
      <c r="I43" s="434"/>
      <c r="J43" s="436"/>
      <c r="M43" s="433">
        <v>22</v>
      </c>
      <c r="N43" s="435"/>
      <c r="Q43" s="439"/>
      <c r="R43" s="257"/>
      <c r="S43" s="209"/>
      <c r="T43" s="160"/>
      <c r="U43" s="138"/>
      <c r="V43" s="158"/>
      <c r="W43" s="143"/>
      <c r="X43" s="158"/>
      <c r="Y43" s="410"/>
      <c r="Z43" s="238" t="s">
        <v>515</v>
      </c>
      <c r="AA43" s="194"/>
      <c r="AB43" s="158"/>
      <c r="AC43" s="410"/>
      <c r="AD43" s="262"/>
      <c r="AE43" s="189"/>
    </row>
    <row r="44" spans="1:31" ht="9" customHeight="1" x14ac:dyDescent="0.2">
      <c r="A44" s="433"/>
      <c r="B44" s="433"/>
      <c r="C44" s="260"/>
      <c r="E44" s="434"/>
      <c r="F44" s="434"/>
      <c r="I44" s="433">
        <v>22</v>
      </c>
      <c r="J44" s="435"/>
      <c r="M44" s="434"/>
      <c r="N44" s="436"/>
      <c r="O44" s="255"/>
      <c r="P44" s="256"/>
      <c r="Q44" s="439">
        <v>22</v>
      </c>
      <c r="R44" s="257"/>
      <c r="S44" s="209">
        <v>21</v>
      </c>
      <c r="T44" s="238" t="s">
        <v>526</v>
      </c>
      <c r="U44" s="143"/>
      <c r="V44" s="158"/>
      <c r="W44" s="143"/>
      <c r="X44" s="158"/>
      <c r="Y44" s="410"/>
      <c r="Z44" s="159"/>
      <c r="AA44" s="403">
        <v>30</v>
      </c>
      <c r="AB44" s="158"/>
      <c r="AC44" s="410"/>
      <c r="AD44" s="263"/>
      <c r="AE44" s="189"/>
    </row>
    <row r="45" spans="1:31" ht="9" customHeight="1" x14ac:dyDescent="0.2">
      <c r="A45" s="434"/>
      <c r="B45" s="434"/>
      <c r="E45" s="433">
        <v>22</v>
      </c>
      <c r="F45" s="433"/>
      <c r="I45" s="434"/>
      <c r="J45" s="436"/>
      <c r="K45" s="255"/>
      <c r="L45" s="260"/>
      <c r="M45" s="433"/>
      <c r="N45" s="435"/>
      <c r="O45" s="260"/>
      <c r="Q45" s="439"/>
      <c r="R45" s="257"/>
      <c r="S45" s="209"/>
      <c r="T45" s="159"/>
      <c r="U45" s="403">
        <v>11</v>
      </c>
      <c r="V45" s="238" t="s">
        <v>526</v>
      </c>
      <c r="W45" s="143"/>
      <c r="X45" s="158"/>
      <c r="Y45" s="410"/>
      <c r="Z45" s="158"/>
      <c r="AA45" s="410"/>
      <c r="AB45" s="158"/>
      <c r="AC45" s="410"/>
      <c r="AD45" s="263"/>
      <c r="AE45" s="189"/>
    </row>
    <row r="46" spans="1:31" ht="9" customHeight="1" x14ac:dyDescent="0.2">
      <c r="A46" s="433">
        <v>22</v>
      </c>
      <c r="B46" s="433"/>
      <c r="E46" s="434"/>
      <c r="F46" s="434"/>
      <c r="G46" s="255"/>
      <c r="H46" s="260"/>
      <c r="I46" s="433"/>
      <c r="J46" s="435"/>
      <c r="K46" s="260"/>
      <c r="M46" s="434"/>
      <c r="N46" s="436"/>
      <c r="Q46" s="439"/>
      <c r="R46" s="257"/>
      <c r="S46" s="209">
        <v>22</v>
      </c>
      <c r="T46" s="238" t="s">
        <v>517</v>
      </c>
      <c r="U46" s="404"/>
      <c r="V46" s="159"/>
      <c r="W46" s="403">
        <v>22</v>
      </c>
      <c r="X46" s="158"/>
      <c r="Y46" s="410"/>
      <c r="Z46" s="158"/>
      <c r="AA46" s="410"/>
      <c r="AB46" s="158"/>
      <c r="AC46" s="410"/>
      <c r="AD46" s="262"/>
      <c r="AE46" s="189"/>
    </row>
    <row r="47" spans="1:31" ht="9" customHeight="1" x14ac:dyDescent="0.2">
      <c r="A47" s="434"/>
      <c r="B47" s="434"/>
      <c r="C47" s="255"/>
      <c r="D47" s="260"/>
      <c r="E47" s="433"/>
      <c r="F47" s="433"/>
      <c r="G47" s="260"/>
      <c r="I47" s="434"/>
      <c r="J47" s="436"/>
      <c r="M47" s="433">
        <v>23</v>
      </c>
      <c r="N47" s="435" t="s">
        <v>527</v>
      </c>
      <c r="Q47" s="439"/>
      <c r="R47" s="257"/>
      <c r="S47" s="209"/>
      <c r="T47" s="160"/>
      <c r="U47" s="138"/>
      <c r="V47" s="158"/>
      <c r="W47" s="410"/>
      <c r="X47" s="238" t="s">
        <v>518</v>
      </c>
      <c r="Y47" s="404"/>
      <c r="Z47" s="158"/>
      <c r="AA47" s="410"/>
      <c r="AB47" s="158"/>
      <c r="AC47" s="410"/>
      <c r="AD47" s="262"/>
      <c r="AE47" s="189"/>
    </row>
    <row r="48" spans="1:31" ht="9" customHeight="1" x14ac:dyDescent="0.2">
      <c r="A48" s="433"/>
      <c r="B48" s="433"/>
      <c r="C48" s="260"/>
      <c r="E48" s="434"/>
      <c r="F48" s="434"/>
      <c r="I48" s="433">
        <v>23</v>
      </c>
      <c r="J48" s="435"/>
      <c r="M48" s="434"/>
      <c r="N48" s="436"/>
      <c r="O48" s="255"/>
      <c r="P48" s="256"/>
      <c r="Q48" s="439">
        <v>23</v>
      </c>
      <c r="R48" s="257"/>
      <c r="S48" s="209">
        <v>23</v>
      </c>
      <c r="T48" s="238" t="s">
        <v>527</v>
      </c>
      <c r="U48" s="143"/>
      <c r="V48" s="158"/>
      <c r="W48" s="410"/>
      <c r="X48" s="160"/>
      <c r="Y48" s="138"/>
      <c r="Z48" s="158"/>
      <c r="AA48" s="410"/>
      <c r="AB48" s="158"/>
      <c r="AC48" s="410"/>
      <c r="AD48" s="262"/>
      <c r="AE48" s="189"/>
    </row>
    <row r="49" spans="1:31" ht="9" customHeight="1" x14ac:dyDescent="0.2">
      <c r="A49" s="434"/>
      <c r="B49" s="434"/>
      <c r="E49" s="433">
        <v>23</v>
      </c>
      <c r="F49" s="433"/>
      <c r="I49" s="434"/>
      <c r="J49" s="436"/>
      <c r="K49" s="255"/>
      <c r="L49" s="260"/>
      <c r="M49" s="433"/>
      <c r="N49" s="435" t="s">
        <v>502</v>
      </c>
      <c r="O49" s="260"/>
      <c r="Q49" s="439"/>
      <c r="R49" s="257"/>
      <c r="S49" s="209"/>
      <c r="T49" s="159"/>
      <c r="U49" s="403">
        <v>12</v>
      </c>
      <c r="V49" s="238" t="s">
        <v>518</v>
      </c>
      <c r="W49" s="404"/>
      <c r="X49" s="160"/>
      <c r="Y49" s="138"/>
      <c r="Z49" s="158"/>
      <c r="AA49" s="410"/>
      <c r="AB49" s="158"/>
      <c r="AC49" s="410"/>
      <c r="AD49" s="262"/>
      <c r="AE49" s="189"/>
    </row>
    <row r="50" spans="1:31" ht="9" customHeight="1" x14ac:dyDescent="0.2">
      <c r="A50" s="433">
        <v>23</v>
      </c>
      <c r="B50" s="433"/>
      <c r="E50" s="434"/>
      <c r="F50" s="434"/>
      <c r="G50" s="255"/>
      <c r="H50" s="260"/>
      <c r="I50" s="433"/>
      <c r="J50" s="435"/>
      <c r="K50" s="260"/>
      <c r="M50" s="434"/>
      <c r="N50" s="436"/>
      <c r="Q50" s="439"/>
      <c r="R50" s="257"/>
      <c r="S50" s="209">
        <v>24</v>
      </c>
      <c r="T50" s="238" t="s">
        <v>518</v>
      </c>
      <c r="U50" s="404"/>
      <c r="V50" s="160"/>
      <c r="W50" s="138"/>
      <c r="X50" s="160"/>
      <c r="Y50" s="138"/>
      <c r="Z50" s="158"/>
      <c r="AA50" s="410"/>
      <c r="AB50" s="158"/>
      <c r="AC50" s="410"/>
      <c r="AD50" s="262"/>
      <c r="AE50" s="189"/>
    </row>
    <row r="51" spans="1:31" ht="9" customHeight="1" x14ac:dyDescent="0.2">
      <c r="A51" s="434"/>
      <c r="B51" s="434"/>
      <c r="C51" s="255"/>
      <c r="D51" s="260"/>
      <c r="E51" s="433"/>
      <c r="F51" s="433"/>
      <c r="G51" s="260"/>
      <c r="I51" s="434"/>
      <c r="J51" s="436"/>
      <c r="M51" s="433">
        <v>26</v>
      </c>
      <c r="N51" s="435" t="s">
        <v>503</v>
      </c>
      <c r="Q51" s="439"/>
      <c r="R51" s="257"/>
      <c r="S51" s="209"/>
      <c r="T51" s="160"/>
      <c r="U51" s="138"/>
      <c r="V51" s="160"/>
      <c r="W51" s="138"/>
      <c r="X51" s="160"/>
      <c r="Y51" s="138"/>
      <c r="Z51" s="158"/>
      <c r="AA51" s="410"/>
      <c r="AB51" s="238" t="s">
        <v>528</v>
      </c>
      <c r="AC51" s="404"/>
      <c r="AD51" s="262"/>
      <c r="AE51" s="189"/>
    </row>
    <row r="52" spans="1:31" ht="9" customHeight="1" x14ac:dyDescent="0.2">
      <c r="A52" s="433"/>
      <c r="B52" s="433"/>
      <c r="C52" s="260"/>
      <c r="E52" s="434"/>
      <c r="F52" s="434"/>
      <c r="I52" s="433">
        <v>26</v>
      </c>
      <c r="J52" s="435"/>
      <c r="M52" s="434"/>
      <c r="N52" s="436"/>
      <c r="O52" s="255"/>
      <c r="P52" s="256"/>
      <c r="Q52" s="439">
        <v>26</v>
      </c>
      <c r="R52" s="257"/>
      <c r="S52" s="209">
        <v>25</v>
      </c>
      <c r="T52" s="258" t="s">
        <v>528</v>
      </c>
      <c r="U52" s="143"/>
      <c r="V52" s="264"/>
      <c r="W52" s="138"/>
      <c r="X52" s="160"/>
      <c r="Y52" s="138"/>
      <c r="Z52" s="158"/>
      <c r="AA52" s="410"/>
      <c r="AB52" s="160"/>
      <c r="AC52" s="189"/>
      <c r="AD52" s="262"/>
      <c r="AE52" s="189"/>
    </row>
    <row r="53" spans="1:31" ht="9" customHeight="1" x14ac:dyDescent="0.2">
      <c r="A53" s="434"/>
      <c r="B53" s="434"/>
      <c r="E53" s="433">
        <v>26</v>
      </c>
      <c r="F53" s="433"/>
      <c r="I53" s="434"/>
      <c r="J53" s="436"/>
      <c r="K53" s="255"/>
      <c r="L53" s="260"/>
      <c r="M53" s="433"/>
      <c r="N53" s="435" t="s">
        <v>504</v>
      </c>
      <c r="O53" s="260"/>
      <c r="Q53" s="439"/>
      <c r="R53" s="257"/>
      <c r="S53" s="209"/>
      <c r="T53" s="159"/>
      <c r="U53" s="403">
        <v>13</v>
      </c>
      <c r="V53" s="258" t="s">
        <v>528</v>
      </c>
      <c r="W53" s="143"/>
      <c r="X53" s="160"/>
      <c r="Y53" s="138"/>
      <c r="Z53" s="158"/>
      <c r="AA53" s="410"/>
      <c r="AB53" s="160"/>
      <c r="AC53" s="189"/>
      <c r="AD53" s="263"/>
      <c r="AE53" s="190"/>
    </row>
    <row r="54" spans="1:31" ht="9" customHeight="1" x14ac:dyDescent="0.2">
      <c r="A54" s="433">
        <v>26</v>
      </c>
      <c r="B54" s="433"/>
      <c r="E54" s="434"/>
      <c r="F54" s="434"/>
      <c r="G54" s="255"/>
      <c r="H54" s="260"/>
      <c r="I54" s="433"/>
      <c r="J54" s="435"/>
      <c r="K54" s="260"/>
      <c r="M54" s="434"/>
      <c r="N54" s="436"/>
      <c r="Q54" s="439"/>
      <c r="R54" s="257"/>
      <c r="S54" s="209">
        <v>26</v>
      </c>
      <c r="T54" s="238" t="s">
        <v>504</v>
      </c>
      <c r="U54" s="404"/>
      <c r="V54" s="159"/>
      <c r="W54" s="403">
        <v>23</v>
      </c>
      <c r="X54" s="160"/>
      <c r="Y54" s="138"/>
      <c r="Z54" s="158"/>
      <c r="AA54" s="410"/>
      <c r="AB54" s="160"/>
      <c r="AC54" s="189"/>
      <c r="AD54" s="262"/>
      <c r="AE54" s="189"/>
    </row>
    <row r="55" spans="1:31" ht="9" customHeight="1" x14ac:dyDescent="0.15">
      <c r="A55" s="434"/>
      <c r="B55" s="434"/>
      <c r="C55" s="255"/>
      <c r="D55" s="260"/>
      <c r="E55" s="433"/>
      <c r="F55" s="433"/>
      <c r="G55" s="260"/>
      <c r="I55" s="434"/>
      <c r="J55" s="436"/>
      <c r="M55" s="433">
        <v>27</v>
      </c>
      <c r="N55" s="435"/>
      <c r="Q55" s="439"/>
      <c r="R55" s="257"/>
      <c r="S55" s="209"/>
      <c r="T55" s="160"/>
      <c r="U55" s="138"/>
      <c r="V55" s="158"/>
      <c r="W55" s="410"/>
      <c r="X55" s="258" t="s">
        <v>528</v>
      </c>
      <c r="Y55" s="143"/>
      <c r="Z55" s="158"/>
      <c r="AA55" s="410"/>
      <c r="AB55" s="160"/>
      <c r="AC55" s="143">
        <v>-31</v>
      </c>
      <c r="AD55" s="238" t="s">
        <v>528</v>
      </c>
      <c r="AE55" s="420">
        <v>2</v>
      </c>
    </row>
    <row r="56" spans="1:31" ht="9" customHeight="1" x14ac:dyDescent="0.2">
      <c r="A56" s="433"/>
      <c r="B56" s="433"/>
      <c r="C56" s="260"/>
      <c r="E56" s="434"/>
      <c r="F56" s="434"/>
      <c r="I56" s="433">
        <v>27</v>
      </c>
      <c r="J56" s="435"/>
      <c r="M56" s="434"/>
      <c r="N56" s="436"/>
      <c r="O56" s="255"/>
      <c r="P56" s="256"/>
      <c r="Q56" s="439">
        <v>27</v>
      </c>
      <c r="R56" s="257"/>
      <c r="S56" s="209">
        <v>27</v>
      </c>
      <c r="T56" s="238" t="s">
        <v>519</v>
      </c>
      <c r="U56" s="143"/>
      <c r="V56" s="158"/>
      <c r="W56" s="410"/>
      <c r="X56" s="159"/>
      <c r="Y56" s="403">
        <v>28</v>
      </c>
      <c r="Z56" s="158"/>
      <c r="AA56" s="410"/>
      <c r="AB56" s="160"/>
      <c r="AC56" s="189"/>
      <c r="AD56" s="262"/>
      <c r="AE56" s="420"/>
    </row>
    <row r="57" spans="1:31" ht="9" customHeight="1" x14ac:dyDescent="0.2">
      <c r="A57" s="434"/>
      <c r="B57" s="434"/>
      <c r="E57" s="433">
        <v>27</v>
      </c>
      <c r="F57" s="433"/>
      <c r="I57" s="434"/>
      <c r="J57" s="436"/>
      <c r="K57" s="255"/>
      <c r="L57" s="260"/>
      <c r="M57" s="433"/>
      <c r="N57" s="435"/>
      <c r="O57" s="260"/>
      <c r="Q57" s="439"/>
      <c r="R57" s="257"/>
      <c r="S57" s="209"/>
      <c r="T57" s="159"/>
      <c r="U57" s="403">
        <v>14</v>
      </c>
      <c r="V57" s="238" t="s">
        <v>529</v>
      </c>
      <c r="W57" s="404"/>
      <c r="X57" s="158"/>
      <c r="Y57" s="410"/>
      <c r="Z57" s="158"/>
      <c r="AA57" s="410"/>
      <c r="AB57" s="160"/>
      <c r="AC57" s="189"/>
      <c r="AD57" s="262"/>
      <c r="AE57" s="189"/>
    </row>
    <row r="58" spans="1:31" ht="9" customHeight="1" x14ac:dyDescent="0.2">
      <c r="A58" s="433">
        <v>27</v>
      </c>
      <c r="B58" s="433"/>
      <c r="E58" s="434"/>
      <c r="F58" s="434"/>
      <c r="G58" s="255"/>
      <c r="H58" s="260"/>
      <c r="I58" s="433"/>
      <c r="J58" s="435"/>
      <c r="K58" s="260"/>
      <c r="M58" s="434"/>
      <c r="N58" s="436"/>
      <c r="Q58" s="439"/>
      <c r="R58" s="257"/>
      <c r="S58" s="209">
        <v>28</v>
      </c>
      <c r="T58" s="238" t="s">
        <v>529</v>
      </c>
      <c r="U58" s="404"/>
      <c r="V58" s="160"/>
      <c r="W58" s="138"/>
      <c r="X58" s="158"/>
      <c r="Y58" s="410"/>
      <c r="Z58" s="158"/>
      <c r="AA58" s="410"/>
      <c r="AB58" s="160"/>
      <c r="AC58" s="189"/>
      <c r="AD58" s="262"/>
      <c r="AE58" s="189"/>
    </row>
    <row r="59" spans="1:31" ht="9" customHeight="1" x14ac:dyDescent="0.2">
      <c r="A59" s="434"/>
      <c r="B59" s="434"/>
      <c r="C59" s="255"/>
      <c r="D59" s="260"/>
      <c r="E59" s="433"/>
      <c r="F59" s="433"/>
      <c r="G59" s="260"/>
      <c r="I59" s="434"/>
      <c r="J59" s="436"/>
      <c r="M59" s="433">
        <v>30</v>
      </c>
      <c r="N59" s="435"/>
      <c r="Q59" s="439"/>
      <c r="R59" s="257"/>
      <c r="S59" s="209"/>
      <c r="T59" s="160"/>
      <c r="U59" s="138"/>
      <c r="V59" s="160"/>
      <c r="W59" s="138"/>
      <c r="X59" s="158"/>
      <c r="Y59" s="410"/>
      <c r="Z59" s="238" t="s">
        <v>528</v>
      </c>
      <c r="AA59" s="404"/>
      <c r="AB59" s="160"/>
      <c r="AC59" s="189"/>
      <c r="AD59" s="262"/>
      <c r="AE59" s="189"/>
    </row>
    <row r="60" spans="1:31" ht="9" customHeight="1" x14ac:dyDescent="0.2">
      <c r="A60" s="433"/>
      <c r="B60" s="433"/>
      <c r="C60" s="260"/>
      <c r="E60" s="434"/>
      <c r="F60" s="434"/>
      <c r="I60" s="433">
        <v>30</v>
      </c>
      <c r="J60" s="435"/>
      <c r="M60" s="434"/>
      <c r="N60" s="436"/>
      <c r="O60" s="255"/>
      <c r="P60" s="256"/>
      <c r="Q60" s="439">
        <v>30</v>
      </c>
      <c r="R60" s="257"/>
      <c r="S60" s="209">
        <v>29</v>
      </c>
      <c r="T60" s="238" t="s">
        <v>520</v>
      </c>
      <c r="U60" s="143"/>
      <c r="V60" s="160"/>
      <c r="W60" s="138"/>
      <c r="X60" s="158"/>
      <c r="Y60" s="410"/>
      <c r="Z60" s="160"/>
      <c r="AA60" s="189"/>
      <c r="AB60" s="160"/>
      <c r="AC60" s="189"/>
      <c r="AD60" s="262"/>
      <c r="AE60" s="189"/>
    </row>
    <row r="61" spans="1:31" ht="9" customHeight="1" x14ac:dyDescent="0.2">
      <c r="A61" s="434"/>
      <c r="B61" s="434"/>
      <c r="E61" s="433">
        <v>30</v>
      </c>
      <c r="F61" s="433"/>
      <c r="I61" s="434"/>
      <c r="J61" s="436"/>
      <c r="K61" s="255"/>
      <c r="L61" s="260"/>
      <c r="M61" s="433"/>
      <c r="N61" s="435"/>
      <c r="O61" s="260"/>
      <c r="Q61" s="439"/>
      <c r="R61" s="257"/>
      <c r="S61" s="209"/>
      <c r="T61" s="159"/>
      <c r="U61" s="403">
        <v>15</v>
      </c>
      <c r="V61" s="238" t="s">
        <v>520</v>
      </c>
      <c r="W61" s="143"/>
      <c r="X61" s="158"/>
      <c r="Y61" s="410"/>
      <c r="Z61" s="160"/>
      <c r="AA61" s="189"/>
      <c r="AB61" s="160"/>
      <c r="AC61" s="265"/>
      <c r="AD61" s="224"/>
      <c r="AE61" s="189"/>
    </row>
    <row r="62" spans="1:31" ht="9" customHeight="1" x14ac:dyDescent="0.2">
      <c r="A62" s="433">
        <v>30</v>
      </c>
      <c r="B62" s="433"/>
      <c r="E62" s="434"/>
      <c r="F62" s="434"/>
      <c r="G62" s="255"/>
      <c r="H62" s="260"/>
      <c r="I62" s="433"/>
      <c r="J62" s="435"/>
      <c r="K62" s="260"/>
      <c r="M62" s="434"/>
      <c r="N62" s="436"/>
      <c r="Q62" s="439"/>
      <c r="R62" s="257"/>
      <c r="S62" s="209">
        <v>30</v>
      </c>
      <c r="T62" s="238" t="s">
        <v>530</v>
      </c>
      <c r="U62" s="404"/>
      <c r="V62" s="159"/>
      <c r="W62" s="403">
        <v>24</v>
      </c>
      <c r="X62" s="158"/>
      <c r="Y62" s="410"/>
      <c r="Z62" s="160"/>
      <c r="AA62" s="189"/>
      <c r="AB62" s="194"/>
      <c r="AC62" s="266"/>
      <c r="AD62" s="225"/>
      <c r="AE62" s="441"/>
    </row>
    <row r="63" spans="1:31" ht="9" customHeight="1" x14ac:dyDescent="0.2">
      <c r="A63" s="434"/>
      <c r="B63" s="434"/>
      <c r="C63" s="255"/>
      <c r="D63" s="260"/>
      <c r="E63" s="433"/>
      <c r="F63" s="433"/>
      <c r="G63" s="260"/>
      <c r="I63" s="434"/>
      <c r="J63" s="436"/>
      <c r="M63" s="433">
        <v>31</v>
      </c>
      <c r="N63" s="435" t="s">
        <v>531</v>
      </c>
      <c r="Q63" s="439"/>
      <c r="R63" s="257"/>
      <c r="S63" s="209"/>
      <c r="T63" s="160"/>
      <c r="U63" s="138"/>
      <c r="V63" s="158"/>
      <c r="W63" s="410"/>
      <c r="X63" s="238" t="s">
        <v>532</v>
      </c>
      <c r="Y63" s="404"/>
      <c r="Z63" s="160"/>
      <c r="AA63" s="189"/>
      <c r="AB63" s="194"/>
      <c r="AC63" s="266"/>
      <c r="AD63" s="225"/>
      <c r="AE63" s="441"/>
    </row>
    <row r="64" spans="1:31" ht="9" customHeight="1" x14ac:dyDescent="0.2">
      <c r="A64" s="433"/>
      <c r="B64" s="433"/>
      <c r="C64" s="260"/>
      <c r="E64" s="434"/>
      <c r="F64" s="434"/>
      <c r="I64" s="433">
        <v>31</v>
      </c>
      <c r="J64" s="435"/>
      <c r="M64" s="434"/>
      <c r="N64" s="436"/>
      <c r="O64" s="255"/>
      <c r="P64" s="256"/>
      <c r="Q64" s="439">
        <v>31</v>
      </c>
      <c r="R64" s="257"/>
      <c r="S64" s="209">
        <v>31</v>
      </c>
      <c r="T64" s="238" t="s">
        <v>531</v>
      </c>
      <c r="U64" s="143"/>
      <c r="V64" s="158"/>
      <c r="W64" s="410"/>
      <c r="X64" s="160"/>
      <c r="Y64" s="189"/>
      <c r="Z64" s="160"/>
      <c r="AA64" s="249"/>
      <c r="AB64" s="224"/>
      <c r="AC64" s="138">
        <v>-29</v>
      </c>
      <c r="AD64" s="238" t="s">
        <v>514</v>
      </c>
      <c r="AE64" s="441">
        <v>3</v>
      </c>
    </row>
    <row r="65" spans="1:31" ht="9" customHeight="1" x14ac:dyDescent="0.2">
      <c r="A65" s="434"/>
      <c r="B65" s="434"/>
      <c r="E65" s="433">
        <v>31</v>
      </c>
      <c r="F65" s="435"/>
      <c r="I65" s="434"/>
      <c r="J65" s="436"/>
      <c r="K65" s="255"/>
      <c r="L65" s="260"/>
      <c r="M65" s="433"/>
      <c r="N65" s="435" t="s">
        <v>533</v>
      </c>
      <c r="O65" s="260"/>
      <c r="Q65" s="439"/>
      <c r="R65" s="257"/>
      <c r="S65" s="209"/>
      <c r="T65" s="159"/>
      <c r="U65" s="403">
        <v>16</v>
      </c>
      <c r="V65" s="238" t="s">
        <v>532</v>
      </c>
      <c r="W65" s="404"/>
      <c r="X65" s="160"/>
      <c r="Y65" s="189"/>
      <c r="Z65" s="160"/>
      <c r="AA65" s="250"/>
      <c r="AB65" s="158"/>
      <c r="AC65" s="143"/>
      <c r="AD65" s="158"/>
      <c r="AE65" s="441"/>
    </row>
    <row r="66" spans="1:31" ht="9" customHeight="1" x14ac:dyDescent="0.2">
      <c r="A66" s="433">
        <v>31</v>
      </c>
      <c r="B66" s="433"/>
      <c r="E66" s="434"/>
      <c r="F66" s="436"/>
      <c r="G66" s="255"/>
      <c r="H66" s="260"/>
      <c r="I66" s="433"/>
      <c r="J66" s="435"/>
      <c r="K66" s="260"/>
      <c r="M66" s="434"/>
      <c r="N66" s="436"/>
      <c r="Q66" s="257"/>
      <c r="R66" s="257"/>
      <c r="S66" s="209">
        <v>32</v>
      </c>
      <c r="T66" s="238" t="s">
        <v>532</v>
      </c>
      <c r="U66" s="404"/>
      <c r="V66" s="160"/>
      <c r="W66" s="189"/>
      <c r="X66" s="160"/>
      <c r="Y66" s="189"/>
      <c r="Z66" s="189"/>
      <c r="AA66" s="250"/>
      <c r="AB66" s="225"/>
      <c r="AC66" s="143">
        <v>-30</v>
      </c>
      <c r="AD66" s="238" t="s">
        <v>515</v>
      </c>
      <c r="AE66" s="440">
        <v>3</v>
      </c>
    </row>
    <row r="67" spans="1:31" ht="9" customHeight="1" x14ac:dyDescent="0.2">
      <c r="A67" s="434"/>
      <c r="B67" s="434"/>
      <c r="C67" s="255"/>
      <c r="D67" s="260"/>
      <c r="E67" s="433"/>
      <c r="F67" s="435"/>
      <c r="G67" s="260"/>
      <c r="I67" s="434"/>
      <c r="J67" s="436"/>
      <c r="N67" s="221"/>
      <c r="Q67" s="257"/>
      <c r="R67" s="257"/>
      <c r="S67" s="189"/>
      <c r="T67" s="160"/>
      <c r="U67" s="189"/>
      <c r="V67" s="160"/>
      <c r="W67" s="189"/>
      <c r="X67" s="160"/>
      <c r="Y67" s="189"/>
      <c r="Z67" s="189"/>
      <c r="AA67" s="250"/>
      <c r="AB67" s="158"/>
      <c r="AC67" s="143"/>
      <c r="AD67" s="158"/>
      <c r="AE67" s="440"/>
    </row>
    <row r="68" spans="1:31" ht="9" customHeight="1" x14ac:dyDescent="0.2">
      <c r="A68" s="433"/>
      <c r="B68" s="433"/>
      <c r="C68" s="260"/>
      <c r="E68" s="434"/>
      <c r="F68" s="436"/>
      <c r="J68" s="221"/>
      <c r="S68" s="189"/>
      <c r="T68" s="412" t="s">
        <v>241</v>
      </c>
      <c r="U68" s="412"/>
      <c r="V68" s="412"/>
      <c r="W68" s="412"/>
      <c r="X68" s="412"/>
      <c r="Y68" s="412"/>
      <c r="Z68" s="412"/>
      <c r="AA68" s="231"/>
      <c r="AB68" s="231"/>
      <c r="AC68" s="231"/>
      <c r="AD68" s="231"/>
      <c r="AE68" s="189"/>
    </row>
    <row r="69" spans="1:31" ht="9" customHeight="1" x14ac:dyDescent="0.2">
      <c r="A69" s="434"/>
      <c r="B69" s="434"/>
      <c r="S69" s="189"/>
      <c r="T69" s="413" t="s">
        <v>52</v>
      </c>
      <c r="U69" s="413"/>
      <c r="V69" s="413"/>
      <c r="W69" s="413"/>
      <c r="X69" s="413"/>
      <c r="Y69" s="413"/>
      <c r="Z69" s="413"/>
      <c r="AA69" s="231"/>
      <c r="AB69" s="231"/>
      <c r="AC69" s="231"/>
      <c r="AD69" s="231"/>
      <c r="AE69" s="189"/>
    </row>
    <row r="70" spans="1:31" ht="9" customHeight="1" x14ac:dyDescent="0.25">
      <c r="F70" s="412" t="s">
        <v>241</v>
      </c>
      <c r="G70" s="412"/>
      <c r="H70" s="412"/>
      <c r="I70" s="412"/>
      <c r="J70" s="412"/>
      <c r="K70" s="412"/>
      <c r="L70" s="412"/>
      <c r="S70"/>
      <c r="T70"/>
      <c r="U70"/>
      <c r="V70"/>
      <c r="W70"/>
      <c r="X70"/>
      <c r="Y70"/>
      <c r="Z70" s="189"/>
      <c r="AA70"/>
      <c r="AB70" s="189"/>
      <c r="AC70"/>
      <c r="AD70" s="189"/>
      <c r="AE70"/>
    </row>
    <row r="71" spans="1:31" ht="9" customHeight="1" x14ac:dyDescent="0.15">
      <c r="F71" s="413" t="s">
        <v>52</v>
      </c>
      <c r="G71" s="413"/>
      <c r="H71" s="413"/>
      <c r="I71" s="413"/>
      <c r="J71" s="413"/>
      <c r="K71" s="413"/>
      <c r="L71" s="413"/>
      <c r="AB71" s="221"/>
    </row>
    <row r="72" spans="1:31" ht="9" customHeight="1" x14ac:dyDescent="0.15">
      <c r="AB72" s="221"/>
    </row>
    <row r="73" spans="1:31" ht="9" customHeight="1" x14ac:dyDescent="0.15"/>
    <row r="74" spans="1:31" ht="9" customHeight="1" x14ac:dyDescent="0.15"/>
    <row r="75" spans="1:31" ht="9" customHeight="1" x14ac:dyDescent="0.15"/>
    <row r="76" spans="1:31" ht="9" customHeight="1" x14ac:dyDescent="0.15"/>
  </sheetData>
  <mergeCells count="338">
    <mergeCell ref="AE66:AE67"/>
    <mergeCell ref="E67:E68"/>
    <mergeCell ref="F67:F68"/>
    <mergeCell ref="A68:A69"/>
    <mergeCell ref="B68:B69"/>
    <mergeCell ref="A64:A65"/>
    <mergeCell ref="B64:B65"/>
    <mergeCell ref="I64:I65"/>
    <mergeCell ref="J64:J65"/>
    <mergeCell ref="Q64:Q65"/>
    <mergeCell ref="AE64:AE65"/>
    <mergeCell ref="E65:E66"/>
    <mergeCell ref="F65:F66"/>
    <mergeCell ref="M65:M66"/>
    <mergeCell ref="N65:N66"/>
    <mergeCell ref="W62:W65"/>
    <mergeCell ref="AE62:AE63"/>
    <mergeCell ref="E63:E64"/>
    <mergeCell ref="F63:F64"/>
    <mergeCell ref="M63:M64"/>
    <mergeCell ref="N63:N64"/>
    <mergeCell ref="U65:U66"/>
    <mergeCell ref="U61:U62"/>
    <mergeCell ref="A62:A63"/>
    <mergeCell ref="J62:J63"/>
    <mergeCell ref="Q62:Q63"/>
    <mergeCell ref="B60:B61"/>
    <mergeCell ref="I60:I61"/>
    <mergeCell ref="J60:J61"/>
    <mergeCell ref="Q60:Q61"/>
    <mergeCell ref="E61:E62"/>
    <mergeCell ref="F61:F62"/>
    <mergeCell ref="M61:M62"/>
    <mergeCell ref="N61:N62"/>
    <mergeCell ref="A66:A67"/>
    <mergeCell ref="B66:B67"/>
    <mergeCell ref="I66:I67"/>
    <mergeCell ref="J66:J67"/>
    <mergeCell ref="F57:F58"/>
    <mergeCell ref="M57:M58"/>
    <mergeCell ref="N57:N58"/>
    <mergeCell ref="W54:W57"/>
    <mergeCell ref="E55:E56"/>
    <mergeCell ref="F55:F56"/>
    <mergeCell ref="M55:M56"/>
    <mergeCell ref="N55:N56"/>
    <mergeCell ref="A58:A59"/>
    <mergeCell ref="B58:B59"/>
    <mergeCell ref="I58:I59"/>
    <mergeCell ref="J58:J59"/>
    <mergeCell ref="Q58:Q59"/>
    <mergeCell ref="E59:E60"/>
    <mergeCell ref="F59:F60"/>
    <mergeCell ref="M59:M60"/>
    <mergeCell ref="N59:N60"/>
    <mergeCell ref="A60:A61"/>
    <mergeCell ref="B62:B63"/>
    <mergeCell ref="I62:I63"/>
    <mergeCell ref="AE55:AE56"/>
    <mergeCell ref="U57:U58"/>
    <mergeCell ref="U53:U54"/>
    <mergeCell ref="A54:A55"/>
    <mergeCell ref="B54:B55"/>
    <mergeCell ref="I54:I55"/>
    <mergeCell ref="J54:J55"/>
    <mergeCell ref="Q54:Q55"/>
    <mergeCell ref="A52:A53"/>
    <mergeCell ref="B52:B53"/>
    <mergeCell ref="I52:I53"/>
    <mergeCell ref="J52:J53"/>
    <mergeCell ref="Q52:Q53"/>
    <mergeCell ref="E53:E54"/>
    <mergeCell ref="F53:F54"/>
    <mergeCell ref="M53:M54"/>
    <mergeCell ref="N53:N54"/>
    <mergeCell ref="A56:A57"/>
    <mergeCell ref="B56:B57"/>
    <mergeCell ref="I56:I57"/>
    <mergeCell ref="J56:J57"/>
    <mergeCell ref="Q56:Q57"/>
    <mergeCell ref="Y56:Y63"/>
    <mergeCell ref="E57:E58"/>
    <mergeCell ref="A46:A47"/>
    <mergeCell ref="B46:B47"/>
    <mergeCell ref="I46:I47"/>
    <mergeCell ref="J46:J47"/>
    <mergeCell ref="Q46:Q47"/>
    <mergeCell ref="W46:W49"/>
    <mergeCell ref="E47:E48"/>
    <mergeCell ref="F47:F48"/>
    <mergeCell ref="M47:M48"/>
    <mergeCell ref="N47:N48"/>
    <mergeCell ref="U49:U50"/>
    <mergeCell ref="A50:A51"/>
    <mergeCell ref="B50:B51"/>
    <mergeCell ref="I50:I51"/>
    <mergeCell ref="J50:J51"/>
    <mergeCell ref="Q50:Q51"/>
    <mergeCell ref="E51:E52"/>
    <mergeCell ref="F51:F52"/>
    <mergeCell ref="M51:M52"/>
    <mergeCell ref="N51:N52"/>
    <mergeCell ref="A48:A49"/>
    <mergeCell ref="B48:B49"/>
    <mergeCell ref="I48:I49"/>
    <mergeCell ref="J48:J49"/>
    <mergeCell ref="Q40:Q41"/>
    <mergeCell ref="B44:B45"/>
    <mergeCell ref="I44:I45"/>
    <mergeCell ref="J44:J45"/>
    <mergeCell ref="Q44:Q45"/>
    <mergeCell ref="AA44:AA59"/>
    <mergeCell ref="E45:E46"/>
    <mergeCell ref="F45:F46"/>
    <mergeCell ref="M45:M46"/>
    <mergeCell ref="N45:N46"/>
    <mergeCell ref="U45:U46"/>
    <mergeCell ref="Y40:Y47"/>
    <mergeCell ref="U41:U42"/>
    <mergeCell ref="W38:W41"/>
    <mergeCell ref="E39:E40"/>
    <mergeCell ref="F39:F40"/>
    <mergeCell ref="M39:M40"/>
    <mergeCell ref="N39:N40"/>
    <mergeCell ref="U37:U38"/>
    <mergeCell ref="Q48:Q49"/>
    <mergeCell ref="E49:E50"/>
    <mergeCell ref="F49:F50"/>
    <mergeCell ref="M49:M50"/>
    <mergeCell ref="N49:N50"/>
    <mergeCell ref="N43:N44"/>
    <mergeCell ref="A44:A45"/>
    <mergeCell ref="E41:E42"/>
    <mergeCell ref="F41:F42"/>
    <mergeCell ref="M41:M42"/>
    <mergeCell ref="N41:N42"/>
    <mergeCell ref="A40:A41"/>
    <mergeCell ref="B40:B41"/>
    <mergeCell ref="I40:I41"/>
    <mergeCell ref="J40:J41"/>
    <mergeCell ref="A38:A39"/>
    <mergeCell ref="B38:B39"/>
    <mergeCell ref="I38:I39"/>
    <mergeCell ref="J38:J39"/>
    <mergeCell ref="Q38:Q39"/>
    <mergeCell ref="AE35:AE36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AC20:AC51"/>
    <mergeCell ref="A42:A43"/>
    <mergeCell ref="B42:B43"/>
    <mergeCell ref="I42:I43"/>
    <mergeCell ref="J42:J43"/>
    <mergeCell ref="Q42:Q43"/>
    <mergeCell ref="E43:E44"/>
    <mergeCell ref="F43:F44"/>
    <mergeCell ref="M43:M44"/>
    <mergeCell ref="A32:A33"/>
    <mergeCell ref="B32:B33"/>
    <mergeCell ref="I32:I33"/>
    <mergeCell ref="J32:J33"/>
    <mergeCell ref="Q32:Q33"/>
    <mergeCell ref="E33:E34"/>
    <mergeCell ref="F33:F34"/>
    <mergeCell ref="M33:M34"/>
    <mergeCell ref="N33:N34"/>
    <mergeCell ref="A34:A35"/>
    <mergeCell ref="B34:B35"/>
    <mergeCell ref="I34:I35"/>
    <mergeCell ref="J34:J35"/>
    <mergeCell ref="Q34:Q35"/>
    <mergeCell ref="E35:E36"/>
    <mergeCell ref="F35:F36"/>
    <mergeCell ref="M35:M36"/>
    <mergeCell ref="N35:N36"/>
    <mergeCell ref="B28:B29"/>
    <mergeCell ref="I28:I29"/>
    <mergeCell ref="J28:J29"/>
    <mergeCell ref="Q28:Q29"/>
    <mergeCell ref="E29:E30"/>
    <mergeCell ref="F29:F30"/>
    <mergeCell ref="M29:M30"/>
    <mergeCell ref="N29:N30"/>
    <mergeCell ref="A26:A27"/>
    <mergeCell ref="B26:B27"/>
    <mergeCell ref="I26:I27"/>
    <mergeCell ref="J26:J27"/>
    <mergeCell ref="Q26:Q27"/>
    <mergeCell ref="E27:E28"/>
    <mergeCell ref="F27:F28"/>
    <mergeCell ref="M27:M28"/>
    <mergeCell ref="N27:N28"/>
    <mergeCell ref="A28:A29"/>
    <mergeCell ref="A30:A31"/>
    <mergeCell ref="B30:B31"/>
    <mergeCell ref="I30:I31"/>
    <mergeCell ref="J30:J31"/>
    <mergeCell ref="Q30:Q31"/>
    <mergeCell ref="E31:E32"/>
    <mergeCell ref="Y24:Y31"/>
    <mergeCell ref="E25:E26"/>
    <mergeCell ref="F25:F26"/>
    <mergeCell ref="M25:M26"/>
    <mergeCell ref="N25:N26"/>
    <mergeCell ref="U25:U26"/>
    <mergeCell ref="U29:U30"/>
    <mergeCell ref="W22:W25"/>
    <mergeCell ref="E23:E24"/>
    <mergeCell ref="F23:F24"/>
    <mergeCell ref="M23:M24"/>
    <mergeCell ref="N23:N24"/>
    <mergeCell ref="W30:W33"/>
    <mergeCell ref="F31:F32"/>
    <mergeCell ref="M31:M32"/>
    <mergeCell ref="N31:N32"/>
    <mergeCell ref="U33:U34"/>
    <mergeCell ref="A24:A25"/>
    <mergeCell ref="B24:B25"/>
    <mergeCell ref="I24:I25"/>
    <mergeCell ref="J24:J25"/>
    <mergeCell ref="Q24:Q25"/>
    <mergeCell ref="U21:U22"/>
    <mergeCell ref="A22:A23"/>
    <mergeCell ref="B22:B23"/>
    <mergeCell ref="I22:I23"/>
    <mergeCell ref="J22:J23"/>
    <mergeCell ref="Q22:Q23"/>
    <mergeCell ref="A20:A21"/>
    <mergeCell ref="B20:B21"/>
    <mergeCell ref="I20:I21"/>
    <mergeCell ref="J20:J21"/>
    <mergeCell ref="Q20:Q21"/>
    <mergeCell ref="E21:E22"/>
    <mergeCell ref="F21:F22"/>
    <mergeCell ref="M21:M22"/>
    <mergeCell ref="N21:N22"/>
    <mergeCell ref="M19:M20"/>
    <mergeCell ref="N19:N20"/>
    <mergeCell ref="A16:A17"/>
    <mergeCell ref="B16:B17"/>
    <mergeCell ref="I16:I17"/>
    <mergeCell ref="J16:J17"/>
    <mergeCell ref="Q16:Q17"/>
    <mergeCell ref="E17:E18"/>
    <mergeCell ref="F17:F18"/>
    <mergeCell ref="M17:M18"/>
    <mergeCell ref="N17:N18"/>
    <mergeCell ref="AA12:AA27"/>
    <mergeCell ref="E13:E14"/>
    <mergeCell ref="F13:F14"/>
    <mergeCell ref="M13:M14"/>
    <mergeCell ref="N13:N14"/>
    <mergeCell ref="U13:U14"/>
    <mergeCell ref="A14:A15"/>
    <mergeCell ref="B14:B15"/>
    <mergeCell ref="I14:I15"/>
    <mergeCell ref="J14:J15"/>
    <mergeCell ref="Q14:Q15"/>
    <mergeCell ref="W14:W17"/>
    <mergeCell ref="E15:E16"/>
    <mergeCell ref="F15:F16"/>
    <mergeCell ref="M15:M16"/>
    <mergeCell ref="N15:N16"/>
    <mergeCell ref="U17:U18"/>
    <mergeCell ref="A18:A19"/>
    <mergeCell ref="B18:B19"/>
    <mergeCell ref="I18:I19"/>
    <mergeCell ref="J18:J19"/>
    <mergeCell ref="Q18:Q19"/>
    <mergeCell ref="E19:E20"/>
    <mergeCell ref="F19:F20"/>
    <mergeCell ref="I10:I11"/>
    <mergeCell ref="J10:J11"/>
    <mergeCell ref="Q10:Q11"/>
    <mergeCell ref="E11:E12"/>
    <mergeCell ref="F11:F12"/>
    <mergeCell ref="M11:M12"/>
    <mergeCell ref="N11:N12"/>
    <mergeCell ref="A12:A13"/>
    <mergeCell ref="B12:B13"/>
    <mergeCell ref="I12:I13"/>
    <mergeCell ref="J12:J13"/>
    <mergeCell ref="Q12:Q13"/>
    <mergeCell ref="I8:I9"/>
    <mergeCell ref="J8:J9"/>
    <mergeCell ref="N5:N6"/>
    <mergeCell ref="U5:U6"/>
    <mergeCell ref="AB5:AD6"/>
    <mergeCell ref="A6:A7"/>
    <mergeCell ref="B6:B7"/>
    <mergeCell ref="I6:I7"/>
    <mergeCell ref="J6:J7"/>
    <mergeCell ref="Q6:Q7"/>
    <mergeCell ref="W6:W9"/>
    <mergeCell ref="E7:E8"/>
    <mergeCell ref="Q8:Q9"/>
    <mergeCell ref="Y8:Y15"/>
    <mergeCell ref="E9:E10"/>
    <mergeCell ref="F9:F10"/>
    <mergeCell ref="M9:M10"/>
    <mergeCell ref="N9:N10"/>
    <mergeCell ref="U9:U10"/>
    <mergeCell ref="F7:F8"/>
    <mergeCell ref="M7:M8"/>
    <mergeCell ref="N7:N8"/>
    <mergeCell ref="A10:A11"/>
    <mergeCell ref="B10:B11"/>
    <mergeCell ref="F70:L70"/>
    <mergeCell ref="F71:L71"/>
    <mergeCell ref="T68:Z68"/>
    <mergeCell ref="T69:Z69"/>
    <mergeCell ref="A1:K1"/>
    <mergeCell ref="T1:AD1"/>
    <mergeCell ref="U2:V2"/>
    <mergeCell ref="W2:X2"/>
    <mergeCell ref="Y2:AA2"/>
    <mergeCell ref="B2:C2"/>
    <mergeCell ref="B3:B4"/>
    <mergeCell ref="M3:M4"/>
    <mergeCell ref="N3:N4"/>
    <mergeCell ref="T3:AD3"/>
    <mergeCell ref="I4:I5"/>
    <mergeCell ref="J4:J5"/>
    <mergeCell ref="Q4:Q5"/>
    <mergeCell ref="E5:E6"/>
    <mergeCell ref="F5:F6"/>
    <mergeCell ref="M5:M6"/>
    <mergeCell ref="D2:E2"/>
    <mergeCell ref="F2:H2"/>
    <mergeCell ref="A8:A9"/>
    <mergeCell ref="B8:B9"/>
  </mergeCells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B1" workbookViewId="0">
      <selection activeCell="W4" sqref="W4"/>
    </sheetView>
  </sheetViews>
  <sheetFormatPr defaultRowHeight="13.5" outlineLevelCol="1" x14ac:dyDescent="0.25"/>
  <cols>
    <col min="1" max="1" width="3.28515625" style="273" hidden="1" customWidth="1" outlineLevel="1"/>
    <col min="2" max="2" width="7.28515625" style="274" customWidth="1" collapsed="1"/>
    <col min="3" max="3" width="28" style="274" customWidth="1"/>
    <col min="4" max="5" width="13.5703125" style="274" customWidth="1"/>
    <col min="6" max="6" width="15.140625" style="274" hidden="1" customWidth="1" outlineLevel="1"/>
    <col min="7" max="7" width="23" style="274" customWidth="1" collapsed="1"/>
    <col min="8" max="8" width="9.140625" style="274"/>
    <col min="9" max="9" width="0" style="274" hidden="1" customWidth="1"/>
    <col min="10" max="11" width="0" style="274" hidden="1" customWidth="1" outlineLevel="1"/>
    <col min="12" max="12" width="9.140625" style="274" hidden="1" customWidth="1" outlineLevel="1"/>
    <col min="13" max="13" width="5.7109375" style="274" hidden="1" customWidth="1" outlineLevel="1"/>
    <col min="14" max="14" width="2.28515625" style="274" hidden="1" customWidth="1" outlineLevel="1"/>
    <col min="15" max="15" width="5.7109375" style="274" hidden="1" customWidth="1" outlineLevel="1"/>
    <col min="16" max="16" width="2.7109375" style="274" hidden="1" customWidth="1" outlineLevel="1"/>
    <col min="17" max="17" width="5.7109375" style="274" hidden="1" customWidth="1" outlineLevel="1"/>
    <col min="18" max="18" width="2.5703125" style="274" hidden="1" customWidth="1" outlineLevel="1"/>
    <col min="19" max="20" width="0" style="274" hidden="1" customWidth="1" outlineLevel="1"/>
    <col min="21" max="21" width="9.140625" style="274" collapsed="1"/>
    <col min="22" max="16384" width="9.140625" style="274"/>
  </cols>
  <sheetData>
    <row r="1" spans="1:20" ht="21" x14ac:dyDescent="0.25">
      <c r="B1" s="399" t="s">
        <v>91</v>
      </c>
      <c r="C1" s="399"/>
      <c r="D1" s="399"/>
      <c r="E1" s="399"/>
      <c r="F1" s="399"/>
      <c r="G1" s="399"/>
      <c r="H1" s="399"/>
      <c r="I1" s="232"/>
    </row>
    <row r="2" spans="1:20" ht="21" customHeight="1" x14ac:dyDescent="0.25">
      <c r="A2" s="12"/>
      <c r="B2" s="400" t="s">
        <v>32</v>
      </c>
      <c r="C2" s="400"/>
      <c r="D2" s="400"/>
      <c r="E2" s="400"/>
      <c r="F2" s="400"/>
      <c r="G2" s="400"/>
      <c r="H2" s="400"/>
      <c r="I2" s="233"/>
    </row>
    <row r="3" spans="1:20" ht="21" x14ac:dyDescent="0.35">
      <c r="A3" s="12"/>
      <c r="B3" s="401" t="s">
        <v>92</v>
      </c>
      <c r="C3" s="401"/>
      <c r="D3" s="6"/>
      <c r="E3" s="6"/>
      <c r="F3" s="401" t="s">
        <v>93</v>
      </c>
      <c r="G3" s="401"/>
      <c r="H3" s="401"/>
      <c r="I3" s="233"/>
      <c r="J3" s="445">
        <v>2</v>
      </c>
      <c r="K3" s="446"/>
      <c r="S3" s="275" t="s">
        <v>548</v>
      </c>
    </row>
    <row r="4" spans="1:20" ht="15" customHeight="1" x14ac:dyDescent="0.35">
      <c r="A4" s="12"/>
      <c r="B4" s="12"/>
      <c r="C4" s="12"/>
      <c r="D4" s="12"/>
      <c r="E4" s="12"/>
      <c r="F4" s="12"/>
      <c r="G4" s="12"/>
      <c r="H4" s="12"/>
      <c r="I4" s="276"/>
      <c r="J4" s="447"/>
      <c r="K4" s="448"/>
      <c r="S4" s="275"/>
    </row>
    <row r="5" spans="1:20" ht="21" x14ac:dyDescent="0.35">
      <c r="B5" s="452" t="s">
        <v>549</v>
      </c>
      <c r="C5" s="452"/>
      <c r="D5" s="452"/>
      <c r="E5" s="452"/>
      <c r="F5" s="452"/>
      <c r="G5" s="452"/>
      <c r="H5" s="277"/>
      <c r="J5" s="449"/>
      <c r="K5" s="448"/>
      <c r="S5" s="275" t="s">
        <v>550</v>
      </c>
    </row>
    <row r="6" spans="1:20" ht="21" x14ac:dyDescent="0.35">
      <c r="B6" s="278"/>
      <c r="C6" s="278"/>
      <c r="D6" s="278"/>
      <c r="E6" s="278"/>
      <c r="F6" s="278"/>
      <c r="G6" s="278"/>
      <c r="H6" s="277"/>
      <c r="J6" s="449"/>
      <c r="K6" s="448"/>
      <c r="S6" s="275"/>
    </row>
    <row r="7" spans="1:20" ht="12.75" customHeight="1" x14ac:dyDescent="0.35">
      <c r="B7" s="453" t="s">
        <v>561</v>
      </c>
      <c r="C7" s="453"/>
      <c r="D7" s="453"/>
      <c r="E7" s="453"/>
      <c r="F7" s="453"/>
      <c r="G7" s="453"/>
      <c r="H7" s="277"/>
      <c r="J7" s="450"/>
      <c r="K7" s="451"/>
      <c r="S7" s="275" t="s">
        <v>551</v>
      </c>
    </row>
    <row r="8" spans="1:20" ht="12.75" customHeight="1" x14ac:dyDescent="0.25">
      <c r="B8" s="279"/>
      <c r="C8" s="279"/>
      <c r="D8" s="279"/>
      <c r="E8" s="279"/>
      <c r="F8" s="279"/>
      <c r="G8" s="279"/>
      <c r="H8" s="277"/>
      <c r="T8" s="280"/>
    </row>
    <row r="9" spans="1:20" ht="12.75" customHeight="1" x14ac:dyDescent="0.25">
      <c r="A9" s="281"/>
      <c r="B9" s="282" t="s">
        <v>552</v>
      </c>
      <c r="C9" s="283" t="s">
        <v>553</v>
      </c>
      <c r="D9" s="283" t="s">
        <v>554</v>
      </c>
      <c r="E9" s="283" t="s">
        <v>4</v>
      </c>
      <c r="F9" s="283"/>
      <c r="G9" s="282" t="s">
        <v>6</v>
      </c>
      <c r="H9" s="277"/>
      <c r="J9" s="454">
        <v>2</v>
      </c>
      <c r="K9" s="455"/>
      <c r="T9" s="5"/>
    </row>
    <row r="10" spans="1:20" s="287" customFormat="1" ht="12.75" customHeight="1" x14ac:dyDescent="0.2">
      <c r="A10" s="284" t="str">
        <f>IF($J$3=1,M10,(IF($J$3=2,O10,IF($J$3=3,Q10,))))</f>
        <v>-</v>
      </c>
      <c r="B10" s="285" t="s">
        <v>100</v>
      </c>
      <c r="C10" s="7" t="s">
        <v>60</v>
      </c>
      <c r="D10" s="8" t="s">
        <v>61</v>
      </c>
      <c r="E10" s="8" t="s">
        <v>96</v>
      </c>
      <c r="F10" s="8">
        <v>63</v>
      </c>
      <c r="G10" s="8" t="s">
        <v>1</v>
      </c>
      <c r="H10" s="286"/>
      <c r="J10" s="456"/>
      <c r="K10" s="457"/>
      <c r="L10" s="288" t="s">
        <v>100</v>
      </c>
      <c r="M10" s="284" t="str">
        <f>'[2]BS-16'!BA37</f>
        <v>-</v>
      </c>
      <c r="O10" s="284" t="str">
        <f>'[2]BS-32'!BD38</f>
        <v>-</v>
      </c>
      <c r="Q10" s="284" t="str">
        <f>'[2]BS-48'!BG68</f>
        <v>-</v>
      </c>
      <c r="T10" s="5"/>
    </row>
    <row r="11" spans="1:20" s="287" customFormat="1" ht="12.75" customHeight="1" x14ac:dyDescent="0.2">
      <c r="A11" s="284" t="str">
        <f>IF($J$3=1,M11,(IF($J$3=2,O11,IF($J$3=3,Q11,))))</f>
        <v>-</v>
      </c>
      <c r="B11" s="285" t="s">
        <v>101</v>
      </c>
      <c r="C11" s="7" t="s">
        <v>58</v>
      </c>
      <c r="D11" s="8" t="s">
        <v>59</v>
      </c>
      <c r="E11" s="8" t="s">
        <v>96</v>
      </c>
      <c r="F11" s="8">
        <v>62</v>
      </c>
      <c r="G11" s="8" t="s">
        <v>13</v>
      </c>
      <c r="H11" s="286"/>
      <c r="J11" s="456"/>
      <c r="K11" s="457"/>
      <c r="L11" s="288" t="s">
        <v>101</v>
      </c>
      <c r="M11" s="284" t="str">
        <f>'[2]BS-16'!BA67</f>
        <v>-</v>
      </c>
      <c r="O11" s="284" t="str">
        <f>'[2]BS-32'!BD65</f>
        <v>-</v>
      </c>
      <c r="Q11" s="284" t="str">
        <f>'[2]BS-48'!BG122</f>
        <v>-</v>
      </c>
      <c r="T11" s="289"/>
    </row>
    <row r="12" spans="1:20" s="287" customFormat="1" ht="12.75" customHeight="1" x14ac:dyDescent="0.2">
      <c r="A12" s="284"/>
      <c r="B12" s="285" t="s">
        <v>102</v>
      </c>
      <c r="C12" s="7" t="s">
        <v>54</v>
      </c>
      <c r="D12" s="8" t="s">
        <v>55</v>
      </c>
      <c r="E12" s="8" t="s">
        <v>164</v>
      </c>
      <c r="F12" s="8">
        <v>63</v>
      </c>
      <c r="G12" s="8" t="s">
        <v>7</v>
      </c>
      <c r="H12" s="286"/>
      <c r="J12" s="456"/>
      <c r="K12" s="457"/>
      <c r="L12" s="288"/>
      <c r="M12" s="284"/>
      <c r="O12" s="284"/>
      <c r="Q12" s="284"/>
      <c r="T12" s="289"/>
    </row>
    <row r="13" spans="1:20" s="287" customFormat="1" ht="12.75" customHeight="1" x14ac:dyDescent="0.2">
      <c r="A13" s="284" t="str">
        <f>IF($J$3=1,M13,(IF($J$3=2,O13,IF($J$3=3,Q13,))))</f>
        <v>-</v>
      </c>
      <c r="B13" s="285" t="s">
        <v>102</v>
      </c>
      <c r="C13" s="7" t="s">
        <v>56</v>
      </c>
      <c r="D13" s="8" t="s">
        <v>57</v>
      </c>
      <c r="E13" s="8" t="s">
        <v>96</v>
      </c>
      <c r="F13" s="8">
        <v>65</v>
      </c>
      <c r="G13" s="8" t="s">
        <v>47</v>
      </c>
      <c r="H13" s="286"/>
      <c r="J13" s="456"/>
      <c r="K13" s="457"/>
      <c r="L13" s="288" t="s">
        <v>102</v>
      </c>
      <c r="M13" s="284" t="str">
        <f>'[2]BS-16'!BQ11</f>
        <v>-</v>
      </c>
      <c r="O13" s="284" t="str">
        <f>'[2]BS-32'!BZ11</f>
        <v>-</v>
      </c>
      <c r="Q13" s="284" t="str">
        <f>'[2]BS-48'!CF14</f>
        <v>-</v>
      </c>
      <c r="T13" s="5"/>
    </row>
    <row r="14" spans="1:20" s="287" customFormat="1" ht="12.75" customHeight="1" x14ac:dyDescent="0.25">
      <c r="A14" s="284" t="str">
        <f>IF($J$3=1,M14,(IF($J$3=2,O14,IF($J$3=3,Q14,))))</f>
        <v>-</v>
      </c>
      <c r="B14" s="290"/>
      <c r="C14" s="291"/>
      <c r="D14" s="290"/>
      <c r="E14" s="290"/>
      <c r="F14" s="290"/>
      <c r="G14" s="290"/>
      <c r="H14" s="286"/>
      <c r="J14" s="456"/>
      <c r="K14" s="457"/>
      <c r="L14" s="288" t="s">
        <v>102</v>
      </c>
      <c r="M14" s="284" t="str">
        <f>'[2]BS-16'!BQ30</f>
        <v>-</v>
      </c>
      <c r="O14" s="284" t="str">
        <f>'[2]BS-32'!BZ52</f>
        <v>-</v>
      </c>
      <c r="Q14" s="284" t="str">
        <f>'[2]BS-48'!CF93</f>
        <v>-</v>
      </c>
      <c r="T14" s="289"/>
    </row>
    <row r="15" spans="1:20" ht="12.75" customHeight="1" x14ac:dyDescent="0.3">
      <c r="B15" s="442" t="s">
        <v>562</v>
      </c>
      <c r="C15" s="442"/>
      <c r="D15" s="442"/>
      <c r="E15" s="442"/>
      <c r="F15" s="442"/>
      <c r="G15" s="442"/>
      <c r="H15" s="277"/>
      <c r="T15" s="5"/>
    </row>
    <row r="16" spans="1:20" ht="12.75" customHeight="1" x14ac:dyDescent="0.25">
      <c r="B16" s="292"/>
      <c r="C16" s="293"/>
      <c r="D16" s="292"/>
      <c r="E16" s="292"/>
      <c r="F16" s="292"/>
      <c r="G16" s="292"/>
      <c r="H16" s="277"/>
      <c r="T16" s="280"/>
    </row>
    <row r="17" spans="1:20" ht="12.75" customHeight="1" x14ac:dyDescent="0.25">
      <c r="B17" s="285" t="s">
        <v>100</v>
      </c>
      <c r="C17" s="7" t="s">
        <v>38</v>
      </c>
      <c r="D17" s="8" t="s">
        <v>39</v>
      </c>
      <c r="E17" s="8" t="s">
        <v>164</v>
      </c>
      <c r="F17" s="8">
        <v>80</v>
      </c>
      <c r="G17" s="337" t="s">
        <v>7</v>
      </c>
      <c r="H17" s="338"/>
      <c r="T17" s="5"/>
    </row>
    <row r="18" spans="1:20" s="287" customFormat="1" ht="12.75" customHeight="1" x14ac:dyDescent="0.2">
      <c r="A18" s="284" t="str">
        <f>IF($J$9=1,M18,(IF($J$9=2,O18,IF($J$9=3,Q18,))))</f>
        <v>-</v>
      </c>
      <c r="B18" s="285" t="s">
        <v>101</v>
      </c>
      <c r="C18" s="7" t="s">
        <v>40</v>
      </c>
      <c r="D18" s="8" t="s">
        <v>41</v>
      </c>
      <c r="E18" s="8" t="s">
        <v>164</v>
      </c>
      <c r="F18" s="8">
        <v>67</v>
      </c>
      <c r="G18" s="337" t="s">
        <v>7</v>
      </c>
      <c r="H18" s="338"/>
      <c r="L18" s="288" t="s">
        <v>100</v>
      </c>
      <c r="M18" s="284" t="str">
        <f>'[2]GS-16'!BA37</f>
        <v>-</v>
      </c>
      <c r="O18" s="284" t="str">
        <f>'[2]GS-32'!BD38</f>
        <v>-</v>
      </c>
      <c r="Q18" s="284" t="str">
        <f>'[2]GS-48'!BG68</f>
        <v>-</v>
      </c>
      <c r="T18" s="289"/>
    </row>
    <row r="19" spans="1:20" s="287" customFormat="1" ht="12.75" customHeight="1" x14ac:dyDescent="0.2">
      <c r="A19" s="284"/>
      <c r="B19" s="285" t="s">
        <v>102</v>
      </c>
      <c r="C19" s="7" t="s">
        <v>44</v>
      </c>
      <c r="D19" s="8" t="s">
        <v>45</v>
      </c>
      <c r="E19" s="8" t="s">
        <v>96</v>
      </c>
      <c r="F19" s="8">
        <v>68</v>
      </c>
      <c r="G19" s="8" t="s">
        <v>640</v>
      </c>
      <c r="H19" s="286"/>
      <c r="L19" s="288"/>
      <c r="M19" s="284"/>
      <c r="O19" s="284"/>
      <c r="Q19" s="284"/>
      <c r="T19" s="289"/>
    </row>
    <row r="20" spans="1:20" s="287" customFormat="1" ht="12.75" customHeight="1" x14ac:dyDescent="0.2">
      <c r="A20" s="284" t="str">
        <f>IF($J$9=1,M20,(IF($J$9=2,O20,IF($J$9=3,Q20,))))</f>
        <v>-</v>
      </c>
      <c r="B20" s="285" t="s">
        <v>102</v>
      </c>
      <c r="C20" s="7" t="s">
        <v>50</v>
      </c>
      <c r="D20" s="8" t="s">
        <v>51</v>
      </c>
      <c r="E20" s="8" t="s">
        <v>96</v>
      </c>
      <c r="F20" s="8">
        <v>59</v>
      </c>
      <c r="G20" s="8" t="s">
        <v>641</v>
      </c>
      <c r="H20" s="286"/>
      <c r="L20" s="288" t="s">
        <v>101</v>
      </c>
      <c r="M20" s="284" t="str">
        <f>'[2]GS-16'!BA67</f>
        <v>-</v>
      </c>
      <c r="O20" s="284" t="str">
        <f>'[2]GS-32'!BD65</f>
        <v>-</v>
      </c>
      <c r="Q20" s="284" t="str">
        <f>'[2]GS-48'!BG122</f>
        <v>-</v>
      </c>
      <c r="T20" s="5"/>
    </row>
    <row r="21" spans="1:20" s="287" customFormat="1" ht="12.75" customHeight="1" x14ac:dyDescent="0.25">
      <c r="A21" s="284" t="str">
        <f>IF($J$9=1,M21,(IF($J$9=2,O21,IF($J$9=3,Q21,))))</f>
        <v>-</v>
      </c>
      <c r="B21" s="277"/>
      <c r="C21" s="277"/>
      <c r="D21" s="277"/>
      <c r="E21" s="277"/>
      <c r="F21" s="277"/>
      <c r="G21" s="277"/>
      <c r="H21" s="286"/>
      <c r="L21" s="288" t="s">
        <v>102</v>
      </c>
      <c r="M21" s="284" t="str">
        <f>'[2]GS-16'!BQ11</f>
        <v>-</v>
      </c>
      <c r="O21" s="284" t="str">
        <f>'[2]GS-32'!BZ11</f>
        <v>-</v>
      </c>
      <c r="Q21" s="284" t="str">
        <f>'[2]GS-48'!CF14</f>
        <v>-</v>
      </c>
      <c r="T21" s="5"/>
    </row>
    <row r="22" spans="1:20" s="287" customFormat="1" ht="12.75" customHeight="1" x14ac:dyDescent="0.3">
      <c r="A22" s="284" t="str">
        <f>IF($J$9=1,M22,(IF($J$9=2,O22,IF($J$9=3,Q22,))))</f>
        <v>-</v>
      </c>
      <c r="B22" s="442" t="s">
        <v>560</v>
      </c>
      <c r="C22" s="442"/>
      <c r="D22" s="442"/>
      <c r="E22" s="442"/>
      <c r="F22" s="442"/>
      <c r="G22" s="442"/>
      <c r="H22" s="286"/>
      <c r="L22" s="288" t="s">
        <v>102</v>
      </c>
      <c r="M22" s="284" t="str">
        <f>'[2]GS-16'!BQ30</f>
        <v>-</v>
      </c>
      <c r="O22" s="284" t="str">
        <f>'[2]GS-32'!BZ52</f>
        <v>-</v>
      </c>
      <c r="Q22" s="284" t="str">
        <f>'[2]GS-48'!CF93</f>
        <v>-</v>
      </c>
      <c r="T22" s="5"/>
    </row>
    <row r="23" spans="1:20" ht="12.75" customHeight="1" x14ac:dyDescent="0.25">
      <c r="B23" s="292"/>
      <c r="C23" s="293"/>
      <c r="D23" s="292"/>
      <c r="E23" s="292"/>
      <c r="F23" s="292"/>
      <c r="G23" s="292"/>
      <c r="H23" s="277"/>
      <c r="T23" s="280"/>
    </row>
    <row r="24" spans="1:20" ht="12.75" customHeight="1" x14ac:dyDescent="0.25">
      <c r="B24" s="443" t="s">
        <v>100</v>
      </c>
      <c r="C24" s="7" t="s">
        <v>60</v>
      </c>
      <c r="D24" s="8" t="s">
        <v>61</v>
      </c>
      <c r="E24" s="8" t="s">
        <v>96</v>
      </c>
      <c r="F24" s="8">
        <v>63</v>
      </c>
      <c r="G24" s="8" t="s">
        <v>1</v>
      </c>
      <c r="T24" s="5"/>
    </row>
    <row r="25" spans="1:20" ht="12.75" customHeight="1" x14ac:dyDescent="0.25">
      <c r="B25" s="444"/>
      <c r="C25" s="7" t="s">
        <v>58</v>
      </c>
      <c r="D25" s="8" t="s">
        <v>59</v>
      </c>
      <c r="E25" s="8" t="s">
        <v>96</v>
      </c>
      <c r="F25" s="8">
        <v>62</v>
      </c>
      <c r="G25" s="8" t="s">
        <v>13</v>
      </c>
      <c r="T25" s="280"/>
    </row>
    <row r="26" spans="1:20" ht="12.75" customHeight="1" x14ac:dyDescent="0.25">
      <c r="A26" s="294"/>
      <c r="B26" s="443" t="s">
        <v>101</v>
      </c>
      <c r="C26" s="7" t="s">
        <v>66</v>
      </c>
      <c r="D26" s="8" t="s">
        <v>67</v>
      </c>
      <c r="E26" s="8" t="s">
        <v>97</v>
      </c>
      <c r="F26" s="8">
        <v>52</v>
      </c>
      <c r="G26" s="8" t="s">
        <v>1</v>
      </c>
      <c r="T26" s="5"/>
    </row>
    <row r="27" spans="1:20" ht="12.75" customHeight="1" x14ac:dyDescent="0.25">
      <c r="A27" s="294"/>
      <c r="B27" s="444"/>
      <c r="C27" s="7" t="s">
        <v>68</v>
      </c>
      <c r="D27" s="8" t="s">
        <v>69</v>
      </c>
      <c r="E27" s="8" t="s">
        <v>97</v>
      </c>
      <c r="F27" s="8">
        <v>45</v>
      </c>
      <c r="G27" s="8" t="s">
        <v>46</v>
      </c>
      <c r="T27" s="280"/>
    </row>
    <row r="28" spans="1:20" ht="12.75" customHeight="1" x14ac:dyDescent="0.25">
      <c r="A28" s="294"/>
      <c r="B28" s="443" t="s">
        <v>102</v>
      </c>
      <c r="C28" s="7" t="s">
        <v>56</v>
      </c>
      <c r="D28" s="8" t="s">
        <v>57</v>
      </c>
      <c r="E28" s="8" t="s">
        <v>96</v>
      </c>
      <c r="F28" s="8">
        <v>65</v>
      </c>
      <c r="G28" s="8" t="s">
        <v>47</v>
      </c>
      <c r="T28" s="280"/>
    </row>
    <row r="29" spans="1:20" ht="12.75" customHeight="1" x14ac:dyDescent="0.25">
      <c r="A29" s="294"/>
      <c r="B29" s="444"/>
      <c r="C29" s="7" t="s">
        <v>642</v>
      </c>
      <c r="D29" s="8" t="s">
        <v>25</v>
      </c>
      <c r="E29" s="8" t="s">
        <v>97</v>
      </c>
      <c r="F29" s="8">
        <v>44</v>
      </c>
      <c r="G29" s="8" t="s">
        <v>47</v>
      </c>
      <c r="T29" s="280"/>
    </row>
    <row r="30" spans="1:20" ht="12.75" customHeight="1" x14ac:dyDescent="0.25">
      <c r="A30" s="294"/>
      <c r="B30" s="443" t="s">
        <v>102</v>
      </c>
      <c r="C30" s="7" t="s">
        <v>86</v>
      </c>
      <c r="D30" s="8" t="s">
        <v>16</v>
      </c>
      <c r="E30" s="8" t="s">
        <v>97</v>
      </c>
      <c r="F30" s="8">
        <v>54</v>
      </c>
      <c r="G30" s="8" t="s">
        <v>49</v>
      </c>
      <c r="T30" s="5"/>
    </row>
    <row r="31" spans="1:20" ht="12.75" customHeight="1" x14ac:dyDescent="0.25">
      <c r="A31" s="294"/>
      <c r="B31" s="444"/>
      <c r="C31" s="7" t="s">
        <v>21</v>
      </c>
      <c r="D31" s="8" t="s">
        <v>22</v>
      </c>
      <c r="E31" s="8" t="s">
        <v>97</v>
      </c>
      <c r="F31" s="8">
        <v>47</v>
      </c>
      <c r="G31" s="8" t="s">
        <v>49</v>
      </c>
      <c r="T31" s="5"/>
    </row>
    <row r="32" spans="1:20" ht="12.75" customHeight="1" x14ac:dyDescent="0.25">
      <c r="A32" s="294"/>
      <c r="T32" s="280"/>
    </row>
    <row r="33" spans="1:20" ht="12.75" customHeight="1" x14ac:dyDescent="0.3">
      <c r="A33" s="294"/>
      <c r="B33" s="442" t="s">
        <v>559</v>
      </c>
      <c r="C33" s="442"/>
      <c r="D33" s="442"/>
      <c r="E33" s="442"/>
      <c r="F33" s="442"/>
      <c r="G33" s="442"/>
      <c r="T33" s="5"/>
    </row>
    <row r="34" spans="1:20" ht="12.75" customHeight="1" x14ac:dyDescent="0.25">
      <c r="A34" s="294"/>
      <c r="B34" s="292"/>
      <c r="C34" s="293"/>
      <c r="D34" s="292"/>
      <c r="E34" s="292"/>
      <c r="F34" s="292"/>
      <c r="G34" s="292"/>
      <c r="T34" s="5"/>
    </row>
    <row r="35" spans="1:20" ht="12.75" customHeight="1" x14ac:dyDescent="0.25">
      <c r="A35" s="294"/>
      <c r="B35" s="443" t="s">
        <v>100</v>
      </c>
      <c r="C35" s="7" t="s">
        <v>40</v>
      </c>
      <c r="D35" s="8" t="s">
        <v>41</v>
      </c>
      <c r="E35" s="8" t="s">
        <v>164</v>
      </c>
      <c r="F35" s="8">
        <v>67</v>
      </c>
      <c r="G35" s="337" t="s">
        <v>7</v>
      </c>
      <c r="T35" s="280"/>
    </row>
    <row r="36" spans="1:20" ht="12.75" customHeight="1" x14ac:dyDescent="0.25">
      <c r="B36" s="444"/>
      <c r="C36" s="7" t="s">
        <v>44</v>
      </c>
      <c r="D36" s="8" t="s">
        <v>45</v>
      </c>
      <c r="E36" s="8" t="s">
        <v>96</v>
      </c>
      <c r="F36" s="8">
        <v>68</v>
      </c>
      <c r="G36" s="8" t="s">
        <v>640</v>
      </c>
      <c r="T36" s="280"/>
    </row>
    <row r="37" spans="1:20" ht="12.75" customHeight="1" x14ac:dyDescent="0.25">
      <c r="B37" s="443" t="s">
        <v>101</v>
      </c>
      <c r="C37" s="7" t="s">
        <v>38</v>
      </c>
      <c r="D37" s="8" t="s">
        <v>39</v>
      </c>
      <c r="E37" s="8" t="s">
        <v>164</v>
      </c>
      <c r="F37" s="8">
        <v>80</v>
      </c>
      <c r="G37" s="337" t="s">
        <v>7</v>
      </c>
      <c r="T37" s="280"/>
    </row>
    <row r="38" spans="1:20" ht="12.75" customHeight="1" x14ac:dyDescent="0.25">
      <c r="B38" s="444"/>
      <c r="C38" s="7" t="s">
        <v>74</v>
      </c>
      <c r="D38" s="8" t="s">
        <v>48</v>
      </c>
      <c r="E38" s="8" t="s">
        <v>97</v>
      </c>
      <c r="F38" s="8">
        <v>55</v>
      </c>
      <c r="G38" s="8" t="s">
        <v>1</v>
      </c>
      <c r="T38" s="280"/>
    </row>
    <row r="39" spans="1:20" ht="12.75" customHeight="1" x14ac:dyDescent="0.25">
      <c r="B39" s="443" t="s">
        <v>102</v>
      </c>
      <c r="C39" s="7" t="s">
        <v>14</v>
      </c>
      <c r="D39" s="8" t="s">
        <v>15</v>
      </c>
      <c r="E39" s="8" t="s">
        <v>96</v>
      </c>
      <c r="F39" s="8">
        <v>61</v>
      </c>
      <c r="G39" s="8" t="s">
        <v>49</v>
      </c>
      <c r="T39" s="280"/>
    </row>
    <row r="40" spans="1:20" ht="12.75" customHeight="1" x14ac:dyDescent="0.25">
      <c r="B40" s="444"/>
      <c r="C40" s="7" t="s">
        <v>50</v>
      </c>
      <c r="D40" s="8" t="s">
        <v>51</v>
      </c>
      <c r="E40" s="8" t="s">
        <v>96</v>
      </c>
      <c r="F40" s="8">
        <v>59</v>
      </c>
      <c r="G40" s="8" t="s">
        <v>49</v>
      </c>
      <c r="T40" s="280"/>
    </row>
    <row r="41" spans="1:20" ht="12.75" customHeight="1" x14ac:dyDescent="0.25">
      <c r="A41" s="294"/>
      <c r="B41" s="443" t="s">
        <v>102</v>
      </c>
      <c r="C41" s="7" t="s">
        <v>19</v>
      </c>
      <c r="D41" s="8" t="s">
        <v>20</v>
      </c>
      <c r="E41" s="8" t="s">
        <v>97</v>
      </c>
      <c r="F41" s="8">
        <v>52</v>
      </c>
      <c r="G41" s="8" t="s">
        <v>49</v>
      </c>
    </row>
    <row r="42" spans="1:20" ht="12.75" customHeight="1" x14ac:dyDescent="0.25">
      <c r="A42" s="294"/>
      <c r="B42" s="444"/>
      <c r="C42" s="7" t="s">
        <v>23</v>
      </c>
      <c r="D42" s="8" t="s">
        <v>24</v>
      </c>
      <c r="E42" s="8" t="s">
        <v>97</v>
      </c>
      <c r="F42" s="8">
        <v>48</v>
      </c>
      <c r="G42" s="8" t="s">
        <v>75</v>
      </c>
    </row>
    <row r="43" spans="1:20" ht="12.75" customHeight="1" x14ac:dyDescent="0.25">
      <c r="A43" s="294"/>
    </row>
    <row r="44" spans="1:20" ht="12.75" customHeight="1" x14ac:dyDescent="0.3">
      <c r="A44" s="294"/>
      <c r="B44" s="442" t="s">
        <v>555</v>
      </c>
      <c r="C44" s="442"/>
      <c r="D44" s="442"/>
      <c r="E44" s="442"/>
      <c r="F44" s="442"/>
      <c r="G44" s="442"/>
    </row>
    <row r="45" spans="1:20" ht="12.75" customHeight="1" x14ac:dyDescent="0.25">
      <c r="A45" s="294"/>
      <c r="B45" s="292"/>
      <c r="C45" s="293"/>
      <c r="D45" s="292"/>
      <c r="E45" s="292"/>
      <c r="F45" s="292"/>
      <c r="G45" s="292"/>
    </row>
    <row r="46" spans="1:20" ht="12.75" customHeight="1" x14ac:dyDescent="0.25">
      <c r="A46" s="294"/>
      <c r="B46" s="443" t="s">
        <v>100</v>
      </c>
      <c r="C46" s="7" t="s">
        <v>54</v>
      </c>
      <c r="D46" s="8" t="s">
        <v>55</v>
      </c>
      <c r="E46" s="8" t="s">
        <v>164</v>
      </c>
      <c r="F46" s="8">
        <v>63</v>
      </c>
      <c r="G46" s="8" t="s">
        <v>7</v>
      </c>
    </row>
    <row r="47" spans="1:20" ht="12.75" customHeight="1" x14ac:dyDescent="0.25">
      <c r="B47" s="444"/>
      <c r="C47" s="7" t="s">
        <v>38</v>
      </c>
      <c r="D47" s="8" t="s">
        <v>39</v>
      </c>
      <c r="E47" s="8" t="s">
        <v>164</v>
      </c>
      <c r="F47" s="8">
        <v>80</v>
      </c>
      <c r="G47" s="337" t="s">
        <v>7</v>
      </c>
    </row>
    <row r="48" spans="1:20" ht="12.75" customHeight="1" x14ac:dyDescent="0.25">
      <c r="B48" s="443" t="s">
        <v>101</v>
      </c>
      <c r="C48" s="7" t="s">
        <v>56</v>
      </c>
      <c r="D48" s="8" t="s">
        <v>57</v>
      </c>
      <c r="E48" s="8" t="s">
        <v>96</v>
      </c>
      <c r="F48" s="8">
        <v>65</v>
      </c>
      <c r="G48" s="8" t="s">
        <v>47</v>
      </c>
    </row>
    <row r="49" spans="1:10" ht="12.75" customHeight="1" x14ac:dyDescent="0.25">
      <c r="B49" s="444"/>
      <c r="C49" s="7" t="s">
        <v>44</v>
      </c>
      <c r="D49" s="8" t="s">
        <v>45</v>
      </c>
      <c r="E49" s="8" t="s">
        <v>96</v>
      </c>
      <c r="F49" s="8">
        <v>68</v>
      </c>
      <c r="G49" s="8" t="s">
        <v>640</v>
      </c>
    </row>
    <row r="50" spans="1:10" ht="12.75" customHeight="1" x14ac:dyDescent="0.25">
      <c r="B50" s="443" t="s">
        <v>102</v>
      </c>
      <c r="C50" s="7" t="s">
        <v>60</v>
      </c>
      <c r="D50" s="8" t="s">
        <v>61</v>
      </c>
      <c r="E50" s="8" t="s">
        <v>96</v>
      </c>
      <c r="F50" s="8">
        <v>63</v>
      </c>
      <c r="G50" s="8" t="s">
        <v>1</v>
      </c>
    </row>
    <row r="51" spans="1:10" ht="12.75" customHeight="1" x14ac:dyDescent="0.25">
      <c r="B51" s="444"/>
      <c r="C51" s="7" t="s">
        <v>40</v>
      </c>
      <c r="D51" s="8" t="s">
        <v>41</v>
      </c>
      <c r="E51" s="8" t="s">
        <v>164</v>
      </c>
      <c r="F51" s="8">
        <v>67</v>
      </c>
      <c r="G51" s="337" t="s">
        <v>7</v>
      </c>
    </row>
    <row r="52" spans="1:10" ht="12.75" customHeight="1" x14ac:dyDescent="0.25">
      <c r="A52" s="294"/>
      <c r="B52" s="443" t="s">
        <v>102</v>
      </c>
      <c r="C52" s="7" t="s">
        <v>58</v>
      </c>
      <c r="D52" s="8" t="s">
        <v>59</v>
      </c>
      <c r="E52" s="8" t="s">
        <v>96</v>
      </c>
      <c r="F52" s="8">
        <v>62</v>
      </c>
      <c r="G52" s="8" t="s">
        <v>13</v>
      </c>
    </row>
    <row r="53" spans="1:10" ht="12.75" customHeight="1" x14ac:dyDescent="0.25">
      <c r="A53" s="294"/>
      <c r="B53" s="444"/>
      <c r="C53" s="7" t="s">
        <v>17</v>
      </c>
      <c r="D53" s="8" t="s">
        <v>18</v>
      </c>
      <c r="E53" s="8" t="s">
        <v>97</v>
      </c>
      <c r="F53" s="8">
        <v>54</v>
      </c>
      <c r="G53" s="8" t="s">
        <v>49</v>
      </c>
    </row>
    <row r="54" spans="1:10" ht="12.75" customHeight="1" x14ac:dyDescent="0.25">
      <c r="A54" s="294"/>
      <c r="B54" s="295"/>
      <c r="C54" s="295"/>
      <c r="D54" s="295"/>
      <c r="E54" s="295"/>
      <c r="F54" s="295"/>
      <c r="G54" s="296"/>
    </row>
    <row r="55" spans="1:10" ht="12.75" customHeight="1" x14ac:dyDescent="0.25">
      <c r="A55" s="294"/>
      <c r="B55" s="421" t="s">
        <v>241</v>
      </c>
      <c r="C55" s="421"/>
      <c r="D55" s="421"/>
      <c r="E55" s="421"/>
      <c r="F55" s="421"/>
      <c r="G55" s="421"/>
    </row>
    <row r="56" spans="1:10" ht="12.75" customHeight="1" x14ac:dyDescent="0.25">
      <c r="A56" s="294"/>
      <c r="B56" s="422" t="s">
        <v>52</v>
      </c>
      <c r="C56" s="422"/>
      <c r="D56" s="422"/>
      <c r="E56" s="422"/>
      <c r="F56" s="422"/>
      <c r="G56" s="422"/>
    </row>
    <row r="57" spans="1:10" ht="12.75" customHeight="1" x14ac:dyDescent="0.25">
      <c r="A57" s="294"/>
    </row>
    <row r="58" spans="1:10" ht="12.75" customHeight="1" x14ac:dyDescent="0.25"/>
    <row r="59" spans="1:10" ht="12.75" customHeight="1" x14ac:dyDescent="0.25">
      <c r="H59" s="297"/>
      <c r="I59" s="297"/>
      <c r="J59" s="298"/>
    </row>
    <row r="60" spans="1:10" ht="12.75" customHeight="1" x14ac:dyDescent="0.25">
      <c r="H60" s="299"/>
      <c r="I60" s="300"/>
      <c r="J60" s="176"/>
    </row>
  </sheetData>
  <mergeCells count="26">
    <mergeCell ref="J3:K7"/>
    <mergeCell ref="B5:G5"/>
    <mergeCell ref="B7:G7"/>
    <mergeCell ref="B41:B42"/>
    <mergeCell ref="J9:K14"/>
    <mergeCell ref="B15:G15"/>
    <mergeCell ref="B22:G22"/>
    <mergeCell ref="B24:B25"/>
    <mergeCell ref="B26:B27"/>
    <mergeCell ref="B28:B29"/>
    <mergeCell ref="B56:G56"/>
    <mergeCell ref="B1:H1"/>
    <mergeCell ref="B2:H2"/>
    <mergeCell ref="B3:C3"/>
    <mergeCell ref="F3:H3"/>
    <mergeCell ref="B44:G44"/>
    <mergeCell ref="B46:B47"/>
    <mergeCell ref="B48:B49"/>
    <mergeCell ref="B50:B51"/>
    <mergeCell ref="B52:B53"/>
    <mergeCell ref="B55:G55"/>
    <mergeCell ref="B30:B31"/>
    <mergeCell ref="B33:G33"/>
    <mergeCell ref="B35:B36"/>
    <mergeCell ref="B37:B38"/>
    <mergeCell ref="B39:B4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workbookViewId="0">
      <selection activeCell="I5" sqref="I5"/>
    </sheetView>
  </sheetViews>
  <sheetFormatPr defaultRowHeight="15" outlineLevelCol="1" x14ac:dyDescent="0.25"/>
  <cols>
    <col min="1" max="1" width="5.140625" customWidth="1"/>
    <col min="2" max="2" width="3.5703125" customWidth="1"/>
    <col min="3" max="3" width="32.42578125" customWidth="1"/>
    <col min="4" max="4" width="17.85546875" style="269" customWidth="1"/>
    <col min="5" max="5" width="13.5703125" style="269" customWidth="1"/>
    <col min="6" max="6" width="9.7109375" hidden="1" customWidth="1" outlineLevel="1"/>
    <col min="7" max="7" width="9.28515625" style="269" hidden="1" customWidth="1" outlineLevel="1"/>
    <col min="8" max="8" width="7.5703125" style="2" hidden="1" customWidth="1" outlineLevel="1"/>
    <col min="9" max="9" width="6.7109375" customWidth="1" collapsed="1"/>
  </cols>
  <sheetData>
    <row r="1" spans="1:23" ht="11.1" customHeight="1" x14ac:dyDescent="0.25">
      <c r="B1" s="459" t="s">
        <v>91</v>
      </c>
      <c r="C1" s="459"/>
      <c r="D1" s="459"/>
      <c r="E1" s="459"/>
      <c r="F1" s="459"/>
      <c r="G1" s="459"/>
      <c r="H1" s="327"/>
      <c r="I1" s="30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302"/>
    </row>
    <row r="2" spans="1:23" ht="11.1" customHeight="1" x14ac:dyDescent="0.25">
      <c r="B2" s="459" t="s">
        <v>32</v>
      </c>
      <c r="C2" s="459"/>
      <c r="D2" s="459"/>
      <c r="E2" s="459"/>
      <c r="F2" s="459"/>
      <c r="G2" s="459"/>
      <c r="H2" s="327"/>
      <c r="I2" s="30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03"/>
    </row>
    <row r="3" spans="1:23" ht="11.1" customHeight="1" x14ac:dyDescent="0.3">
      <c r="B3" s="14" t="s">
        <v>92</v>
      </c>
      <c r="C3" s="6"/>
      <c r="D3" s="6"/>
      <c r="E3" s="401" t="s">
        <v>93</v>
      </c>
      <c r="F3" s="401"/>
      <c r="G3" s="401"/>
      <c r="H3" s="14"/>
      <c r="I3" s="301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03"/>
    </row>
    <row r="4" spans="1:23" ht="9.9499999999999993" customHeight="1" x14ac:dyDescent="0.25">
      <c r="B4" s="475" t="s">
        <v>563</v>
      </c>
      <c r="C4" s="475"/>
      <c r="D4" s="475"/>
      <c r="E4" s="475"/>
      <c r="F4" s="475"/>
      <c r="G4" s="475"/>
      <c r="H4" s="475"/>
      <c r="I4" s="17"/>
    </row>
    <row r="5" spans="1:23" ht="9.6" customHeight="1" x14ac:dyDescent="0.25">
      <c r="B5" s="472" t="s">
        <v>556</v>
      </c>
      <c r="C5" s="472"/>
      <c r="D5" s="472"/>
      <c r="E5" s="472"/>
      <c r="F5" s="472"/>
      <c r="G5" s="472"/>
      <c r="H5" s="472"/>
    </row>
    <row r="6" spans="1:23" ht="9.6" customHeight="1" x14ac:dyDescent="0.25">
      <c r="A6" s="1"/>
      <c r="B6" s="468" t="s">
        <v>28</v>
      </c>
      <c r="C6" s="469"/>
      <c r="D6" s="470"/>
      <c r="E6" s="469"/>
      <c r="F6" s="469"/>
      <c r="G6" s="469"/>
      <c r="H6" s="304">
        <f>F9+F10+F11</f>
        <v>183</v>
      </c>
      <c r="I6" s="3"/>
    </row>
    <row r="7" spans="1:23" ht="9.6" customHeight="1" x14ac:dyDescent="0.25">
      <c r="B7" s="463" t="s">
        <v>0</v>
      </c>
      <c r="C7" s="464" t="s">
        <v>2</v>
      </c>
      <c r="D7" s="305" t="s">
        <v>3</v>
      </c>
      <c r="E7" s="465" t="s">
        <v>4</v>
      </c>
      <c r="F7" s="463" t="s">
        <v>5</v>
      </c>
      <c r="G7" s="466" t="s">
        <v>6</v>
      </c>
      <c r="H7" s="467"/>
    </row>
    <row r="8" spans="1:23" ht="9.6" customHeight="1" x14ac:dyDescent="0.25">
      <c r="B8" s="463"/>
      <c r="C8" s="464"/>
      <c r="D8" s="306" t="s">
        <v>8</v>
      </c>
      <c r="E8" s="465"/>
      <c r="F8" s="463"/>
      <c r="G8" s="466"/>
      <c r="H8" s="467"/>
    </row>
    <row r="9" spans="1:23" ht="9.6" customHeight="1" x14ac:dyDescent="0.25">
      <c r="B9" s="307">
        <v>1</v>
      </c>
      <c r="C9" s="328" t="s">
        <v>38</v>
      </c>
      <c r="D9" s="329" t="s">
        <v>39</v>
      </c>
      <c r="E9" s="329" t="s">
        <v>164</v>
      </c>
      <c r="F9" s="329">
        <v>80</v>
      </c>
      <c r="G9" s="329" t="s">
        <v>7</v>
      </c>
      <c r="H9" s="330"/>
    </row>
    <row r="10" spans="1:23" ht="9.6" customHeight="1" x14ac:dyDescent="0.25">
      <c r="B10" s="307">
        <v>2</v>
      </c>
      <c r="C10" s="328" t="s">
        <v>40</v>
      </c>
      <c r="D10" s="329" t="s">
        <v>41</v>
      </c>
      <c r="E10" s="329" t="s">
        <v>164</v>
      </c>
      <c r="F10" s="329">
        <v>67</v>
      </c>
      <c r="G10" s="329" t="s">
        <v>7</v>
      </c>
      <c r="H10" s="330"/>
    </row>
    <row r="11" spans="1:23" ht="9.6" customHeight="1" x14ac:dyDescent="0.25">
      <c r="B11" s="307">
        <v>3</v>
      </c>
      <c r="C11" s="328" t="s">
        <v>42</v>
      </c>
      <c r="D11" s="329" t="s">
        <v>43</v>
      </c>
      <c r="E11" s="329" t="s">
        <v>97</v>
      </c>
      <c r="F11" s="329">
        <v>36</v>
      </c>
      <c r="G11" s="329" t="s">
        <v>7</v>
      </c>
      <c r="H11" s="330"/>
    </row>
    <row r="12" spans="1:23" ht="9.6" customHeight="1" x14ac:dyDescent="0.25">
      <c r="B12" s="307">
        <v>4</v>
      </c>
      <c r="C12" s="328" t="s">
        <v>620</v>
      </c>
      <c r="D12" s="329" t="s">
        <v>80</v>
      </c>
      <c r="E12" s="329" t="s">
        <v>97</v>
      </c>
      <c r="F12" s="329">
        <v>34</v>
      </c>
      <c r="G12" s="329" t="s">
        <v>7</v>
      </c>
      <c r="H12" s="330"/>
    </row>
    <row r="13" spans="1:23" ht="9.6" customHeight="1" x14ac:dyDescent="0.25">
      <c r="B13" s="307">
        <v>5</v>
      </c>
      <c r="C13" s="310"/>
      <c r="D13" s="311"/>
      <c r="E13" s="312"/>
      <c r="F13" s="313"/>
      <c r="G13" s="4"/>
      <c r="H13" s="9"/>
    </row>
    <row r="14" spans="1:23" ht="9.6" customHeight="1" x14ac:dyDescent="0.25">
      <c r="B14" s="472" t="s">
        <v>557</v>
      </c>
      <c r="C14" s="472"/>
      <c r="D14" s="472"/>
      <c r="E14" s="472"/>
      <c r="F14" s="472"/>
      <c r="G14" s="472"/>
      <c r="H14" s="472"/>
    </row>
    <row r="15" spans="1:23" ht="9.6" customHeight="1" x14ac:dyDescent="0.25">
      <c r="A15" s="1"/>
      <c r="B15" s="462" t="s">
        <v>30</v>
      </c>
      <c r="C15" s="471"/>
      <c r="D15" s="474"/>
      <c r="E15" s="471"/>
      <c r="F15" s="471"/>
      <c r="G15" s="471"/>
      <c r="H15" s="304">
        <f>F18+F19+F20</f>
        <v>174</v>
      </c>
    </row>
    <row r="16" spans="1:23" ht="9.6" customHeight="1" x14ac:dyDescent="0.25">
      <c r="B16" s="463" t="s">
        <v>0</v>
      </c>
      <c r="C16" s="464" t="s">
        <v>2</v>
      </c>
      <c r="D16" s="305" t="s">
        <v>3</v>
      </c>
      <c r="E16" s="465" t="s">
        <v>4</v>
      </c>
      <c r="F16" s="463" t="s">
        <v>5</v>
      </c>
      <c r="G16" s="466" t="s">
        <v>6</v>
      </c>
      <c r="H16" s="467"/>
    </row>
    <row r="17" spans="1:20" ht="9.6" customHeight="1" x14ac:dyDescent="0.25">
      <c r="B17" s="463"/>
      <c r="C17" s="464"/>
      <c r="D17" s="306" t="s">
        <v>8</v>
      </c>
      <c r="E17" s="465"/>
      <c r="F17" s="463"/>
      <c r="G17" s="466"/>
      <c r="H17" s="467"/>
    </row>
    <row r="18" spans="1:20" ht="9.6" customHeight="1" x14ac:dyDescent="0.25">
      <c r="B18" s="307">
        <v>1</v>
      </c>
      <c r="C18" s="328" t="s">
        <v>14</v>
      </c>
      <c r="D18" s="329" t="s">
        <v>15</v>
      </c>
      <c r="E18" s="329" t="s">
        <v>96</v>
      </c>
      <c r="F18" s="329">
        <v>61</v>
      </c>
      <c r="G18" s="329" t="s">
        <v>49</v>
      </c>
      <c r="H18" s="330"/>
    </row>
    <row r="19" spans="1:20" ht="9.6" customHeight="1" x14ac:dyDescent="0.25">
      <c r="B19" s="307">
        <v>2</v>
      </c>
      <c r="C19" s="328" t="s">
        <v>50</v>
      </c>
      <c r="D19" s="329" t="s">
        <v>51</v>
      </c>
      <c r="E19" s="329" t="s">
        <v>96</v>
      </c>
      <c r="F19" s="329">
        <v>59</v>
      </c>
      <c r="G19" s="329" t="s">
        <v>49</v>
      </c>
      <c r="H19" s="330"/>
    </row>
    <row r="20" spans="1:20" ht="9.6" customHeight="1" x14ac:dyDescent="0.25">
      <c r="B20" s="307">
        <v>3</v>
      </c>
      <c r="C20" s="328" t="s">
        <v>17</v>
      </c>
      <c r="D20" s="329" t="s">
        <v>18</v>
      </c>
      <c r="E20" s="329" t="s">
        <v>97</v>
      </c>
      <c r="F20" s="329">
        <v>54</v>
      </c>
      <c r="G20" s="329" t="s">
        <v>49</v>
      </c>
      <c r="H20" s="330"/>
    </row>
    <row r="21" spans="1:20" ht="9.6" customHeight="1" x14ac:dyDescent="0.25">
      <c r="B21" s="307">
        <v>4</v>
      </c>
      <c r="C21" s="328" t="s">
        <v>19</v>
      </c>
      <c r="D21" s="329" t="s">
        <v>20</v>
      </c>
      <c r="E21" s="329" t="s">
        <v>97</v>
      </c>
      <c r="F21" s="329">
        <v>52</v>
      </c>
      <c r="G21" s="329" t="s">
        <v>49</v>
      </c>
      <c r="H21" s="330"/>
    </row>
    <row r="22" spans="1:20" ht="9.6" customHeight="1" x14ac:dyDescent="0.25">
      <c r="B22" s="307">
        <v>5</v>
      </c>
      <c r="C22" s="328" t="s">
        <v>78</v>
      </c>
      <c r="D22" s="329" t="s">
        <v>79</v>
      </c>
      <c r="E22" s="329" t="s">
        <v>97</v>
      </c>
      <c r="F22" s="329">
        <v>34</v>
      </c>
      <c r="G22" s="329" t="s">
        <v>49</v>
      </c>
      <c r="H22" s="330"/>
    </row>
    <row r="23" spans="1:20" ht="9.6" customHeight="1" x14ac:dyDescent="0.25">
      <c r="B23" s="472" t="s">
        <v>558</v>
      </c>
      <c r="C23" s="472"/>
      <c r="D23" s="472"/>
      <c r="E23" s="472"/>
      <c r="F23" s="472"/>
      <c r="G23" s="472"/>
      <c r="H23" s="472"/>
      <c r="O23" s="333"/>
      <c r="P23" s="333"/>
      <c r="Q23" s="333"/>
      <c r="R23" s="333"/>
      <c r="S23" s="333"/>
      <c r="T23" s="333"/>
    </row>
    <row r="24" spans="1:20" ht="9.6" customHeight="1" x14ac:dyDescent="0.25">
      <c r="A24" s="1"/>
      <c r="B24" s="462" t="s">
        <v>35</v>
      </c>
      <c r="C24" s="471"/>
      <c r="D24" s="474"/>
      <c r="E24" s="471"/>
      <c r="F24" s="471"/>
      <c r="G24" s="471"/>
      <c r="H24" s="304">
        <f>F27+F28+F29</f>
        <v>107</v>
      </c>
      <c r="I24" s="3"/>
    </row>
    <row r="25" spans="1:20" ht="9.6" customHeight="1" x14ac:dyDescent="0.25">
      <c r="B25" s="463" t="s">
        <v>0</v>
      </c>
      <c r="C25" s="464" t="s">
        <v>2</v>
      </c>
      <c r="D25" s="305" t="s">
        <v>3</v>
      </c>
      <c r="E25" s="465" t="s">
        <v>4</v>
      </c>
      <c r="F25" s="466" t="s">
        <v>5</v>
      </c>
      <c r="G25" s="466" t="s">
        <v>6</v>
      </c>
      <c r="H25" s="467"/>
    </row>
    <row r="26" spans="1:20" ht="9.6" customHeight="1" x14ac:dyDescent="0.25">
      <c r="B26" s="463"/>
      <c r="C26" s="464"/>
      <c r="D26" s="306" t="s">
        <v>8</v>
      </c>
      <c r="E26" s="465"/>
      <c r="F26" s="466"/>
      <c r="G26" s="466"/>
      <c r="H26" s="467"/>
    </row>
    <row r="27" spans="1:20" ht="9.6" customHeight="1" x14ac:dyDescent="0.25">
      <c r="B27" s="307">
        <v>1</v>
      </c>
      <c r="C27" s="328" t="s">
        <v>74</v>
      </c>
      <c r="D27" s="329" t="s">
        <v>48</v>
      </c>
      <c r="E27" s="329" t="s">
        <v>97</v>
      </c>
      <c r="F27" s="329">
        <v>55</v>
      </c>
      <c r="G27" s="329" t="s">
        <v>1</v>
      </c>
      <c r="H27" s="331"/>
    </row>
    <row r="28" spans="1:20" ht="9.6" customHeight="1" x14ac:dyDescent="0.25">
      <c r="B28" s="307">
        <v>2</v>
      </c>
      <c r="C28" s="328" t="s">
        <v>36</v>
      </c>
      <c r="D28" s="329" t="s">
        <v>37</v>
      </c>
      <c r="E28" s="329" t="s">
        <v>97</v>
      </c>
      <c r="F28" s="329">
        <v>30</v>
      </c>
      <c r="G28" s="329" t="s">
        <v>1</v>
      </c>
      <c r="H28" s="331"/>
    </row>
    <row r="29" spans="1:20" ht="9.6" customHeight="1" x14ac:dyDescent="0.25">
      <c r="B29" s="307">
        <v>3</v>
      </c>
      <c r="C29" s="328" t="s">
        <v>84</v>
      </c>
      <c r="D29" s="329" t="s">
        <v>85</v>
      </c>
      <c r="E29" s="329">
        <v>2</v>
      </c>
      <c r="F29" s="329">
        <v>22</v>
      </c>
      <c r="G29" s="329" t="s">
        <v>1</v>
      </c>
      <c r="H29" s="331"/>
    </row>
    <row r="30" spans="1:20" ht="9.6" customHeight="1" x14ac:dyDescent="0.25">
      <c r="B30" s="307">
        <v>4</v>
      </c>
      <c r="C30" s="328" t="s">
        <v>98</v>
      </c>
      <c r="D30" s="332">
        <v>39767</v>
      </c>
      <c r="E30" s="329">
        <v>3</v>
      </c>
      <c r="F30" s="329"/>
      <c r="G30" s="329" t="s">
        <v>1</v>
      </c>
      <c r="H30" s="331"/>
    </row>
    <row r="31" spans="1:20" ht="9.6" customHeight="1" x14ac:dyDescent="0.25">
      <c r="B31" s="307">
        <v>5</v>
      </c>
      <c r="C31" s="328" t="s">
        <v>99</v>
      </c>
      <c r="D31" s="332">
        <v>39674</v>
      </c>
      <c r="E31" s="329">
        <v>3</v>
      </c>
      <c r="F31" s="329"/>
      <c r="G31" s="329" t="s">
        <v>1</v>
      </c>
      <c r="H31" s="331"/>
    </row>
    <row r="32" spans="1:20" ht="9.6" customHeight="1" x14ac:dyDescent="0.25">
      <c r="B32" s="472" t="s">
        <v>558</v>
      </c>
      <c r="C32" s="472"/>
      <c r="D32" s="472"/>
      <c r="E32" s="472"/>
      <c r="F32" s="472"/>
      <c r="G32" s="472"/>
      <c r="H32" s="472"/>
      <c r="L32" s="19"/>
    </row>
    <row r="33" spans="2:8" ht="9.6" customHeight="1" x14ac:dyDescent="0.25">
      <c r="B33" s="462" t="s">
        <v>171</v>
      </c>
      <c r="C33" s="471"/>
      <c r="D33" s="474"/>
      <c r="E33" s="471"/>
      <c r="F33" s="471"/>
      <c r="G33" s="471"/>
      <c r="H33" s="304">
        <f>F36+F37+F38</f>
        <v>129</v>
      </c>
    </row>
    <row r="34" spans="2:8" ht="9.6" customHeight="1" x14ac:dyDescent="0.25">
      <c r="B34" s="463" t="s">
        <v>0</v>
      </c>
      <c r="C34" s="464" t="s">
        <v>2</v>
      </c>
      <c r="D34" s="305" t="s">
        <v>3</v>
      </c>
      <c r="E34" s="465" t="s">
        <v>4</v>
      </c>
      <c r="F34" s="466" t="s">
        <v>5</v>
      </c>
      <c r="G34" s="466" t="s">
        <v>6</v>
      </c>
      <c r="H34" s="467"/>
    </row>
    <row r="35" spans="2:8" ht="9.6" customHeight="1" x14ac:dyDescent="0.25">
      <c r="B35" s="463"/>
      <c r="C35" s="464"/>
      <c r="D35" s="306" t="s">
        <v>8</v>
      </c>
      <c r="E35" s="465"/>
      <c r="F35" s="466"/>
      <c r="G35" s="466"/>
      <c r="H35" s="467"/>
    </row>
    <row r="36" spans="2:8" ht="9.6" customHeight="1" x14ac:dyDescent="0.25">
      <c r="B36" s="307">
        <v>1</v>
      </c>
      <c r="C36" s="328" t="s">
        <v>23</v>
      </c>
      <c r="D36" s="329" t="s">
        <v>24</v>
      </c>
      <c r="E36" s="329" t="s">
        <v>97</v>
      </c>
      <c r="F36" s="329">
        <v>48</v>
      </c>
      <c r="G36" s="329" t="s">
        <v>75</v>
      </c>
      <c r="H36" s="330"/>
    </row>
    <row r="37" spans="2:8" ht="9.6" customHeight="1" x14ac:dyDescent="0.25">
      <c r="B37" s="307">
        <v>2</v>
      </c>
      <c r="C37" s="328" t="s">
        <v>26</v>
      </c>
      <c r="D37" s="329" t="s">
        <v>27</v>
      </c>
      <c r="E37" s="329" t="s">
        <v>97</v>
      </c>
      <c r="F37" s="329">
        <v>41</v>
      </c>
      <c r="G37" s="329" t="s">
        <v>75</v>
      </c>
      <c r="H37" s="330"/>
    </row>
    <row r="38" spans="2:8" ht="9.6" customHeight="1" x14ac:dyDescent="0.25">
      <c r="B38" s="307">
        <v>3</v>
      </c>
      <c r="C38" s="328" t="s">
        <v>76</v>
      </c>
      <c r="D38" s="329" t="s">
        <v>77</v>
      </c>
      <c r="E38" s="329" t="s">
        <v>97</v>
      </c>
      <c r="F38" s="329">
        <v>40</v>
      </c>
      <c r="G38" s="329" t="s">
        <v>75</v>
      </c>
      <c r="H38" s="330"/>
    </row>
    <row r="39" spans="2:8" ht="9.6" customHeight="1" x14ac:dyDescent="0.25">
      <c r="B39" s="307">
        <v>4</v>
      </c>
      <c r="C39" s="328" t="s">
        <v>82</v>
      </c>
      <c r="D39" s="329" t="s">
        <v>83</v>
      </c>
      <c r="E39" s="329" t="s">
        <v>97</v>
      </c>
      <c r="F39" s="329">
        <v>33</v>
      </c>
      <c r="G39" s="329" t="s">
        <v>75</v>
      </c>
      <c r="H39" s="330"/>
    </row>
    <row r="40" spans="2:8" ht="9.6" customHeight="1" x14ac:dyDescent="0.25">
      <c r="B40" s="307">
        <v>5</v>
      </c>
      <c r="C40" s="328" t="s">
        <v>33</v>
      </c>
      <c r="D40" s="329" t="s">
        <v>34</v>
      </c>
      <c r="E40" s="329" t="s">
        <v>96</v>
      </c>
      <c r="F40" s="329">
        <v>33</v>
      </c>
      <c r="G40" s="329" t="s">
        <v>75</v>
      </c>
      <c r="H40" s="330"/>
    </row>
    <row r="41" spans="2:8" ht="9.6" customHeight="1" x14ac:dyDescent="0.25">
      <c r="B41" s="322"/>
      <c r="C41" s="266"/>
      <c r="D41" s="240"/>
      <c r="E41" s="240"/>
      <c r="F41" s="240"/>
      <c r="G41" s="240"/>
      <c r="H41" s="334"/>
    </row>
    <row r="42" spans="2:8" ht="9.6" customHeight="1" x14ac:dyDescent="0.25">
      <c r="B42" s="472" t="s">
        <v>564</v>
      </c>
      <c r="C42" s="472"/>
      <c r="D42" s="472"/>
      <c r="E42" s="472"/>
      <c r="F42" s="472"/>
      <c r="G42" s="472"/>
      <c r="H42" s="472"/>
    </row>
    <row r="43" spans="2:8" ht="9.6" customHeight="1" x14ac:dyDescent="0.25">
      <c r="B43" s="472" t="s">
        <v>556</v>
      </c>
      <c r="C43" s="472"/>
      <c r="D43" s="472"/>
      <c r="E43" s="472"/>
      <c r="F43" s="472"/>
      <c r="G43" s="472"/>
      <c r="H43" s="472"/>
    </row>
    <row r="44" spans="2:8" ht="9.6" customHeight="1" x14ac:dyDescent="0.25">
      <c r="B44" s="473" t="s">
        <v>35</v>
      </c>
      <c r="C44" s="473"/>
      <c r="D44" s="473"/>
      <c r="E44" s="473"/>
      <c r="F44" s="473"/>
      <c r="G44" s="473"/>
      <c r="H44" s="315"/>
    </row>
    <row r="45" spans="2:8" ht="9.6" customHeight="1" x14ac:dyDescent="0.25">
      <c r="B45" s="463" t="s">
        <v>0</v>
      </c>
      <c r="C45" s="464" t="s">
        <v>2</v>
      </c>
      <c r="D45" s="305" t="s">
        <v>3</v>
      </c>
      <c r="E45" s="465" t="s">
        <v>4</v>
      </c>
      <c r="F45" s="466" t="s">
        <v>5</v>
      </c>
      <c r="G45" s="466" t="s">
        <v>6</v>
      </c>
      <c r="H45" s="467"/>
    </row>
    <row r="46" spans="2:8" ht="9.6" customHeight="1" x14ac:dyDescent="0.25">
      <c r="B46" s="463"/>
      <c r="C46" s="464"/>
      <c r="D46" s="306" t="s">
        <v>8</v>
      </c>
      <c r="E46" s="465"/>
      <c r="F46" s="466"/>
      <c r="G46" s="466"/>
      <c r="H46" s="467"/>
    </row>
    <row r="47" spans="2:8" ht="9.6" customHeight="1" x14ac:dyDescent="0.25">
      <c r="B47" s="307">
        <v>1</v>
      </c>
      <c r="C47" s="328" t="s">
        <v>60</v>
      </c>
      <c r="D47" s="329" t="s">
        <v>61</v>
      </c>
      <c r="E47" s="329" t="s">
        <v>96</v>
      </c>
      <c r="F47" s="329">
        <v>63</v>
      </c>
      <c r="G47" s="329" t="s">
        <v>1</v>
      </c>
      <c r="H47" s="330"/>
    </row>
    <row r="48" spans="2:8" ht="9.6" customHeight="1" x14ac:dyDescent="0.25">
      <c r="B48" s="307">
        <v>2</v>
      </c>
      <c r="C48" s="328" t="s">
        <v>66</v>
      </c>
      <c r="D48" s="329" t="s">
        <v>67</v>
      </c>
      <c r="E48" s="329" t="s">
        <v>97</v>
      </c>
      <c r="F48" s="329">
        <v>52</v>
      </c>
      <c r="G48" s="329" t="s">
        <v>1</v>
      </c>
      <c r="H48" s="330"/>
    </row>
    <row r="49" spans="1:16" ht="9.6" customHeight="1" x14ac:dyDescent="0.25">
      <c r="B49" s="307">
        <v>3</v>
      </c>
      <c r="C49" s="328" t="s">
        <v>62</v>
      </c>
      <c r="D49" s="329" t="s">
        <v>63</v>
      </c>
      <c r="E49" s="329" t="s">
        <v>97</v>
      </c>
      <c r="F49" s="329">
        <v>49</v>
      </c>
      <c r="G49" s="329" t="s">
        <v>1</v>
      </c>
      <c r="H49" s="330"/>
    </row>
    <row r="50" spans="1:16" ht="9.6" customHeight="1" x14ac:dyDescent="0.25">
      <c r="B50" s="307">
        <v>4</v>
      </c>
      <c r="C50" s="328" t="s">
        <v>9</v>
      </c>
      <c r="D50" s="329" t="s">
        <v>10</v>
      </c>
      <c r="E50" s="329" t="s">
        <v>97</v>
      </c>
      <c r="F50" s="329">
        <v>46</v>
      </c>
      <c r="G50" s="329" t="s">
        <v>1</v>
      </c>
      <c r="H50" s="330"/>
    </row>
    <row r="51" spans="1:16" ht="9.6" customHeight="1" x14ac:dyDescent="0.25">
      <c r="B51" s="307">
        <v>5</v>
      </c>
      <c r="C51" s="328" t="s">
        <v>11</v>
      </c>
      <c r="D51" s="329" t="s">
        <v>12</v>
      </c>
      <c r="E51" s="329" t="s">
        <v>97</v>
      </c>
      <c r="F51" s="329">
        <v>44</v>
      </c>
      <c r="G51" s="329" t="s">
        <v>1</v>
      </c>
      <c r="H51" s="330"/>
    </row>
    <row r="52" spans="1:16" ht="9.6" customHeight="1" x14ac:dyDescent="0.25">
      <c r="B52" s="460" t="s">
        <v>557</v>
      </c>
      <c r="C52" s="460"/>
      <c r="D52" s="460"/>
      <c r="E52" s="460"/>
      <c r="F52" s="460"/>
      <c r="G52" s="460"/>
      <c r="H52" s="460"/>
    </row>
    <row r="53" spans="1:16" ht="9.6" customHeight="1" x14ac:dyDescent="0.25">
      <c r="A53" s="1"/>
      <c r="B53" s="468" t="s">
        <v>28</v>
      </c>
      <c r="C53" s="469"/>
      <c r="D53" s="470"/>
      <c r="E53" s="469"/>
      <c r="F53" s="469"/>
      <c r="G53" s="469"/>
      <c r="H53" s="316">
        <f>F56+F57+F58</f>
        <v>150</v>
      </c>
    </row>
    <row r="54" spans="1:16" ht="9.6" customHeight="1" x14ac:dyDescent="0.25">
      <c r="B54" s="463" t="s">
        <v>0</v>
      </c>
      <c r="C54" s="464" t="s">
        <v>2</v>
      </c>
      <c r="D54" s="305" t="s">
        <v>3</v>
      </c>
      <c r="E54" s="465" t="s">
        <v>4</v>
      </c>
      <c r="F54" s="466" t="s">
        <v>5</v>
      </c>
      <c r="G54" s="466" t="s">
        <v>6</v>
      </c>
      <c r="H54" s="467"/>
    </row>
    <row r="55" spans="1:16" ht="9.6" customHeight="1" x14ac:dyDescent="0.25">
      <c r="B55" s="463"/>
      <c r="C55" s="464"/>
      <c r="D55" s="306" t="s">
        <v>8</v>
      </c>
      <c r="E55" s="465"/>
      <c r="F55" s="466"/>
      <c r="G55" s="466"/>
      <c r="H55" s="467"/>
    </row>
    <row r="56" spans="1:16" ht="9.6" customHeight="1" x14ac:dyDescent="0.25">
      <c r="B56" s="307">
        <v>1</v>
      </c>
      <c r="C56" s="328" t="s">
        <v>54</v>
      </c>
      <c r="D56" s="329" t="s">
        <v>55</v>
      </c>
      <c r="E56" s="329" t="s">
        <v>164</v>
      </c>
      <c r="F56" s="329">
        <v>63</v>
      </c>
      <c r="G56" s="329" t="s">
        <v>7</v>
      </c>
      <c r="H56" s="330"/>
    </row>
    <row r="57" spans="1:16" ht="9.6" customHeight="1" x14ac:dyDescent="0.25">
      <c r="B57" s="307">
        <v>2</v>
      </c>
      <c r="C57" s="328" t="s">
        <v>64</v>
      </c>
      <c r="D57" s="329" t="s">
        <v>65</v>
      </c>
      <c r="E57" s="329" t="s">
        <v>96</v>
      </c>
      <c r="F57" s="329">
        <v>59</v>
      </c>
      <c r="G57" s="329" t="s">
        <v>7</v>
      </c>
      <c r="H57" s="330"/>
    </row>
    <row r="58" spans="1:16" ht="9.6" customHeight="1" x14ac:dyDescent="0.25">
      <c r="B58" s="307">
        <v>3</v>
      </c>
      <c r="C58" s="328" t="s">
        <v>622</v>
      </c>
      <c r="D58" s="329" t="s">
        <v>87</v>
      </c>
      <c r="E58" s="329" t="s">
        <v>97</v>
      </c>
      <c r="F58" s="329">
        <v>28</v>
      </c>
      <c r="G58" s="329" t="s">
        <v>7</v>
      </c>
      <c r="H58" s="330"/>
    </row>
    <row r="59" spans="1:16" ht="9.6" customHeight="1" x14ac:dyDescent="0.25">
      <c r="B59" s="307">
        <v>4</v>
      </c>
      <c r="C59" s="328" t="s">
        <v>88</v>
      </c>
      <c r="D59" s="329" t="s">
        <v>81</v>
      </c>
      <c r="E59" s="329" t="s">
        <v>97</v>
      </c>
      <c r="F59" s="329">
        <v>26</v>
      </c>
      <c r="G59" s="329" t="s">
        <v>7</v>
      </c>
      <c r="H59" s="330"/>
    </row>
    <row r="60" spans="1:16" ht="9.6" customHeight="1" x14ac:dyDescent="0.25">
      <c r="B60" s="307">
        <v>5</v>
      </c>
      <c r="C60" s="308"/>
      <c r="D60" s="309"/>
      <c r="E60" s="309"/>
      <c r="F60" s="313"/>
      <c r="G60" s="317"/>
      <c r="H60" s="318"/>
    </row>
    <row r="61" spans="1:16" ht="9.6" customHeight="1" x14ac:dyDescent="0.25">
      <c r="B61" s="460" t="s">
        <v>558</v>
      </c>
      <c r="C61" s="460"/>
      <c r="D61" s="460"/>
      <c r="E61" s="460"/>
      <c r="F61" s="460"/>
      <c r="G61" s="460"/>
      <c r="H61" s="460"/>
      <c r="K61" s="266"/>
      <c r="L61" s="240"/>
      <c r="M61" s="240"/>
      <c r="N61" s="240"/>
      <c r="O61" s="240"/>
      <c r="P61" s="334"/>
    </row>
    <row r="62" spans="1:16" ht="9.6" customHeight="1" x14ac:dyDescent="0.25">
      <c r="A62" s="1"/>
      <c r="B62" s="462" t="s">
        <v>30</v>
      </c>
      <c r="C62" s="471"/>
      <c r="D62" s="471"/>
      <c r="E62" s="471"/>
      <c r="F62" s="471"/>
      <c r="G62" s="471"/>
      <c r="H62" s="304">
        <f>F65+F66+F67</f>
        <v>101</v>
      </c>
    </row>
    <row r="63" spans="1:16" ht="9.6" customHeight="1" x14ac:dyDescent="0.25">
      <c r="B63" s="463" t="s">
        <v>0</v>
      </c>
      <c r="C63" s="464" t="s">
        <v>2</v>
      </c>
      <c r="D63" s="305" t="s">
        <v>3</v>
      </c>
      <c r="E63" s="465" t="s">
        <v>4</v>
      </c>
      <c r="F63" s="463" t="s">
        <v>5</v>
      </c>
      <c r="G63" s="466" t="s">
        <v>6</v>
      </c>
      <c r="H63" s="467"/>
    </row>
    <row r="64" spans="1:16" ht="9.6" customHeight="1" x14ac:dyDescent="0.25">
      <c r="B64" s="463"/>
      <c r="C64" s="464"/>
      <c r="D64" s="306" t="s">
        <v>8</v>
      </c>
      <c r="E64" s="465"/>
      <c r="F64" s="463"/>
      <c r="G64" s="466"/>
      <c r="H64" s="467"/>
    </row>
    <row r="65" spans="2:8" ht="9.6" customHeight="1" x14ac:dyDescent="0.25">
      <c r="B65" s="307">
        <v>1</v>
      </c>
      <c r="C65" s="328" t="s">
        <v>86</v>
      </c>
      <c r="D65" s="329" t="s">
        <v>16</v>
      </c>
      <c r="E65" s="329" t="s">
        <v>97</v>
      </c>
      <c r="F65" s="329">
        <v>54</v>
      </c>
      <c r="G65" s="329" t="s">
        <v>49</v>
      </c>
      <c r="H65" s="330"/>
    </row>
    <row r="66" spans="2:8" ht="9.6" customHeight="1" x14ac:dyDescent="0.25">
      <c r="B66" s="307">
        <v>2</v>
      </c>
      <c r="C66" s="328" t="s">
        <v>21</v>
      </c>
      <c r="D66" s="329" t="s">
        <v>22</v>
      </c>
      <c r="E66" s="329" t="s">
        <v>97</v>
      </c>
      <c r="F66" s="329">
        <v>47</v>
      </c>
      <c r="G66" s="329" t="s">
        <v>49</v>
      </c>
      <c r="H66" s="330"/>
    </row>
    <row r="67" spans="2:8" ht="9.6" customHeight="1" x14ac:dyDescent="0.25">
      <c r="B67" s="307">
        <v>3</v>
      </c>
      <c r="C67" s="328" t="s">
        <v>621</v>
      </c>
      <c r="D67" s="332">
        <v>38152</v>
      </c>
      <c r="E67" s="329" t="s">
        <v>97</v>
      </c>
      <c r="F67" s="329"/>
      <c r="G67" s="329" t="s">
        <v>49</v>
      </c>
      <c r="H67" s="330"/>
    </row>
    <row r="68" spans="2:8" ht="9.6" customHeight="1" x14ac:dyDescent="0.25">
      <c r="B68" s="307">
        <v>4</v>
      </c>
      <c r="C68" s="328" t="s">
        <v>89</v>
      </c>
      <c r="D68" s="329" t="s">
        <v>90</v>
      </c>
      <c r="E68" s="329">
        <v>1</v>
      </c>
      <c r="F68" s="329">
        <v>5</v>
      </c>
      <c r="G68" s="329" t="s">
        <v>49</v>
      </c>
      <c r="H68" s="330"/>
    </row>
    <row r="69" spans="2:8" ht="9.6" customHeight="1" x14ac:dyDescent="0.25">
      <c r="B69" s="307">
        <v>5</v>
      </c>
      <c r="C69" s="328" t="s">
        <v>165</v>
      </c>
      <c r="D69" s="332">
        <v>39810</v>
      </c>
      <c r="E69" s="329">
        <v>1</v>
      </c>
      <c r="F69" s="329"/>
      <c r="G69" s="329" t="s">
        <v>49</v>
      </c>
      <c r="H69" s="330"/>
    </row>
    <row r="70" spans="2:8" ht="9.6" customHeight="1" x14ac:dyDescent="0.25">
      <c r="B70" s="460" t="s">
        <v>558</v>
      </c>
      <c r="C70" s="460"/>
      <c r="D70" s="460"/>
      <c r="E70" s="460"/>
      <c r="F70" s="460"/>
      <c r="G70" s="460"/>
      <c r="H70" s="460"/>
    </row>
    <row r="71" spans="2:8" ht="9.6" customHeight="1" x14ac:dyDescent="0.25">
      <c r="B71" s="461" t="s">
        <v>29</v>
      </c>
      <c r="C71" s="461"/>
      <c r="D71" s="461"/>
      <c r="E71" s="461"/>
      <c r="F71" s="461"/>
      <c r="G71" s="462"/>
      <c r="H71" s="316">
        <f>F74+F75+F76</f>
        <v>148</v>
      </c>
    </row>
    <row r="72" spans="2:8" ht="9.6" customHeight="1" x14ac:dyDescent="0.25">
      <c r="B72" s="463" t="s">
        <v>0</v>
      </c>
      <c r="C72" s="464" t="s">
        <v>2</v>
      </c>
      <c r="D72" s="305" t="s">
        <v>3</v>
      </c>
      <c r="E72" s="465" t="s">
        <v>4</v>
      </c>
      <c r="F72" s="466" t="s">
        <v>5</v>
      </c>
      <c r="G72" s="466" t="s">
        <v>6</v>
      </c>
      <c r="H72" s="467"/>
    </row>
    <row r="73" spans="2:8" ht="9.6" customHeight="1" x14ac:dyDescent="0.25">
      <c r="B73" s="463"/>
      <c r="C73" s="464"/>
      <c r="D73" s="306" t="s">
        <v>8</v>
      </c>
      <c r="E73" s="465"/>
      <c r="F73" s="466"/>
      <c r="G73" s="466"/>
      <c r="H73" s="467"/>
    </row>
    <row r="74" spans="2:8" ht="9.6" customHeight="1" x14ac:dyDescent="0.25">
      <c r="B74" s="307">
        <v>1</v>
      </c>
      <c r="C74" s="328" t="s">
        <v>56</v>
      </c>
      <c r="D74" s="329" t="s">
        <v>57</v>
      </c>
      <c r="E74" s="329" t="s">
        <v>96</v>
      </c>
      <c r="F74" s="329">
        <v>65</v>
      </c>
      <c r="G74" s="329" t="s">
        <v>47</v>
      </c>
      <c r="H74" s="330"/>
    </row>
    <row r="75" spans="2:8" ht="9.6" customHeight="1" x14ac:dyDescent="0.25">
      <c r="B75" s="307">
        <v>2</v>
      </c>
      <c r="C75" s="328" t="s">
        <v>619</v>
      </c>
      <c r="D75" s="329" t="s">
        <v>25</v>
      </c>
      <c r="E75" s="329" t="s">
        <v>97</v>
      </c>
      <c r="F75" s="329">
        <v>44</v>
      </c>
      <c r="G75" s="329" t="s">
        <v>47</v>
      </c>
      <c r="H75" s="330"/>
    </row>
    <row r="76" spans="2:8" ht="9.6" customHeight="1" x14ac:dyDescent="0.25">
      <c r="B76" s="307">
        <v>3</v>
      </c>
      <c r="C76" s="328" t="s">
        <v>72</v>
      </c>
      <c r="D76" s="329" t="s">
        <v>73</v>
      </c>
      <c r="E76" s="329" t="s">
        <v>97</v>
      </c>
      <c r="F76" s="329">
        <v>39</v>
      </c>
      <c r="G76" s="329" t="s">
        <v>47</v>
      </c>
      <c r="H76" s="330"/>
    </row>
    <row r="77" spans="2:8" ht="9.6" customHeight="1" x14ac:dyDescent="0.25">
      <c r="B77" s="307">
        <v>4</v>
      </c>
      <c r="C77" s="328" t="s">
        <v>70</v>
      </c>
      <c r="D77" s="329" t="s">
        <v>71</v>
      </c>
      <c r="E77" s="329" t="s">
        <v>97</v>
      </c>
      <c r="F77" s="329">
        <v>32</v>
      </c>
      <c r="G77" s="329" t="s">
        <v>47</v>
      </c>
      <c r="H77" s="330"/>
    </row>
    <row r="78" spans="2:8" ht="9.6" customHeight="1" x14ac:dyDescent="0.25">
      <c r="B78" s="307">
        <v>5</v>
      </c>
      <c r="C78" s="328" t="s">
        <v>95</v>
      </c>
      <c r="D78" s="332">
        <v>39146</v>
      </c>
      <c r="E78" s="329" t="s">
        <v>97</v>
      </c>
      <c r="F78" s="329"/>
      <c r="G78" s="329" t="s">
        <v>47</v>
      </c>
      <c r="H78" s="330"/>
    </row>
    <row r="79" spans="2:8" ht="9.6" customHeight="1" x14ac:dyDescent="0.25">
      <c r="B79" s="322"/>
      <c r="C79" s="323"/>
      <c r="D79" s="314"/>
      <c r="E79" s="314"/>
      <c r="F79" s="319"/>
      <c r="G79" s="320"/>
      <c r="H79" s="321"/>
    </row>
    <row r="80" spans="2:8" ht="9.6" customHeight="1" x14ac:dyDescent="0.25">
      <c r="B80" s="412" t="s">
        <v>241</v>
      </c>
      <c r="C80" s="412"/>
      <c r="D80" s="412"/>
      <c r="E80" s="412"/>
      <c r="F80" s="319"/>
      <c r="G80" s="320"/>
      <c r="H80" s="321"/>
    </row>
    <row r="81" spans="2:9" ht="9.6" customHeight="1" x14ac:dyDescent="0.25">
      <c r="B81" s="413" t="s">
        <v>52</v>
      </c>
      <c r="C81" s="413"/>
      <c r="D81" s="413"/>
      <c r="E81" s="413"/>
      <c r="F81" s="297"/>
      <c r="G81" s="297"/>
      <c r="H81" s="297"/>
      <c r="I81" s="298"/>
    </row>
    <row r="82" spans="2:9" ht="9.6" customHeight="1" x14ac:dyDescent="0.25">
      <c r="B82" s="458"/>
      <c r="C82" s="458"/>
      <c r="D82" s="458"/>
      <c r="E82" s="458"/>
      <c r="F82" s="299"/>
      <c r="G82" s="299"/>
      <c r="H82" s="300"/>
      <c r="I82" s="176"/>
    </row>
    <row r="83" spans="2:9" ht="9.6" customHeight="1" x14ac:dyDescent="0.25">
      <c r="B83" s="324"/>
      <c r="C83" s="324"/>
      <c r="D83" s="325"/>
      <c r="E83" s="325"/>
      <c r="F83" s="324"/>
      <c r="G83" s="325"/>
      <c r="H83" s="326"/>
    </row>
    <row r="84" spans="2:9" ht="9.6" customHeight="1" x14ac:dyDescent="0.25">
      <c r="B84" s="324"/>
      <c r="C84" s="324"/>
      <c r="D84" s="325"/>
      <c r="E84" s="325"/>
      <c r="F84" s="324"/>
      <c r="G84" s="325"/>
      <c r="H84" s="326"/>
    </row>
    <row r="85" spans="2:9" ht="9.6" customHeight="1" x14ac:dyDescent="0.25">
      <c r="B85" s="324"/>
      <c r="C85" s="324"/>
      <c r="D85" s="325"/>
      <c r="E85" s="325"/>
      <c r="F85" s="324"/>
      <c r="G85" s="325"/>
      <c r="H85" s="326"/>
    </row>
    <row r="86" spans="2:9" ht="9.9499999999999993" customHeight="1" x14ac:dyDescent="0.25">
      <c r="B86" s="324"/>
      <c r="C86" s="324"/>
      <c r="D86" s="325"/>
      <c r="E86" s="325"/>
      <c r="F86" s="324"/>
      <c r="G86" s="325"/>
      <c r="H86" s="326"/>
    </row>
    <row r="87" spans="2:9" ht="9.9499999999999993" customHeight="1" x14ac:dyDescent="0.25"/>
    <row r="88" spans="2:9" ht="9.9499999999999993" customHeight="1" x14ac:dyDescent="0.25"/>
    <row r="89" spans="2:9" ht="9.9499999999999993" customHeight="1" x14ac:dyDescent="0.25"/>
    <row r="90" spans="2:9" ht="9.9499999999999993" customHeight="1" x14ac:dyDescent="0.25"/>
    <row r="91" spans="2:9" ht="9.9499999999999993" customHeight="1" x14ac:dyDescent="0.25"/>
  </sheetData>
  <mergeCells count="72">
    <mergeCell ref="B4:H4"/>
    <mergeCell ref="B5:H5"/>
    <mergeCell ref="B6:G6"/>
    <mergeCell ref="B7:B8"/>
    <mergeCell ref="C7:C8"/>
    <mergeCell ref="E7:E8"/>
    <mergeCell ref="F7:F8"/>
    <mergeCell ref="G7:G8"/>
    <mergeCell ref="H7:H8"/>
    <mergeCell ref="B14:H14"/>
    <mergeCell ref="B15:G15"/>
    <mergeCell ref="B16:B17"/>
    <mergeCell ref="C16:C17"/>
    <mergeCell ref="E16:E17"/>
    <mergeCell ref="F16:F17"/>
    <mergeCell ref="G16:G17"/>
    <mergeCell ref="H16:H17"/>
    <mergeCell ref="B23:H23"/>
    <mergeCell ref="B24:G24"/>
    <mergeCell ref="B25:B26"/>
    <mergeCell ref="C25:C26"/>
    <mergeCell ref="E25:E26"/>
    <mergeCell ref="F25:F26"/>
    <mergeCell ref="G25:G26"/>
    <mergeCell ref="H25:H26"/>
    <mergeCell ref="B32:H32"/>
    <mergeCell ref="B33:G33"/>
    <mergeCell ref="B34:B35"/>
    <mergeCell ref="C34:C35"/>
    <mergeCell ref="E34:E35"/>
    <mergeCell ref="F34:F35"/>
    <mergeCell ref="G34:G35"/>
    <mergeCell ref="H34:H35"/>
    <mergeCell ref="B42:H42"/>
    <mergeCell ref="B43:H43"/>
    <mergeCell ref="B45:B46"/>
    <mergeCell ref="C45:C46"/>
    <mergeCell ref="E45:E46"/>
    <mergeCell ref="F45:F46"/>
    <mergeCell ref="G45:G46"/>
    <mergeCell ref="H45:H46"/>
    <mergeCell ref="B44:G44"/>
    <mergeCell ref="B62:G62"/>
    <mergeCell ref="B63:B64"/>
    <mergeCell ref="C63:C64"/>
    <mergeCell ref="E63:E64"/>
    <mergeCell ref="F63:F64"/>
    <mergeCell ref="G63:G64"/>
    <mergeCell ref="B52:H52"/>
    <mergeCell ref="B53:G53"/>
    <mergeCell ref="B54:B55"/>
    <mergeCell ref="C54:C55"/>
    <mergeCell ref="E54:E55"/>
    <mergeCell ref="F54:F55"/>
    <mergeCell ref="G54:G55"/>
    <mergeCell ref="H54:H55"/>
    <mergeCell ref="B81:E81"/>
    <mergeCell ref="B82:E82"/>
    <mergeCell ref="B1:G1"/>
    <mergeCell ref="B2:G2"/>
    <mergeCell ref="E3:G3"/>
    <mergeCell ref="B80:E80"/>
    <mergeCell ref="B70:H70"/>
    <mergeCell ref="B71:G71"/>
    <mergeCell ref="B72:B73"/>
    <mergeCell ref="C72:C73"/>
    <mergeCell ref="E72:E73"/>
    <mergeCell ref="F72:F73"/>
    <mergeCell ref="G72:G73"/>
    <mergeCell ref="H72:H73"/>
    <mergeCell ref="B61:H61"/>
    <mergeCell ref="H63:H6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zoomScale="60" zoomScaleNormal="60" workbookViewId="0">
      <selection activeCell="S6" sqref="S6"/>
    </sheetView>
  </sheetViews>
  <sheetFormatPr defaultColWidth="9.140625" defaultRowHeight="15" x14ac:dyDescent="0.25"/>
  <cols>
    <col min="1" max="1" width="2.85546875" customWidth="1"/>
    <col min="2" max="2" width="25.7109375" customWidth="1"/>
    <col min="3" max="3" width="2.85546875" customWidth="1"/>
    <col min="4" max="4" width="25.7109375" customWidth="1"/>
    <col min="5" max="5" width="2.85546875" customWidth="1"/>
    <col min="6" max="6" width="25.140625" customWidth="1"/>
    <col min="7" max="7" width="3.42578125" customWidth="1"/>
    <col min="8" max="8" width="23.85546875" customWidth="1"/>
    <col min="9" max="9" width="3.5703125" customWidth="1"/>
    <col min="10" max="10" width="2.85546875" customWidth="1"/>
    <col min="11" max="11" width="25.7109375" customWidth="1"/>
    <col min="12" max="12" width="2.85546875" customWidth="1"/>
    <col min="13" max="13" width="24.7109375" customWidth="1"/>
    <col min="14" max="14" width="2.85546875" customWidth="1"/>
    <col min="15" max="15" width="24.7109375" customWidth="1"/>
    <col min="16" max="16" width="2.85546875" customWidth="1"/>
    <col min="17" max="17" width="24.7109375" customWidth="1"/>
    <col min="18" max="18" width="3.5703125" customWidth="1"/>
  </cols>
  <sheetData>
    <row r="1" spans="1:22" ht="18" customHeight="1" x14ac:dyDescent="0.35">
      <c r="A1" s="134"/>
      <c r="B1" s="399" t="s">
        <v>91</v>
      </c>
      <c r="C1" s="399"/>
      <c r="D1" s="399"/>
      <c r="E1" s="399"/>
      <c r="F1" s="399"/>
      <c r="G1" s="399"/>
      <c r="H1" s="399"/>
      <c r="I1" s="134"/>
      <c r="J1" s="134"/>
      <c r="K1" s="399" t="s">
        <v>91</v>
      </c>
      <c r="L1" s="399"/>
      <c r="M1" s="399"/>
      <c r="N1" s="399"/>
      <c r="O1" s="399"/>
      <c r="P1" s="399"/>
      <c r="Q1" s="399"/>
      <c r="R1" s="134"/>
      <c r="S1" s="134"/>
      <c r="T1" s="134"/>
      <c r="U1" s="134"/>
      <c r="V1" s="134"/>
    </row>
    <row r="2" spans="1:22" ht="18" customHeight="1" x14ac:dyDescent="0.25">
      <c r="A2" s="13"/>
      <c r="B2" s="400" t="s">
        <v>32</v>
      </c>
      <c r="C2" s="400"/>
      <c r="D2" s="400"/>
      <c r="E2" s="400"/>
      <c r="F2" s="400"/>
      <c r="G2" s="400"/>
      <c r="H2" s="400"/>
      <c r="I2" s="13"/>
      <c r="J2" s="13"/>
      <c r="K2" s="400" t="s">
        <v>32</v>
      </c>
      <c r="L2" s="400"/>
      <c r="M2" s="400"/>
      <c r="N2" s="400"/>
      <c r="O2" s="400"/>
      <c r="P2" s="400"/>
      <c r="Q2" s="400"/>
      <c r="R2" s="13"/>
      <c r="S2" s="13"/>
      <c r="T2" s="13"/>
      <c r="U2" s="13"/>
      <c r="V2" s="13"/>
    </row>
    <row r="3" spans="1:22" ht="13.5" customHeight="1" x14ac:dyDescent="0.3">
      <c r="A3" s="14"/>
      <c r="B3" s="401" t="s">
        <v>92</v>
      </c>
      <c r="C3" s="401"/>
      <c r="D3" s="6"/>
      <c r="E3" s="6"/>
      <c r="F3" s="401" t="s">
        <v>93</v>
      </c>
      <c r="G3" s="401"/>
      <c r="H3" s="401"/>
      <c r="I3" s="14"/>
      <c r="J3" s="14"/>
      <c r="K3" s="401" t="s">
        <v>92</v>
      </c>
      <c r="L3" s="401"/>
      <c r="M3" s="6"/>
      <c r="N3" s="6"/>
      <c r="O3" s="401" t="s">
        <v>93</v>
      </c>
      <c r="P3" s="401"/>
      <c r="Q3" s="401"/>
      <c r="R3" s="14"/>
      <c r="S3" s="6"/>
      <c r="T3" s="401"/>
      <c r="U3" s="401"/>
      <c r="V3" s="401"/>
    </row>
    <row r="4" spans="1:22" ht="13.5" customHeight="1" x14ac:dyDescent="0.25">
      <c r="A4" s="405" t="s">
        <v>158</v>
      </c>
      <c r="B4" s="405"/>
      <c r="C4" s="405"/>
      <c r="D4" s="405"/>
      <c r="E4" s="405"/>
      <c r="F4" s="405"/>
      <c r="G4" s="405"/>
      <c r="H4" s="405"/>
      <c r="I4" s="135"/>
      <c r="K4" s="405" t="s">
        <v>159</v>
      </c>
      <c r="L4" s="405"/>
      <c r="M4" s="405"/>
      <c r="N4" s="405"/>
      <c r="O4" s="405"/>
      <c r="P4" s="405"/>
      <c r="Q4" s="405"/>
      <c r="R4" s="135"/>
    </row>
    <row r="5" spans="1:22" ht="13.5" customHeight="1" x14ac:dyDescent="0.25">
      <c r="B5" s="136"/>
      <c r="D5" s="137"/>
      <c r="E5" s="137"/>
      <c r="F5" s="137"/>
      <c r="G5" s="137"/>
      <c r="H5" s="137"/>
      <c r="I5" s="137"/>
      <c r="K5" s="136"/>
      <c r="M5" s="137"/>
      <c r="N5" s="137"/>
      <c r="O5" s="137"/>
      <c r="P5" s="137"/>
      <c r="Q5" s="137"/>
      <c r="R5" s="137"/>
      <c r="S5" s="1"/>
    </row>
    <row r="6" spans="1:22" ht="13.5" customHeight="1" x14ac:dyDescent="0.25">
      <c r="A6" s="138">
        <v>1</v>
      </c>
      <c r="B6" s="144" t="s">
        <v>112</v>
      </c>
      <c r="C6" s="140"/>
      <c r="D6" s="138"/>
      <c r="E6" s="140"/>
      <c r="F6" s="140"/>
      <c r="G6" s="140"/>
      <c r="H6" s="140"/>
      <c r="I6" s="406"/>
      <c r="J6" s="138">
        <v>1</v>
      </c>
      <c r="K6" s="144" t="s">
        <v>145</v>
      </c>
      <c r="L6" s="140"/>
      <c r="M6" s="138"/>
      <c r="N6" s="140"/>
      <c r="O6" s="140"/>
      <c r="P6" s="140"/>
      <c r="Q6" s="140"/>
      <c r="R6" s="406"/>
      <c r="S6" s="141"/>
    </row>
    <row r="7" spans="1:22" ht="13.5" customHeight="1" x14ac:dyDescent="0.25">
      <c r="A7" s="138"/>
      <c r="B7" s="142"/>
      <c r="C7" s="407">
        <v>1</v>
      </c>
      <c r="D7" s="144" t="s">
        <v>112</v>
      </c>
      <c r="E7" s="140"/>
      <c r="F7" s="143"/>
      <c r="G7" s="143"/>
      <c r="H7" s="143"/>
      <c r="I7" s="406"/>
      <c r="J7" s="138"/>
      <c r="K7" s="142"/>
      <c r="L7" s="407">
        <v>1</v>
      </c>
      <c r="M7" s="144" t="s">
        <v>145</v>
      </c>
      <c r="N7" s="140"/>
      <c r="O7" s="143"/>
      <c r="P7" s="143"/>
      <c r="Q7" s="143"/>
      <c r="R7" s="406"/>
      <c r="S7" s="141"/>
    </row>
    <row r="8" spans="1:22" ht="13.5" customHeight="1" x14ac:dyDescent="0.25">
      <c r="A8" s="138">
        <v>2</v>
      </c>
      <c r="B8" s="144" t="s">
        <v>146</v>
      </c>
      <c r="C8" s="408"/>
      <c r="D8" s="172" t="s">
        <v>176</v>
      </c>
      <c r="E8" s="407">
        <v>5</v>
      </c>
      <c r="F8" s="143"/>
      <c r="G8" s="143"/>
      <c r="H8" s="143"/>
      <c r="I8" s="146"/>
      <c r="J8" s="138">
        <v>2</v>
      </c>
      <c r="K8" s="144" t="s">
        <v>115</v>
      </c>
      <c r="L8" s="408"/>
      <c r="M8" s="176" t="s">
        <v>174</v>
      </c>
      <c r="N8" s="407">
        <v>5</v>
      </c>
      <c r="O8" s="143"/>
      <c r="P8" s="143"/>
      <c r="Q8" s="143"/>
      <c r="R8" s="146"/>
      <c r="S8" s="141"/>
    </row>
    <row r="9" spans="1:22" ht="13.5" customHeight="1" x14ac:dyDescent="0.25">
      <c r="A9" s="138"/>
      <c r="B9" s="139"/>
      <c r="C9" s="140"/>
      <c r="D9" s="173"/>
      <c r="E9" s="409"/>
      <c r="F9" s="144" t="s">
        <v>112</v>
      </c>
      <c r="G9" s="147"/>
      <c r="H9" s="147"/>
      <c r="I9" s="148"/>
      <c r="J9" s="138"/>
      <c r="K9" s="139"/>
      <c r="L9" s="140"/>
      <c r="M9" s="143"/>
      <c r="N9" s="409"/>
      <c r="O9" s="144" t="s">
        <v>145</v>
      </c>
      <c r="P9" s="147"/>
      <c r="Q9" s="147"/>
      <c r="R9" s="148"/>
      <c r="S9" s="141"/>
    </row>
    <row r="10" spans="1:22" ht="13.5" customHeight="1" x14ac:dyDescent="0.25">
      <c r="A10" s="138">
        <v>3</v>
      </c>
      <c r="B10" s="144" t="s">
        <v>111</v>
      </c>
      <c r="C10" s="149"/>
      <c r="D10" s="173"/>
      <c r="E10" s="409"/>
      <c r="F10" s="172" t="s">
        <v>176</v>
      </c>
      <c r="G10" s="403">
        <v>7</v>
      </c>
      <c r="H10" s="150"/>
      <c r="I10" s="151"/>
      <c r="J10" s="138">
        <v>3</v>
      </c>
      <c r="K10" s="144" t="s">
        <v>110</v>
      </c>
      <c r="L10" s="149"/>
      <c r="N10" s="409"/>
      <c r="O10" s="172" t="s">
        <v>176</v>
      </c>
      <c r="P10" s="403">
        <v>7</v>
      </c>
      <c r="Q10" s="150"/>
      <c r="R10" s="151"/>
      <c r="S10" s="141"/>
    </row>
    <row r="11" spans="1:22" ht="13.5" customHeight="1" x14ac:dyDescent="0.25">
      <c r="A11" s="138"/>
      <c r="B11" s="142"/>
      <c r="C11" s="407">
        <v>2</v>
      </c>
      <c r="D11" s="144" t="s">
        <v>145</v>
      </c>
      <c r="E11" s="408"/>
      <c r="F11" s="173"/>
      <c r="G11" s="410"/>
      <c r="H11" s="150"/>
      <c r="I11" s="151"/>
      <c r="J11" s="138"/>
      <c r="K11" s="142"/>
      <c r="L11" s="407">
        <v>2</v>
      </c>
      <c r="M11" s="144" t="s">
        <v>110</v>
      </c>
      <c r="N11" s="408"/>
      <c r="O11" s="143"/>
      <c r="P11" s="410"/>
      <c r="Q11" s="150"/>
      <c r="R11" s="151"/>
      <c r="S11" s="141"/>
    </row>
    <row r="12" spans="1:22" ht="13.5" customHeight="1" x14ac:dyDescent="0.25">
      <c r="A12" s="138">
        <v>4</v>
      </c>
      <c r="B12" s="144" t="s">
        <v>145</v>
      </c>
      <c r="C12" s="408"/>
      <c r="D12" s="172" t="s">
        <v>176</v>
      </c>
      <c r="E12" s="140"/>
      <c r="F12" s="173"/>
      <c r="G12" s="410"/>
      <c r="H12" s="180"/>
      <c r="I12" s="151"/>
      <c r="J12" s="138">
        <v>4</v>
      </c>
      <c r="K12" s="144" t="s">
        <v>113</v>
      </c>
      <c r="L12" s="408"/>
      <c r="M12" s="172" t="s">
        <v>176</v>
      </c>
      <c r="N12" s="140"/>
      <c r="O12" s="143"/>
      <c r="P12" s="410"/>
      <c r="Q12" s="150"/>
      <c r="R12" s="151"/>
      <c r="S12" s="141"/>
    </row>
    <row r="13" spans="1:22" ht="13.5" customHeight="1" x14ac:dyDescent="0.25">
      <c r="A13" s="138"/>
      <c r="B13" s="139"/>
      <c r="C13" s="140"/>
      <c r="D13" s="174"/>
      <c r="E13" s="140"/>
      <c r="F13" s="173"/>
      <c r="G13" s="410"/>
      <c r="H13" s="144" t="s">
        <v>112</v>
      </c>
      <c r="I13" s="411" t="s">
        <v>100</v>
      </c>
      <c r="J13" s="138"/>
      <c r="K13" s="139"/>
      <c r="L13" s="140"/>
      <c r="M13" s="138"/>
      <c r="N13" s="140"/>
      <c r="O13" s="143"/>
      <c r="P13" s="410"/>
      <c r="Q13" s="144" t="s">
        <v>145</v>
      </c>
      <c r="R13" s="411" t="s">
        <v>100</v>
      </c>
      <c r="S13" s="141"/>
    </row>
    <row r="14" spans="1:22" ht="13.5" customHeight="1" x14ac:dyDescent="0.25">
      <c r="A14" s="138">
        <v>5</v>
      </c>
      <c r="B14" s="144" t="s">
        <v>113</v>
      </c>
      <c r="C14" s="140"/>
      <c r="D14" s="174"/>
      <c r="E14" s="140"/>
      <c r="F14" s="173"/>
      <c r="G14" s="410"/>
      <c r="H14" s="272" t="s">
        <v>177</v>
      </c>
      <c r="I14" s="411"/>
      <c r="J14" s="138">
        <v>5</v>
      </c>
      <c r="K14" s="144" t="s">
        <v>114</v>
      </c>
      <c r="L14" s="140"/>
      <c r="M14" s="138"/>
      <c r="N14" s="140"/>
      <c r="O14" s="143"/>
      <c r="P14" s="410"/>
      <c r="Q14" s="272" t="s">
        <v>177</v>
      </c>
      <c r="R14" s="411"/>
      <c r="S14" s="141"/>
    </row>
    <row r="15" spans="1:22" ht="13.5" customHeight="1" x14ac:dyDescent="0.25">
      <c r="A15" s="138"/>
      <c r="B15" s="139"/>
      <c r="C15" s="407">
        <v>3</v>
      </c>
      <c r="D15" s="144" t="s">
        <v>173</v>
      </c>
      <c r="E15" s="140"/>
      <c r="F15" s="173"/>
      <c r="G15" s="410"/>
      <c r="H15" s="180"/>
      <c r="I15" s="151"/>
      <c r="J15" s="138"/>
      <c r="K15" s="139"/>
      <c r="L15" s="407">
        <v>3</v>
      </c>
      <c r="M15" s="144" t="s">
        <v>114</v>
      </c>
      <c r="N15" s="140"/>
      <c r="O15" s="143"/>
      <c r="P15" s="410"/>
      <c r="Q15" s="150"/>
      <c r="R15" s="151"/>
      <c r="S15" s="141"/>
    </row>
    <row r="16" spans="1:22" ht="13.5" customHeight="1" x14ac:dyDescent="0.25">
      <c r="A16" s="138">
        <v>6</v>
      </c>
      <c r="B16" s="144" t="s">
        <v>173</v>
      </c>
      <c r="C16" s="408"/>
      <c r="D16" s="172" t="s">
        <v>177</v>
      </c>
      <c r="E16" s="407">
        <v>6</v>
      </c>
      <c r="F16" s="173"/>
      <c r="G16" s="410"/>
      <c r="H16" s="180"/>
      <c r="I16" s="151"/>
      <c r="J16" s="138">
        <v>6</v>
      </c>
      <c r="K16" s="144" t="s">
        <v>13</v>
      </c>
      <c r="L16" s="408"/>
      <c r="M16" s="172" t="s">
        <v>176</v>
      </c>
      <c r="N16" s="407">
        <v>6</v>
      </c>
      <c r="O16" s="143"/>
      <c r="P16" s="410"/>
      <c r="Q16" s="150"/>
      <c r="R16" s="151"/>
      <c r="S16" s="141"/>
    </row>
    <row r="17" spans="1:19" ht="13.5" customHeight="1" x14ac:dyDescent="0.25">
      <c r="A17" s="138"/>
      <c r="B17" s="139"/>
      <c r="C17" s="140"/>
      <c r="D17" s="173"/>
      <c r="E17" s="409"/>
      <c r="F17" s="179"/>
      <c r="G17" s="410"/>
      <c r="H17" s="181"/>
      <c r="I17" s="151"/>
      <c r="J17" s="138"/>
      <c r="K17" s="139"/>
      <c r="L17" s="140"/>
      <c r="M17" s="143"/>
      <c r="N17" s="409"/>
      <c r="O17" s="144" t="s">
        <v>112</v>
      </c>
      <c r="P17" s="404"/>
      <c r="Q17" s="152"/>
      <c r="R17" s="151"/>
      <c r="S17" s="141"/>
    </row>
    <row r="18" spans="1:19" ht="13.5" customHeight="1" x14ac:dyDescent="0.25">
      <c r="A18" s="138">
        <v>7</v>
      </c>
      <c r="B18" s="144" t="s">
        <v>172</v>
      </c>
      <c r="C18" s="149"/>
      <c r="D18" s="173"/>
      <c r="E18" s="409"/>
      <c r="F18" s="171" t="s">
        <v>110</v>
      </c>
      <c r="G18" s="153"/>
      <c r="H18" s="174"/>
      <c r="I18" s="146"/>
      <c r="J18" s="138">
        <v>7</v>
      </c>
      <c r="K18" s="144" t="s">
        <v>149</v>
      </c>
      <c r="L18" s="149"/>
      <c r="M18" s="143"/>
      <c r="N18" s="409"/>
      <c r="O18" s="172" t="s">
        <v>177</v>
      </c>
      <c r="P18" s="138"/>
      <c r="Q18" s="138"/>
      <c r="R18" s="146"/>
      <c r="S18" s="141"/>
    </row>
    <row r="19" spans="1:19" ht="13.5" customHeight="1" x14ac:dyDescent="0.25">
      <c r="A19" s="138"/>
      <c r="B19" s="142"/>
      <c r="C19" s="407">
        <v>4</v>
      </c>
      <c r="D19" s="171" t="s">
        <v>110</v>
      </c>
      <c r="E19" s="408"/>
      <c r="F19" s="176" t="s">
        <v>174</v>
      </c>
      <c r="G19" s="138">
        <v>-7</v>
      </c>
      <c r="H19" s="171" t="s">
        <v>110</v>
      </c>
      <c r="I19" s="411" t="s">
        <v>101</v>
      </c>
      <c r="J19" s="138"/>
      <c r="K19" s="142"/>
      <c r="L19" s="407">
        <v>4</v>
      </c>
      <c r="M19" s="144" t="s">
        <v>112</v>
      </c>
      <c r="N19" s="408"/>
      <c r="O19" s="138"/>
      <c r="P19" s="138">
        <v>-7</v>
      </c>
      <c r="Q19" s="144" t="s">
        <v>112</v>
      </c>
      <c r="R19" s="411" t="s">
        <v>101</v>
      </c>
      <c r="S19" s="141"/>
    </row>
    <row r="20" spans="1:19" ht="13.5" customHeight="1" x14ac:dyDescent="0.25">
      <c r="A20" s="138">
        <v>8</v>
      </c>
      <c r="B20" s="144" t="s">
        <v>110</v>
      </c>
      <c r="C20" s="408"/>
      <c r="D20" s="176" t="s">
        <v>174</v>
      </c>
      <c r="E20" s="140"/>
      <c r="F20" s="174"/>
      <c r="G20" s="138"/>
      <c r="H20" s="174"/>
      <c r="I20" s="411"/>
      <c r="J20" s="138">
        <v>8</v>
      </c>
      <c r="K20" s="144" t="s">
        <v>112</v>
      </c>
      <c r="L20" s="408"/>
      <c r="M20" s="176" t="s">
        <v>174</v>
      </c>
      <c r="N20" s="140"/>
      <c r="O20" s="138"/>
      <c r="P20" s="138"/>
      <c r="Q20" s="138"/>
      <c r="R20" s="411"/>
      <c r="S20" s="141"/>
    </row>
    <row r="21" spans="1:19" ht="13.5" customHeight="1" x14ac:dyDescent="0.25">
      <c r="A21" s="138"/>
      <c r="B21" s="154"/>
      <c r="C21" s="149"/>
      <c r="D21" s="174"/>
      <c r="E21" s="140"/>
      <c r="F21" s="174"/>
      <c r="G21" s="138">
        <v>-5</v>
      </c>
      <c r="H21" s="144" t="s">
        <v>145</v>
      </c>
      <c r="I21" s="411" t="s">
        <v>102</v>
      </c>
      <c r="J21" s="138"/>
      <c r="K21" s="141"/>
      <c r="L21" s="149"/>
      <c r="M21" s="138"/>
      <c r="N21" s="140"/>
      <c r="O21" s="138"/>
      <c r="P21" s="138">
        <v>-5</v>
      </c>
      <c r="Q21" s="144" t="s">
        <v>110</v>
      </c>
      <c r="R21" s="411" t="s">
        <v>102</v>
      </c>
      <c r="S21" s="1"/>
    </row>
    <row r="22" spans="1:19" ht="13.5" customHeight="1" x14ac:dyDescent="0.25">
      <c r="A22" s="138"/>
      <c r="B22" s="141"/>
      <c r="C22" s="149"/>
      <c r="D22" s="174"/>
      <c r="E22" s="140"/>
      <c r="F22" s="174"/>
      <c r="G22" s="138"/>
      <c r="H22" s="174"/>
      <c r="I22" s="411"/>
      <c r="J22" s="138"/>
      <c r="K22" s="141"/>
      <c r="L22" s="149"/>
      <c r="M22" s="138"/>
      <c r="N22" s="140"/>
      <c r="O22" s="138"/>
      <c r="P22" s="138"/>
      <c r="Q22" s="138"/>
      <c r="R22" s="411"/>
    </row>
    <row r="23" spans="1:19" ht="13.5" customHeight="1" x14ac:dyDescent="0.25">
      <c r="A23" s="138"/>
      <c r="B23" s="141"/>
      <c r="C23" s="149"/>
      <c r="D23" s="174"/>
      <c r="E23" s="140"/>
      <c r="F23" s="174"/>
      <c r="G23" s="138">
        <v>-6</v>
      </c>
      <c r="H23" s="144" t="s">
        <v>173</v>
      </c>
      <c r="I23" s="411" t="s">
        <v>102</v>
      </c>
      <c r="J23" s="138"/>
      <c r="K23" s="141"/>
      <c r="L23" s="149"/>
      <c r="M23" s="138"/>
      <c r="N23" s="140"/>
      <c r="O23" s="138"/>
      <c r="P23" s="138">
        <v>-6</v>
      </c>
      <c r="Q23" s="144" t="s">
        <v>114</v>
      </c>
      <c r="R23" s="411" t="s">
        <v>102</v>
      </c>
    </row>
    <row r="24" spans="1:19" ht="13.5" customHeight="1" x14ac:dyDescent="0.25">
      <c r="A24" s="138"/>
      <c r="B24" s="141"/>
      <c r="C24" s="149"/>
      <c r="D24" s="174"/>
      <c r="E24" s="140"/>
      <c r="F24" s="174"/>
      <c r="G24" s="138"/>
      <c r="H24" s="174"/>
      <c r="I24" s="411"/>
      <c r="J24" s="138"/>
      <c r="K24" s="141"/>
      <c r="L24" s="149"/>
      <c r="M24" s="138"/>
      <c r="N24" s="140"/>
      <c r="O24" s="138"/>
      <c r="P24" s="138"/>
      <c r="Q24" s="138"/>
      <c r="R24" s="411"/>
    </row>
    <row r="25" spans="1:19" ht="13.5" customHeight="1" x14ac:dyDescent="0.25">
      <c r="A25" s="155"/>
      <c r="B25" s="141"/>
      <c r="C25" s="156">
        <v>-1</v>
      </c>
      <c r="D25" s="144" t="s">
        <v>146</v>
      </c>
      <c r="E25" s="140"/>
      <c r="F25" s="173"/>
      <c r="G25" s="149"/>
      <c r="H25" s="162"/>
      <c r="I25" s="157"/>
      <c r="J25" s="155"/>
      <c r="K25" s="141"/>
      <c r="L25" s="156">
        <v>-1</v>
      </c>
      <c r="M25" s="144" t="s">
        <v>115</v>
      </c>
      <c r="N25" s="140"/>
      <c r="O25" s="143"/>
      <c r="P25" s="149"/>
      <c r="Q25" s="141"/>
      <c r="R25" s="157"/>
    </row>
    <row r="26" spans="1:19" ht="13.5" customHeight="1" x14ac:dyDescent="0.25">
      <c r="A26" s="155"/>
      <c r="B26" s="141"/>
      <c r="C26" s="156"/>
      <c r="D26" s="177"/>
      <c r="E26" s="403">
        <v>8</v>
      </c>
      <c r="F26" s="144" t="s">
        <v>111</v>
      </c>
      <c r="G26" s="149"/>
      <c r="H26" s="173"/>
      <c r="I26" s="157"/>
      <c r="J26" s="155"/>
      <c r="K26" s="158"/>
      <c r="L26" s="156"/>
      <c r="M26" s="159"/>
      <c r="N26" s="403">
        <v>8</v>
      </c>
      <c r="O26" s="144" t="s">
        <v>115</v>
      </c>
      <c r="P26" s="149"/>
      <c r="Q26" s="143"/>
      <c r="R26" s="157"/>
    </row>
    <row r="27" spans="1:19" ht="13.5" customHeight="1" x14ac:dyDescent="0.25">
      <c r="A27" s="155"/>
      <c r="B27" s="141"/>
      <c r="C27" s="156">
        <v>-2</v>
      </c>
      <c r="D27" s="144" t="s">
        <v>111</v>
      </c>
      <c r="E27" s="404"/>
      <c r="F27" s="176" t="s">
        <v>174</v>
      </c>
      <c r="G27" s="403">
        <v>10</v>
      </c>
      <c r="H27" s="180"/>
      <c r="I27" s="146"/>
      <c r="J27" s="155"/>
      <c r="K27" s="141"/>
      <c r="L27" s="156">
        <v>-2</v>
      </c>
      <c r="M27" s="144" t="s">
        <v>113</v>
      </c>
      <c r="N27" s="404"/>
      <c r="O27" s="172" t="s">
        <v>176</v>
      </c>
      <c r="P27" s="403">
        <v>10</v>
      </c>
      <c r="Q27" s="150"/>
      <c r="R27" s="146"/>
    </row>
    <row r="28" spans="1:19" ht="13.5" customHeight="1" x14ac:dyDescent="0.25">
      <c r="A28" s="155"/>
      <c r="B28" s="158"/>
      <c r="C28" s="156"/>
      <c r="D28" s="178"/>
      <c r="E28" s="140"/>
      <c r="F28" s="162"/>
      <c r="G28" s="410"/>
      <c r="H28" s="144" t="s">
        <v>113</v>
      </c>
      <c r="I28" s="411" t="s">
        <v>103</v>
      </c>
      <c r="J28" s="155"/>
      <c r="K28" s="158"/>
      <c r="L28" s="156"/>
      <c r="M28" s="160"/>
      <c r="N28" s="140"/>
      <c r="O28" s="141"/>
      <c r="P28" s="410"/>
      <c r="Q28" s="144" t="s">
        <v>13</v>
      </c>
      <c r="R28" s="411" t="s">
        <v>103</v>
      </c>
    </row>
    <row r="29" spans="1:19" ht="13.5" customHeight="1" x14ac:dyDescent="0.25">
      <c r="A29" s="155"/>
      <c r="B29" s="141"/>
      <c r="C29" s="156">
        <v>-3</v>
      </c>
      <c r="D29" s="144" t="s">
        <v>113</v>
      </c>
      <c r="E29" s="140"/>
      <c r="F29" s="173"/>
      <c r="G29" s="410"/>
      <c r="H29" s="172" t="s">
        <v>176</v>
      </c>
      <c r="I29" s="411"/>
      <c r="J29" s="155"/>
      <c r="K29" s="141"/>
      <c r="L29" s="156">
        <v>-3</v>
      </c>
      <c r="M29" s="144" t="s">
        <v>13</v>
      </c>
      <c r="N29" s="140"/>
      <c r="O29" s="143"/>
      <c r="P29" s="410"/>
      <c r="Q29" s="176" t="s">
        <v>174</v>
      </c>
      <c r="R29" s="411"/>
    </row>
    <row r="30" spans="1:19" ht="13.5" customHeight="1" x14ac:dyDescent="0.25">
      <c r="A30" s="155"/>
      <c r="B30" s="158"/>
      <c r="C30" s="156"/>
      <c r="D30" s="177"/>
      <c r="E30" s="403">
        <v>9</v>
      </c>
      <c r="F30" s="144" t="s">
        <v>113</v>
      </c>
      <c r="G30" s="404"/>
      <c r="H30" s="180"/>
      <c r="I30" s="157"/>
      <c r="J30" s="155"/>
      <c r="K30" s="158"/>
      <c r="L30" s="156"/>
      <c r="M30" s="159"/>
      <c r="N30" s="403">
        <v>9</v>
      </c>
      <c r="O30" s="144" t="s">
        <v>13</v>
      </c>
      <c r="P30" s="404"/>
      <c r="Q30" s="150"/>
      <c r="R30" s="157"/>
    </row>
    <row r="31" spans="1:19" ht="13.5" customHeight="1" x14ac:dyDescent="0.25">
      <c r="A31" s="155"/>
      <c r="B31" s="141"/>
      <c r="C31" s="156">
        <v>-4</v>
      </c>
      <c r="D31" s="144" t="s">
        <v>172</v>
      </c>
      <c r="E31" s="404"/>
      <c r="F31" s="176" t="s">
        <v>174</v>
      </c>
      <c r="G31" s="149"/>
      <c r="H31" s="173"/>
      <c r="I31" s="146"/>
      <c r="J31" s="155"/>
      <c r="K31" s="141"/>
      <c r="L31" s="156">
        <v>-4</v>
      </c>
      <c r="M31" s="144" t="s">
        <v>149</v>
      </c>
      <c r="N31" s="404"/>
      <c r="O31" s="176" t="s">
        <v>174</v>
      </c>
      <c r="P31" s="149"/>
      <c r="Q31" s="143"/>
      <c r="R31" s="146"/>
    </row>
    <row r="32" spans="1:19" ht="13.5" customHeight="1" x14ac:dyDescent="0.25">
      <c r="A32" s="155"/>
      <c r="B32" s="141"/>
      <c r="C32" s="156"/>
      <c r="D32" s="162"/>
      <c r="E32" s="149"/>
      <c r="F32" s="174"/>
      <c r="G32" s="149">
        <v>-10</v>
      </c>
      <c r="H32" s="144" t="s">
        <v>111</v>
      </c>
      <c r="I32" s="411" t="s">
        <v>104</v>
      </c>
      <c r="J32" s="155"/>
      <c r="K32" s="141"/>
      <c r="L32" s="156"/>
      <c r="M32" s="141"/>
      <c r="N32" s="149"/>
      <c r="O32" s="138"/>
      <c r="P32" s="149">
        <v>-10</v>
      </c>
      <c r="Q32" s="144" t="s">
        <v>115</v>
      </c>
      <c r="R32" s="411" t="s">
        <v>104</v>
      </c>
    </row>
    <row r="33" spans="1:18" ht="13.5" customHeight="1" x14ac:dyDescent="0.25">
      <c r="A33" s="156"/>
      <c r="B33" s="158"/>
      <c r="C33" s="149"/>
      <c r="D33" s="138"/>
      <c r="E33" s="140">
        <v>-8</v>
      </c>
      <c r="F33" s="144" t="s">
        <v>146</v>
      </c>
      <c r="G33" s="143"/>
      <c r="H33" s="174"/>
      <c r="I33" s="411"/>
      <c r="J33" s="156"/>
      <c r="K33" s="158"/>
      <c r="L33" s="149"/>
      <c r="M33" s="138"/>
      <c r="N33" s="140">
        <v>-8</v>
      </c>
      <c r="O33" s="144" t="s">
        <v>113</v>
      </c>
      <c r="P33" s="143"/>
      <c r="Q33" s="138"/>
      <c r="R33" s="411"/>
    </row>
    <row r="34" spans="1:18" ht="13.5" customHeight="1" x14ac:dyDescent="0.25">
      <c r="A34" s="156"/>
      <c r="B34" s="143"/>
      <c r="C34" s="149"/>
      <c r="D34" s="141"/>
      <c r="E34" s="140"/>
      <c r="F34" s="175"/>
      <c r="G34" s="403">
        <v>11</v>
      </c>
      <c r="H34" s="144" t="s">
        <v>172</v>
      </c>
      <c r="I34" s="411" t="s">
        <v>147</v>
      </c>
      <c r="J34" s="156"/>
      <c r="K34" s="143"/>
      <c r="L34" s="149"/>
      <c r="M34" s="141"/>
      <c r="N34" s="140"/>
      <c r="O34" s="145"/>
      <c r="P34" s="403">
        <v>11</v>
      </c>
      <c r="Q34" s="144" t="s">
        <v>113</v>
      </c>
      <c r="R34" s="411" t="s">
        <v>147</v>
      </c>
    </row>
    <row r="35" spans="1:18" ht="13.5" customHeight="1" x14ac:dyDescent="0.25">
      <c r="A35" s="156"/>
      <c r="B35" s="141"/>
      <c r="C35" s="149"/>
      <c r="D35" s="143"/>
      <c r="E35" s="140">
        <v>-9</v>
      </c>
      <c r="F35" s="144" t="s">
        <v>172</v>
      </c>
      <c r="G35" s="404"/>
      <c r="H35" s="176" t="s">
        <v>174</v>
      </c>
      <c r="I35" s="411"/>
      <c r="J35" s="156"/>
      <c r="K35" s="141"/>
      <c r="L35" s="149"/>
      <c r="M35" s="143"/>
      <c r="N35" s="140">
        <v>-9</v>
      </c>
      <c r="O35" s="144" t="s">
        <v>149</v>
      </c>
      <c r="P35" s="404"/>
      <c r="Q35" s="176" t="s">
        <v>174</v>
      </c>
      <c r="R35" s="411"/>
    </row>
    <row r="36" spans="1:18" ht="13.5" customHeight="1" x14ac:dyDescent="0.25">
      <c r="A36" s="156"/>
      <c r="B36" s="141"/>
      <c r="C36" s="149"/>
      <c r="D36" s="143"/>
      <c r="E36" s="140"/>
      <c r="F36" s="141"/>
      <c r="G36" s="149">
        <v>-11</v>
      </c>
      <c r="H36" s="144" t="s">
        <v>146</v>
      </c>
      <c r="I36" s="411" t="s">
        <v>148</v>
      </c>
      <c r="J36" s="156"/>
      <c r="K36" s="141"/>
      <c r="L36" s="149"/>
      <c r="M36" s="143"/>
      <c r="N36" s="140"/>
      <c r="O36" s="141"/>
      <c r="P36" s="149">
        <v>-11</v>
      </c>
      <c r="Q36" s="144" t="s">
        <v>149</v>
      </c>
      <c r="R36" s="411" t="s">
        <v>148</v>
      </c>
    </row>
    <row r="37" spans="1:18" ht="13.5" customHeight="1" x14ac:dyDescent="0.25">
      <c r="A37" s="161"/>
      <c r="B37" s="160"/>
      <c r="C37" s="140"/>
      <c r="D37" s="138"/>
      <c r="E37" s="140"/>
      <c r="F37" s="138"/>
      <c r="G37" s="138"/>
      <c r="H37" s="174"/>
      <c r="I37" s="411"/>
      <c r="J37" s="161"/>
      <c r="K37" s="160"/>
      <c r="L37" s="140"/>
      <c r="M37" s="138"/>
      <c r="N37" s="140"/>
      <c r="O37" s="138"/>
      <c r="P37" s="138"/>
      <c r="Q37" s="138"/>
      <c r="R37" s="411"/>
    </row>
    <row r="38" spans="1:18" ht="13.5" customHeight="1" x14ac:dyDescent="0.25">
      <c r="A38" s="161"/>
      <c r="B38" s="405" t="s">
        <v>167</v>
      </c>
      <c r="C38" s="405"/>
      <c r="D38" s="405"/>
      <c r="E38" s="405"/>
      <c r="F38" s="405"/>
      <c r="G38" s="405"/>
      <c r="H38" s="405"/>
      <c r="I38" s="146"/>
      <c r="J38" s="161"/>
      <c r="K38" s="405" t="s">
        <v>168</v>
      </c>
      <c r="L38" s="405"/>
      <c r="M38" s="405"/>
      <c r="N38" s="405"/>
      <c r="O38" s="405"/>
      <c r="P38" s="405"/>
      <c r="Q38" s="405"/>
      <c r="R38" s="146"/>
    </row>
    <row r="39" spans="1:18" ht="13.5" customHeight="1" x14ac:dyDescent="0.25">
      <c r="A39" s="138">
        <v>1</v>
      </c>
      <c r="B39" s="144" t="s">
        <v>13</v>
      </c>
      <c r="C39" s="140"/>
      <c r="D39" s="138"/>
      <c r="E39" s="140"/>
      <c r="F39" s="140"/>
      <c r="G39" s="140"/>
      <c r="H39" s="140"/>
      <c r="I39" s="406"/>
      <c r="J39" s="138">
        <v>1</v>
      </c>
      <c r="K39" s="144" t="s">
        <v>111</v>
      </c>
      <c r="L39" s="140"/>
      <c r="M39" s="138"/>
      <c r="N39" s="140"/>
      <c r="O39" s="140"/>
      <c r="P39" s="140"/>
      <c r="Q39" s="140"/>
      <c r="R39" s="406"/>
    </row>
    <row r="40" spans="1:18" ht="13.5" customHeight="1" x14ac:dyDescent="0.25">
      <c r="A40" s="138"/>
      <c r="B40" s="142"/>
      <c r="C40" s="407">
        <v>1</v>
      </c>
      <c r="D40" s="144" t="s">
        <v>13</v>
      </c>
      <c r="E40" s="140"/>
      <c r="F40" s="143"/>
      <c r="G40" s="143"/>
      <c r="H40" s="143"/>
      <c r="I40" s="406"/>
      <c r="J40" s="138"/>
      <c r="K40" s="142"/>
      <c r="L40" s="407">
        <v>1</v>
      </c>
      <c r="M40" s="144" t="s">
        <v>146</v>
      </c>
      <c r="N40" s="140"/>
      <c r="O40" s="143"/>
      <c r="P40" s="143"/>
      <c r="Q40" s="143"/>
      <c r="R40" s="406"/>
    </row>
    <row r="41" spans="1:18" ht="13.5" customHeight="1" x14ac:dyDescent="0.25">
      <c r="A41" s="138">
        <v>2</v>
      </c>
      <c r="B41" s="144" t="s">
        <v>94</v>
      </c>
      <c r="C41" s="408"/>
      <c r="D41" s="175"/>
      <c r="E41" s="407">
        <v>5</v>
      </c>
      <c r="F41" s="143"/>
      <c r="G41" s="143"/>
      <c r="H41" s="143"/>
      <c r="I41" s="146"/>
      <c r="J41" s="138">
        <v>2</v>
      </c>
      <c r="K41" s="144" t="s">
        <v>146</v>
      </c>
      <c r="L41" s="408"/>
      <c r="M41" s="176" t="s">
        <v>174</v>
      </c>
      <c r="N41" s="407">
        <v>5</v>
      </c>
      <c r="O41" s="143"/>
      <c r="P41" s="143"/>
      <c r="Q41" s="143"/>
      <c r="R41" s="146"/>
    </row>
    <row r="42" spans="1:18" ht="13.5" customHeight="1" x14ac:dyDescent="0.25">
      <c r="A42" s="138"/>
      <c r="B42" s="139"/>
      <c r="C42" s="140"/>
      <c r="D42" s="173"/>
      <c r="E42" s="409"/>
      <c r="F42" s="144" t="s">
        <v>13</v>
      </c>
      <c r="G42" s="147"/>
      <c r="H42" s="147"/>
      <c r="I42" s="148"/>
      <c r="J42" s="138"/>
      <c r="K42" s="139"/>
      <c r="L42" s="140"/>
      <c r="M42" s="143"/>
      <c r="N42" s="409"/>
      <c r="O42" s="144" t="s">
        <v>146</v>
      </c>
      <c r="P42" s="147"/>
      <c r="Q42" s="147"/>
      <c r="R42" s="148"/>
    </row>
    <row r="43" spans="1:18" ht="13.5" customHeight="1" x14ac:dyDescent="0.25">
      <c r="A43" s="138">
        <v>3</v>
      </c>
      <c r="B43" s="144" t="s">
        <v>175</v>
      </c>
      <c r="C43" s="149"/>
      <c r="D43" s="173"/>
      <c r="E43" s="409"/>
      <c r="F43" s="172" t="s">
        <v>177</v>
      </c>
      <c r="G43" s="403">
        <v>7</v>
      </c>
      <c r="H43" s="150"/>
      <c r="I43" s="151"/>
      <c r="J43" s="138">
        <v>3</v>
      </c>
      <c r="K43" s="144" t="s">
        <v>135</v>
      </c>
      <c r="L43" s="149"/>
      <c r="M43" s="143"/>
      <c r="N43" s="409"/>
      <c r="O43" s="172" t="s">
        <v>176</v>
      </c>
      <c r="P43" s="403">
        <v>7</v>
      </c>
      <c r="Q43" s="150"/>
      <c r="R43" s="151"/>
    </row>
    <row r="44" spans="1:18" ht="13.5" customHeight="1" x14ac:dyDescent="0.25">
      <c r="A44" s="138"/>
      <c r="B44" s="142"/>
      <c r="C44" s="407">
        <v>2</v>
      </c>
      <c r="D44" s="144" t="s">
        <v>115</v>
      </c>
      <c r="E44" s="408"/>
      <c r="F44" s="173"/>
      <c r="G44" s="410"/>
      <c r="H44" s="150"/>
      <c r="I44" s="151"/>
      <c r="J44" s="138"/>
      <c r="K44" s="142"/>
      <c r="L44" s="407">
        <v>2</v>
      </c>
      <c r="M44" s="144" t="s">
        <v>116</v>
      </c>
      <c r="N44" s="408"/>
      <c r="O44" s="143"/>
      <c r="P44" s="410"/>
      <c r="Q44" s="150"/>
      <c r="R44" s="151"/>
    </row>
    <row r="45" spans="1:18" ht="13.5" customHeight="1" x14ac:dyDescent="0.25">
      <c r="A45" s="138">
        <v>4</v>
      </c>
      <c r="B45" s="144" t="s">
        <v>115</v>
      </c>
      <c r="C45" s="408"/>
      <c r="D45" s="172" t="s">
        <v>176</v>
      </c>
      <c r="E45" s="140"/>
      <c r="F45" s="173"/>
      <c r="G45" s="410"/>
      <c r="H45" s="180"/>
      <c r="I45" s="151"/>
      <c r="J45" s="138">
        <v>4</v>
      </c>
      <c r="K45" s="144" t="s">
        <v>116</v>
      </c>
      <c r="L45" s="408"/>
      <c r="M45" s="176" t="s">
        <v>174</v>
      </c>
      <c r="N45" s="140"/>
      <c r="O45" s="143"/>
      <c r="P45" s="410"/>
      <c r="Q45" s="150"/>
      <c r="R45" s="151"/>
    </row>
    <row r="46" spans="1:18" ht="13.5" customHeight="1" x14ac:dyDescent="0.25">
      <c r="A46" s="138"/>
      <c r="B46" s="139"/>
      <c r="C46" s="140"/>
      <c r="D46" s="174"/>
      <c r="E46" s="140"/>
      <c r="F46" s="173"/>
      <c r="G46" s="410"/>
      <c r="H46" s="144" t="s">
        <v>114</v>
      </c>
      <c r="I46" s="411" t="s">
        <v>150</v>
      </c>
      <c r="J46" s="138"/>
      <c r="K46" s="139"/>
      <c r="L46" s="140"/>
      <c r="M46" s="138"/>
      <c r="N46" s="140"/>
      <c r="O46" s="143"/>
      <c r="P46" s="410"/>
      <c r="Q46" s="144" t="s">
        <v>175</v>
      </c>
      <c r="R46" s="411" t="s">
        <v>150</v>
      </c>
    </row>
    <row r="47" spans="1:18" ht="13.5" customHeight="1" x14ac:dyDescent="0.25">
      <c r="A47" s="138">
        <v>5</v>
      </c>
      <c r="B47" s="144" t="s">
        <v>116</v>
      </c>
      <c r="C47" s="140"/>
      <c r="D47" s="174"/>
      <c r="E47" s="140"/>
      <c r="F47" s="173"/>
      <c r="G47" s="410"/>
      <c r="H47" s="172" t="s">
        <v>176</v>
      </c>
      <c r="I47" s="411"/>
      <c r="J47" s="138">
        <v>5</v>
      </c>
      <c r="K47" s="144" t="s">
        <v>172</v>
      </c>
      <c r="L47" s="140"/>
      <c r="M47" s="138"/>
      <c r="N47" s="140"/>
      <c r="O47" s="143"/>
      <c r="P47" s="410"/>
      <c r="Q47" s="172" t="s">
        <v>177</v>
      </c>
      <c r="R47" s="411"/>
    </row>
    <row r="48" spans="1:18" ht="13.5" customHeight="1" x14ac:dyDescent="0.25">
      <c r="A48" s="138"/>
      <c r="B48" s="139"/>
      <c r="C48" s="407">
        <v>3</v>
      </c>
      <c r="D48" s="144" t="s">
        <v>116</v>
      </c>
      <c r="E48" s="140"/>
      <c r="F48" s="173"/>
      <c r="G48" s="410"/>
      <c r="H48" s="180"/>
      <c r="I48" s="151"/>
      <c r="J48" s="138"/>
      <c r="K48" s="139"/>
      <c r="L48" s="407">
        <v>3</v>
      </c>
      <c r="M48" s="144" t="s">
        <v>172</v>
      </c>
      <c r="N48" s="140"/>
      <c r="O48" s="143"/>
      <c r="P48" s="410"/>
      <c r="Q48" s="150"/>
      <c r="R48" s="151"/>
    </row>
    <row r="49" spans="1:19" ht="13.5" customHeight="1" x14ac:dyDescent="0.25">
      <c r="A49" s="138">
        <v>6</v>
      </c>
      <c r="B49" s="144" t="s">
        <v>94</v>
      </c>
      <c r="C49" s="408"/>
      <c r="D49" s="175"/>
      <c r="E49" s="407">
        <v>6</v>
      </c>
      <c r="F49" s="173"/>
      <c r="G49" s="410"/>
      <c r="H49" s="180"/>
      <c r="I49" s="151"/>
      <c r="J49" s="138">
        <v>6</v>
      </c>
      <c r="K49" s="144" t="s">
        <v>173</v>
      </c>
      <c r="L49" s="408"/>
      <c r="M49" s="172" t="s">
        <v>176</v>
      </c>
      <c r="N49" s="407">
        <v>6</v>
      </c>
      <c r="O49" s="143"/>
      <c r="P49" s="410"/>
      <c r="Q49" s="150"/>
      <c r="R49" s="151"/>
    </row>
    <row r="50" spans="1:19" ht="13.5" customHeight="1" x14ac:dyDescent="0.25">
      <c r="A50" s="138"/>
      <c r="B50" s="139"/>
      <c r="C50" s="140"/>
      <c r="D50" s="173"/>
      <c r="E50" s="409"/>
      <c r="F50" s="144" t="s">
        <v>114</v>
      </c>
      <c r="G50" s="404"/>
      <c r="H50" s="181"/>
      <c r="I50" s="151"/>
      <c r="J50" s="138"/>
      <c r="K50" s="139"/>
      <c r="L50" s="140"/>
      <c r="M50" s="143"/>
      <c r="N50" s="409"/>
      <c r="O50" s="144" t="s">
        <v>175</v>
      </c>
      <c r="P50" s="404"/>
      <c r="Q50" s="152"/>
      <c r="R50" s="151"/>
    </row>
    <row r="51" spans="1:19" ht="13.5" customHeight="1" x14ac:dyDescent="0.25">
      <c r="A51" s="138">
        <v>7</v>
      </c>
      <c r="B51" s="144" t="s">
        <v>135</v>
      </c>
      <c r="C51" s="149"/>
      <c r="D51" s="173"/>
      <c r="E51" s="409"/>
      <c r="F51" s="176" t="s">
        <v>174</v>
      </c>
      <c r="G51" s="138"/>
      <c r="H51" s="174"/>
      <c r="I51" s="146"/>
      <c r="J51" s="138">
        <v>7</v>
      </c>
      <c r="K51" s="144" t="s">
        <v>94</v>
      </c>
      <c r="L51" s="149"/>
      <c r="M51" s="143"/>
      <c r="N51" s="409"/>
      <c r="O51" s="176" t="s">
        <v>174</v>
      </c>
      <c r="P51" s="138"/>
      <c r="Q51" s="138"/>
      <c r="R51" s="146"/>
    </row>
    <row r="52" spans="1:19" ht="13.5" customHeight="1" x14ac:dyDescent="0.25">
      <c r="A52" s="138"/>
      <c r="B52" s="142"/>
      <c r="C52" s="407">
        <v>4</v>
      </c>
      <c r="D52" s="144" t="s">
        <v>114</v>
      </c>
      <c r="E52" s="408"/>
      <c r="F52" s="174"/>
      <c r="G52" s="138">
        <v>-7</v>
      </c>
      <c r="H52" s="144" t="s">
        <v>13</v>
      </c>
      <c r="I52" s="411" t="s">
        <v>151</v>
      </c>
      <c r="J52" s="138"/>
      <c r="K52" s="142"/>
      <c r="L52" s="407">
        <v>4</v>
      </c>
      <c r="M52" s="144" t="s">
        <v>175</v>
      </c>
      <c r="N52" s="408"/>
      <c r="O52" s="138"/>
      <c r="P52" s="138">
        <v>-7</v>
      </c>
      <c r="Q52" s="144" t="s">
        <v>146</v>
      </c>
      <c r="R52" s="411" t="s">
        <v>151</v>
      </c>
    </row>
    <row r="53" spans="1:19" ht="13.5" customHeight="1" x14ac:dyDescent="0.25">
      <c r="A53" s="138">
        <v>8</v>
      </c>
      <c r="B53" s="144" t="s">
        <v>114</v>
      </c>
      <c r="C53" s="408"/>
      <c r="D53" s="176" t="s">
        <v>174</v>
      </c>
      <c r="E53" s="140"/>
      <c r="F53" s="174"/>
      <c r="G53" s="138"/>
      <c r="H53" s="174"/>
      <c r="I53" s="411"/>
      <c r="J53" s="138">
        <v>8</v>
      </c>
      <c r="K53" s="144" t="s">
        <v>175</v>
      </c>
      <c r="L53" s="408"/>
      <c r="M53" s="138"/>
      <c r="N53" s="140"/>
      <c r="O53" s="138"/>
      <c r="P53" s="138"/>
      <c r="Q53" s="138"/>
      <c r="R53" s="411"/>
    </row>
    <row r="54" spans="1:19" ht="13.5" customHeight="1" x14ac:dyDescent="0.25">
      <c r="A54" s="138"/>
      <c r="B54" s="141"/>
      <c r="C54" s="149"/>
      <c r="D54" s="174"/>
      <c r="E54" s="140">
        <v>-5</v>
      </c>
      <c r="F54" s="144" t="s">
        <v>115</v>
      </c>
      <c r="G54" s="143"/>
      <c r="H54" s="173"/>
      <c r="I54" s="157"/>
      <c r="J54" s="138"/>
      <c r="K54" s="141"/>
      <c r="L54" s="149"/>
      <c r="M54" s="138"/>
      <c r="N54" s="140">
        <v>-5</v>
      </c>
      <c r="O54" s="144" t="s">
        <v>116</v>
      </c>
      <c r="P54" s="143"/>
      <c r="Q54" s="143"/>
      <c r="R54" s="157"/>
      <c r="S54" s="1"/>
    </row>
    <row r="55" spans="1:19" ht="13.5" customHeight="1" x14ac:dyDescent="0.25">
      <c r="A55" s="138"/>
      <c r="B55" s="141"/>
      <c r="C55" s="149"/>
      <c r="D55" s="174"/>
      <c r="E55" s="140"/>
      <c r="F55" s="175"/>
      <c r="G55" s="403">
        <v>8</v>
      </c>
      <c r="H55" s="144" t="s">
        <v>115</v>
      </c>
      <c r="I55" s="411" t="s">
        <v>152</v>
      </c>
      <c r="J55" s="138"/>
      <c r="K55" s="141"/>
      <c r="L55" s="149"/>
      <c r="M55" s="138"/>
      <c r="N55" s="140"/>
      <c r="O55" s="162"/>
      <c r="P55" s="403">
        <v>8</v>
      </c>
      <c r="Q55" s="144" t="s">
        <v>116</v>
      </c>
      <c r="R55" s="411" t="s">
        <v>152</v>
      </c>
      <c r="S55" s="1"/>
    </row>
    <row r="56" spans="1:19" ht="13.5" customHeight="1" x14ac:dyDescent="0.25">
      <c r="A56" s="138"/>
      <c r="B56" s="141"/>
      <c r="C56" s="149"/>
      <c r="D56" s="174"/>
      <c r="E56" s="140">
        <v>-6</v>
      </c>
      <c r="F56" s="144" t="s">
        <v>116</v>
      </c>
      <c r="G56" s="404"/>
      <c r="H56" s="172" t="s">
        <v>176</v>
      </c>
      <c r="I56" s="411"/>
      <c r="J56" s="138"/>
      <c r="K56" s="141"/>
      <c r="L56" s="149"/>
      <c r="M56" s="138"/>
      <c r="N56" s="140">
        <v>-6</v>
      </c>
      <c r="O56" s="144" t="s">
        <v>172</v>
      </c>
      <c r="P56" s="404"/>
      <c r="Q56" s="172" t="s">
        <v>177</v>
      </c>
      <c r="R56" s="411"/>
      <c r="S56" s="1"/>
    </row>
    <row r="57" spans="1:19" ht="13.5" customHeight="1" x14ac:dyDescent="0.25">
      <c r="A57" s="138"/>
      <c r="B57" s="141"/>
      <c r="C57" s="149"/>
      <c r="D57" s="174"/>
      <c r="E57" s="140"/>
      <c r="F57" s="174"/>
      <c r="G57" s="143">
        <v>-8</v>
      </c>
      <c r="H57" s="144" t="s">
        <v>116</v>
      </c>
      <c r="I57" s="411" t="s">
        <v>153</v>
      </c>
      <c r="J57" s="138"/>
      <c r="K57" s="141"/>
      <c r="L57" s="149"/>
      <c r="M57" s="138"/>
      <c r="N57" s="140"/>
      <c r="O57" s="138"/>
      <c r="P57" s="143">
        <v>-8</v>
      </c>
      <c r="Q57" s="144" t="s">
        <v>172</v>
      </c>
      <c r="R57" s="411" t="s">
        <v>153</v>
      </c>
      <c r="S57" s="1"/>
    </row>
    <row r="58" spans="1:19" ht="13.5" customHeight="1" x14ac:dyDescent="0.25">
      <c r="A58" s="155"/>
      <c r="B58" s="141"/>
      <c r="C58" s="156">
        <v>-1</v>
      </c>
      <c r="D58" s="144" t="s">
        <v>94</v>
      </c>
      <c r="E58" s="140"/>
      <c r="F58" s="173"/>
      <c r="G58" s="149"/>
      <c r="H58" s="142"/>
      <c r="I58" s="411"/>
      <c r="J58" s="155"/>
      <c r="K58" s="141"/>
      <c r="L58" s="156">
        <v>-1</v>
      </c>
      <c r="M58" s="144" t="s">
        <v>111</v>
      </c>
      <c r="N58" s="140"/>
      <c r="O58" s="143"/>
      <c r="P58" s="149"/>
      <c r="Q58" s="163"/>
      <c r="R58" s="411"/>
    </row>
    <row r="59" spans="1:19" ht="13.5" customHeight="1" x14ac:dyDescent="0.25">
      <c r="A59" s="155"/>
      <c r="B59" s="158"/>
      <c r="C59" s="156"/>
      <c r="D59" s="177"/>
      <c r="E59" s="403">
        <v>9</v>
      </c>
      <c r="F59" s="144" t="s">
        <v>175</v>
      </c>
      <c r="G59" s="149"/>
      <c r="H59" s="173"/>
      <c r="I59" s="157"/>
      <c r="J59" s="155"/>
      <c r="K59" s="158"/>
      <c r="L59" s="156"/>
      <c r="M59" s="159"/>
      <c r="N59" s="403">
        <v>9</v>
      </c>
      <c r="O59" s="144" t="s">
        <v>111</v>
      </c>
      <c r="P59" s="149"/>
      <c r="Q59" s="143"/>
      <c r="R59" s="157"/>
    </row>
    <row r="60" spans="1:19" ht="13.5" customHeight="1" x14ac:dyDescent="0.25">
      <c r="A60" s="155"/>
      <c r="B60" s="141"/>
      <c r="C60" s="156">
        <v>-2</v>
      </c>
      <c r="D60" s="144" t="s">
        <v>175</v>
      </c>
      <c r="E60" s="404"/>
      <c r="F60" s="174"/>
      <c r="G60" s="403">
        <v>11</v>
      </c>
      <c r="H60" s="180"/>
      <c r="I60" s="146"/>
      <c r="J60" s="155"/>
      <c r="K60" s="141"/>
      <c r="L60" s="156">
        <v>-2</v>
      </c>
      <c r="M60" s="144" t="s">
        <v>135</v>
      </c>
      <c r="N60" s="404"/>
      <c r="O60" s="176" t="s">
        <v>174</v>
      </c>
      <c r="P60" s="403">
        <v>11</v>
      </c>
      <c r="Q60" s="150"/>
      <c r="R60" s="146"/>
    </row>
    <row r="61" spans="1:19" ht="13.5" customHeight="1" x14ac:dyDescent="0.25">
      <c r="A61" s="155"/>
      <c r="B61" s="158"/>
      <c r="C61" s="156"/>
      <c r="D61" s="178"/>
      <c r="E61" s="140"/>
      <c r="F61" s="162"/>
      <c r="G61" s="410"/>
      <c r="H61" s="144" t="s">
        <v>175</v>
      </c>
      <c r="I61" s="411" t="s">
        <v>154</v>
      </c>
      <c r="J61" s="155"/>
      <c r="K61" s="158"/>
      <c r="L61" s="156"/>
      <c r="M61" s="160"/>
      <c r="N61" s="140"/>
      <c r="O61" s="141"/>
      <c r="P61" s="410"/>
      <c r="Q61" s="144" t="s">
        <v>111</v>
      </c>
      <c r="R61" s="411" t="s">
        <v>154</v>
      </c>
    </row>
    <row r="62" spans="1:19" ht="13.5" customHeight="1" x14ac:dyDescent="0.25">
      <c r="A62" s="155"/>
      <c r="B62" s="141"/>
      <c r="C62" s="156">
        <v>-3</v>
      </c>
      <c r="D62" s="144" t="s">
        <v>94</v>
      </c>
      <c r="E62" s="140"/>
      <c r="F62" s="173"/>
      <c r="G62" s="410"/>
      <c r="H62" s="176" t="s">
        <v>174</v>
      </c>
      <c r="I62" s="411"/>
      <c r="J62" s="155"/>
      <c r="K62" s="141"/>
      <c r="L62" s="156">
        <v>-3</v>
      </c>
      <c r="M62" s="144" t="s">
        <v>173</v>
      </c>
      <c r="N62" s="140"/>
      <c r="O62" s="143"/>
      <c r="P62" s="410"/>
      <c r="Q62" s="172" t="s">
        <v>177</v>
      </c>
      <c r="R62" s="411"/>
    </row>
    <row r="63" spans="1:19" ht="13.5" customHeight="1" x14ac:dyDescent="0.25">
      <c r="A63" s="155"/>
      <c r="B63" s="158"/>
      <c r="C63" s="156"/>
      <c r="D63" s="177"/>
      <c r="E63" s="403">
        <v>10</v>
      </c>
      <c r="F63" s="144" t="s">
        <v>135</v>
      </c>
      <c r="G63" s="404"/>
      <c r="H63" s="180"/>
      <c r="I63" s="157"/>
      <c r="J63" s="155"/>
      <c r="K63" s="158"/>
      <c r="L63" s="156"/>
      <c r="M63" s="159"/>
      <c r="N63" s="403">
        <v>10</v>
      </c>
      <c r="O63" s="144" t="s">
        <v>173</v>
      </c>
      <c r="P63" s="404"/>
      <c r="Q63" s="150"/>
      <c r="R63" s="157"/>
    </row>
    <row r="64" spans="1:19" ht="13.5" customHeight="1" x14ac:dyDescent="0.25">
      <c r="A64" s="155"/>
      <c r="B64" s="141"/>
      <c r="C64" s="156">
        <v>-4</v>
      </c>
      <c r="D64" s="144" t="s">
        <v>135</v>
      </c>
      <c r="E64" s="404"/>
      <c r="F64" s="174"/>
      <c r="G64" s="149"/>
      <c r="H64" s="173"/>
      <c r="I64" s="146"/>
      <c r="J64" s="155"/>
      <c r="K64" s="141"/>
      <c r="L64" s="156">
        <v>-4</v>
      </c>
      <c r="M64" s="144" t="s">
        <v>94</v>
      </c>
      <c r="N64" s="404"/>
      <c r="O64" s="138"/>
      <c r="P64" s="149"/>
      <c r="Q64" s="143"/>
      <c r="R64" s="146"/>
    </row>
    <row r="65" spans="1:18" ht="13.5" customHeight="1" x14ac:dyDescent="0.25">
      <c r="A65" s="155"/>
      <c r="B65" s="141"/>
      <c r="C65" s="156"/>
      <c r="D65" s="162"/>
      <c r="E65" s="149"/>
      <c r="F65" s="174"/>
      <c r="G65" s="149">
        <v>-11</v>
      </c>
      <c r="H65" s="144" t="s">
        <v>135</v>
      </c>
      <c r="I65" s="411" t="s">
        <v>155</v>
      </c>
      <c r="J65" s="155"/>
      <c r="K65" s="141"/>
      <c r="L65" s="156"/>
      <c r="M65" s="141"/>
      <c r="N65" s="149"/>
      <c r="O65" s="138"/>
      <c r="P65" s="149">
        <v>-11</v>
      </c>
      <c r="Q65" s="144" t="s">
        <v>173</v>
      </c>
      <c r="R65" s="411" t="s">
        <v>155</v>
      </c>
    </row>
    <row r="66" spans="1:18" ht="13.5" customHeight="1" x14ac:dyDescent="0.25">
      <c r="A66" s="156"/>
      <c r="B66" s="158"/>
      <c r="C66" s="149"/>
      <c r="D66" s="174"/>
      <c r="E66" s="140">
        <v>-9</v>
      </c>
      <c r="F66" s="144"/>
      <c r="G66" s="143"/>
      <c r="H66" s="174"/>
      <c r="I66" s="411"/>
      <c r="J66" s="156"/>
      <c r="K66" s="158"/>
      <c r="L66" s="149"/>
      <c r="M66" s="138"/>
      <c r="N66" s="140">
        <v>-9</v>
      </c>
      <c r="O66" s="144" t="s">
        <v>135</v>
      </c>
      <c r="P66" s="143"/>
      <c r="Q66" s="138"/>
      <c r="R66" s="411"/>
    </row>
    <row r="67" spans="1:18" ht="13.5" customHeight="1" x14ac:dyDescent="0.25">
      <c r="A67" s="156"/>
      <c r="B67" s="143"/>
      <c r="C67" s="149"/>
      <c r="D67" s="162"/>
      <c r="E67" s="140"/>
      <c r="F67" s="175"/>
      <c r="G67" s="403">
        <v>12</v>
      </c>
      <c r="H67" s="144"/>
      <c r="I67" s="411" t="s">
        <v>156</v>
      </c>
      <c r="J67" s="156"/>
      <c r="K67" s="143"/>
      <c r="L67" s="149"/>
      <c r="M67" s="141"/>
      <c r="N67" s="140"/>
      <c r="O67" s="145"/>
      <c r="P67" s="403">
        <v>12</v>
      </c>
      <c r="Q67" s="144" t="s">
        <v>135</v>
      </c>
      <c r="R67" s="411" t="s">
        <v>156</v>
      </c>
    </row>
    <row r="68" spans="1:18" ht="13.5" customHeight="1" x14ac:dyDescent="0.25">
      <c r="A68" s="156"/>
      <c r="B68" s="141"/>
      <c r="C68" s="149"/>
      <c r="D68" s="143"/>
      <c r="E68" s="140">
        <v>-10</v>
      </c>
      <c r="F68" s="144"/>
      <c r="G68" s="404"/>
      <c r="H68" s="174"/>
      <c r="I68" s="411"/>
      <c r="J68" s="156"/>
      <c r="K68" s="141"/>
      <c r="L68" s="149"/>
      <c r="M68" s="143"/>
      <c r="N68" s="140">
        <v>-10</v>
      </c>
      <c r="O68" s="144" t="s">
        <v>94</v>
      </c>
      <c r="P68" s="404"/>
      <c r="Q68" s="138"/>
      <c r="R68" s="411"/>
    </row>
    <row r="69" spans="1:18" ht="13.5" customHeight="1" x14ac:dyDescent="0.25">
      <c r="A69" s="156"/>
      <c r="B69" s="141"/>
      <c r="C69" s="149"/>
      <c r="D69" s="143"/>
      <c r="E69" s="140"/>
      <c r="F69" s="162"/>
      <c r="G69" s="149">
        <v>-12</v>
      </c>
      <c r="H69" s="182"/>
      <c r="I69" s="411" t="s">
        <v>157</v>
      </c>
      <c r="J69" s="156"/>
      <c r="K69" s="141"/>
      <c r="L69" s="149"/>
      <c r="M69" s="143"/>
      <c r="N69" s="140"/>
      <c r="O69" s="141"/>
      <c r="P69" s="149">
        <v>-12</v>
      </c>
      <c r="Q69" s="144" t="s">
        <v>94</v>
      </c>
      <c r="R69" s="411" t="s">
        <v>157</v>
      </c>
    </row>
    <row r="70" spans="1:18" ht="13.5" customHeight="1" x14ac:dyDescent="0.25">
      <c r="A70" s="161"/>
      <c r="B70" s="160"/>
      <c r="C70" s="140"/>
      <c r="D70" s="138"/>
      <c r="E70" s="140"/>
      <c r="F70" s="138"/>
      <c r="G70" s="138"/>
      <c r="H70" s="174"/>
      <c r="I70" s="411"/>
      <c r="J70" s="161"/>
      <c r="K70" s="160"/>
      <c r="L70" s="140"/>
      <c r="M70" s="138"/>
      <c r="N70" s="140"/>
      <c r="O70" s="138"/>
      <c r="P70" s="138"/>
      <c r="Q70" s="138"/>
      <c r="R70" s="411"/>
    </row>
    <row r="71" spans="1:18" ht="13.5" customHeight="1" x14ac:dyDescent="0.25">
      <c r="A71" s="161"/>
      <c r="B71" s="160"/>
      <c r="C71" s="140"/>
      <c r="D71" s="138"/>
      <c r="E71" s="140"/>
      <c r="F71" s="138"/>
      <c r="G71" s="138"/>
      <c r="H71" s="174"/>
      <c r="I71" s="157"/>
      <c r="J71" s="161"/>
      <c r="K71" s="160"/>
      <c r="L71" s="140"/>
      <c r="M71" s="138"/>
      <c r="N71" s="140"/>
      <c r="O71" s="138"/>
      <c r="P71" s="138"/>
      <c r="Q71" s="138"/>
      <c r="R71" s="157"/>
    </row>
    <row r="72" spans="1:18" ht="13.5" customHeight="1" x14ac:dyDescent="0.25">
      <c r="B72" s="164" t="s">
        <v>160</v>
      </c>
      <c r="C72" s="164"/>
      <c r="D72" s="164"/>
      <c r="E72" s="164"/>
      <c r="F72" s="164"/>
      <c r="G72" s="164"/>
      <c r="H72" s="164"/>
      <c r="I72" s="165"/>
      <c r="J72" s="166"/>
      <c r="K72" s="164" t="s">
        <v>160</v>
      </c>
      <c r="L72" s="164"/>
      <c r="M72" s="164"/>
      <c r="N72" s="164"/>
      <c r="O72" s="164"/>
      <c r="P72" s="164"/>
      <c r="Q72" s="164"/>
      <c r="R72" s="167"/>
    </row>
    <row r="73" spans="1:18" ht="13.5" customHeight="1" x14ac:dyDescent="0.25">
      <c r="B73" s="164" t="s">
        <v>161</v>
      </c>
      <c r="C73" s="164"/>
      <c r="D73" s="164"/>
      <c r="E73" s="164"/>
      <c r="F73" s="164"/>
      <c r="G73" s="164"/>
      <c r="H73" s="164"/>
      <c r="I73" s="165"/>
      <c r="J73" s="166"/>
      <c r="K73" s="164" t="s">
        <v>161</v>
      </c>
      <c r="L73" s="164"/>
      <c r="M73" s="164"/>
      <c r="N73" s="164"/>
      <c r="O73" s="164"/>
      <c r="P73" s="164"/>
      <c r="Q73" s="164"/>
      <c r="R73" s="167"/>
    </row>
    <row r="74" spans="1:18" ht="13.5" customHeight="1" x14ac:dyDescent="0.25">
      <c r="B74" s="136"/>
      <c r="D74" s="168"/>
      <c r="E74" s="168"/>
      <c r="F74" s="168"/>
      <c r="G74" s="168"/>
      <c r="H74" s="168"/>
      <c r="I74" s="168"/>
    </row>
    <row r="75" spans="1:18" ht="13.5" customHeight="1" x14ac:dyDescent="0.25"/>
    <row r="76" spans="1:18" ht="13.5" customHeight="1" x14ac:dyDescent="0.25"/>
    <row r="77" spans="1:18" ht="13.5" customHeight="1" x14ac:dyDescent="0.25"/>
    <row r="78" spans="1:18" ht="13.5" customHeight="1" x14ac:dyDescent="0.25"/>
    <row r="79" spans="1:18" ht="13.5" customHeight="1" x14ac:dyDescent="0.25"/>
    <row r="80" spans="1:18" ht="13.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</sheetData>
  <mergeCells count="95">
    <mergeCell ref="I69:I70"/>
    <mergeCell ref="R69:R70"/>
    <mergeCell ref="B1:H1"/>
    <mergeCell ref="B2:H2"/>
    <mergeCell ref="B3:C3"/>
    <mergeCell ref="F3:H3"/>
    <mergeCell ref="K1:Q1"/>
    <mergeCell ref="K2:Q2"/>
    <mergeCell ref="K3:L3"/>
    <mergeCell ref="O3:Q3"/>
    <mergeCell ref="I65:I66"/>
    <mergeCell ref="R65:R66"/>
    <mergeCell ref="G67:G68"/>
    <mergeCell ref="I67:I68"/>
    <mergeCell ref="P67:P68"/>
    <mergeCell ref="R67:R68"/>
    <mergeCell ref="I57:I58"/>
    <mergeCell ref="R57:R58"/>
    <mergeCell ref="E59:E60"/>
    <mergeCell ref="N59:N60"/>
    <mergeCell ref="G60:G63"/>
    <mergeCell ref="P60:P63"/>
    <mergeCell ref="I61:I62"/>
    <mergeCell ref="R61:R62"/>
    <mergeCell ref="E63:E64"/>
    <mergeCell ref="N63:N64"/>
    <mergeCell ref="R52:R53"/>
    <mergeCell ref="G55:G56"/>
    <mergeCell ref="I55:I56"/>
    <mergeCell ref="P55:P56"/>
    <mergeCell ref="R55:R56"/>
    <mergeCell ref="C48:C49"/>
    <mergeCell ref="L48:L49"/>
    <mergeCell ref="E49:E52"/>
    <mergeCell ref="N49:N52"/>
    <mergeCell ref="C52:C53"/>
    <mergeCell ref="I52:I53"/>
    <mergeCell ref="L52:L53"/>
    <mergeCell ref="I36:I37"/>
    <mergeCell ref="R36:R37"/>
    <mergeCell ref="B38:H38"/>
    <mergeCell ref="K38:Q38"/>
    <mergeCell ref="I39:I40"/>
    <mergeCell ref="R39:R40"/>
    <mergeCell ref="C40:C41"/>
    <mergeCell ref="L40:L41"/>
    <mergeCell ref="E41:E44"/>
    <mergeCell ref="N41:N44"/>
    <mergeCell ref="G43:G50"/>
    <mergeCell ref="P43:P50"/>
    <mergeCell ref="C44:C45"/>
    <mergeCell ref="L44:L45"/>
    <mergeCell ref="I46:I47"/>
    <mergeCell ref="R46:R47"/>
    <mergeCell ref="I32:I33"/>
    <mergeCell ref="R32:R33"/>
    <mergeCell ref="G34:G35"/>
    <mergeCell ref="I34:I35"/>
    <mergeCell ref="P34:P35"/>
    <mergeCell ref="R34:R35"/>
    <mergeCell ref="R21:R22"/>
    <mergeCell ref="G27:G30"/>
    <mergeCell ref="P27:P30"/>
    <mergeCell ref="I28:I29"/>
    <mergeCell ref="R28:R29"/>
    <mergeCell ref="I23:I24"/>
    <mergeCell ref="R23:R24"/>
    <mergeCell ref="I21:I22"/>
    <mergeCell ref="L11:L12"/>
    <mergeCell ref="I13:I14"/>
    <mergeCell ref="R13:R14"/>
    <mergeCell ref="C15:C16"/>
    <mergeCell ref="L15:L16"/>
    <mergeCell ref="E16:E19"/>
    <mergeCell ref="N16:N19"/>
    <mergeCell ref="C19:C20"/>
    <mergeCell ref="I19:I20"/>
    <mergeCell ref="L19:L20"/>
    <mergeCell ref="R19:R20"/>
    <mergeCell ref="E26:E27"/>
    <mergeCell ref="E30:E31"/>
    <mergeCell ref="N26:N27"/>
    <mergeCell ref="N30:N31"/>
    <mergeCell ref="T3:V3"/>
    <mergeCell ref="A4:H4"/>
    <mergeCell ref="K4:Q4"/>
    <mergeCell ref="I6:I7"/>
    <mergeCell ref="R6:R7"/>
    <mergeCell ref="C7:C8"/>
    <mergeCell ref="L7:L8"/>
    <mergeCell ref="E8:E11"/>
    <mergeCell ref="N8:N11"/>
    <mergeCell ref="G10:G17"/>
    <mergeCell ref="P10:P17"/>
    <mergeCell ref="C11:C12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88"/>
  <sheetViews>
    <sheetView topLeftCell="C1" zoomScale="90" zoomScaleNormal="90" workbookViewId="0">
      <selection activeCell="M4" sqref="M4"/>
    </sheetView>
  </sheetViews>
  <sheetFormatPr defaultRowHeight="15" x14ac:dyDescent="0.25"/>
  <cols>
    <col min="1" max="1" width="2.85546875" customWidth="1"/>
    <col min="2" max="2" width="20.7109375" customWidth="1"/>
    <col min="3" max="3" width="2.85546875" customWidth="1"/>
    <col min="4" max="4" width="20.7109375" customWidth="1"/>
    <col min="5" max="5" width="2.85546875" customWidth="1"/>
    <col min="6" max="6" width="20.7109375" customWidth="1"/>
    <col min="7" max="7" width="3.28515625" customWidth="1"/>
    <col min="8" max="8" width="3" customWidth="1"/>
    <col min="9" max="9" width="20.7109375" customWidth="1"/>
    <col min="10" max="10" width="2.85546875" customWidth="1"/>
    <col min="11" max="11" width="20.7109375" customWidth="1"/>
    <col min="12" max="12" width="3.42578125" customWidth="1"/>
    <col min="13" max="13" width="2.85546875" customWidth="1"/>
    <col min="14" max="14" width="20.7109375" customWidth="1"/>
    <col min="15" max="15" width="2.85546875" customWidth="1"/>
    <col min="16" max="16" width="20.7109375" customWidth="1"/>
    <col min="17" max="17" width="2.85546875" customWidth="1"/>
    <col min="18" max="18" width="20.7109375" customWidth="1"/>
    <col min="19" max="19" width="3.28515625" customWidth="1"/>
    <col min="20" max="20" width="2.85546875" customWidth="1"/>
    <col min="21" max="21" width="20.7109375" customWidth="1"/>
    <col min="22" max="22" width="2.85546875" customWidth="1"/>
    <col min="23" max="23" width="20.7109375" customWidth="1"/>
    <col min="24" max="24" width="3.140625" customWidth="1"/>
  </cols>
  <sheetData>
    <row r="1" spans="1:24" ht="15" customHeight="1" x14ac:dyDescent="0.25">
      <c r="B1" s="399" t="s">
        <v>91</v>
      </c>
      <c r="C1" s="399"/>
      <c r="D1" s="399"/>
      <c r="E1" s="399"/>
      <c r="F1" s="399"/>
      <c r="G1" s="399"/>
      <c r="H1" s="399"/>
      <c r="I1" s="399"/>
      <c r="J1" s="399"/>
      <c r="K1" s="399"/>
      <c r="N1" s="399" t="s">
        <v>91</v>
      </c>
      <c r="O1" s="399"/>
      <c r="P1" s="399"/>
      <c r="Q1" s="399"/>
      <c r="R1" s="399"/>
      <c r="S1" s="399"/>
      <c r="T1" s="399"/>
      <c r="U1" s="399"/>
      <c r="V1" s="399"/>
      <c r="W1" s="399"/>
    </row>
    <row r="2" spans="1:24" ht="15" customHeight="1" x14ac:dyDescent="0.25">
      <c r="B2" s="400" t="s">
        <v>32</v>
      </c>
      <c r="C2" s="400"/>
      <c r="D2" s="400"/>
      <c r="E2" s="400"/>
      <c r="F2" s="400"/>
      <c r="G2" s="400"/>
      <c r="H2" s="400"/>
      <c r="I2" s="400"/>
      <c r="J2" s="400"/>
      <c r="K2" s="400"/>
      <c r="N2" s="400" t="s">
        <v>32</v>
      </c>
      <c r="O2" s="400"/>
      <c r="P2" s="400"/>
      <c r="Q2" s="400"/>
      <c r="R2" s="400"/>
      <c r="S2" s="400"/>
      <c r="T2" s="400"/>
      <c r="U2" s="400"/>
      <c r="V2" s="400"/>
      <c r="W2" s="400"/>
    </row>
    <row r="3" spans="1:24" ht="15" customHeight="1" x14ac:dyDescent="0.25">
      <c r="B3" s="401" t="s">
        <v>92</v>
      </c>
      <c r="C3" s="401"/>
      <c r="D3" s="401"/>
      <c r="E3" s="401"/>
      <c r="F3" s="401"/>
      <c r="G3" s="401"/>
      <c r="H3" s="401"/>
      <c r="I3" s="401" t="s">
        <v>93</v>
      </c>
      <c r="J3" s="401"/>
      <c r="K3" s="401"/>
      <c r="N3" s="401" t="s">
        <v>92</v>
      </c>
      <c r="O3" s="401"/>
      <c r="P3" s="401"/>
      <c r="Q3" s="401"/>
      <c r="R3" s="401"/>
      <c r="S3" s="401"/>
      <c r="T3" s="401"/>
      <c r="U3" s="401" t="s">
        <v>93</v>
      </c>
      <c r="V3" s="401"/>
      <c r="W3" s="401"/>
    </row>
    <row r="4" spans="1:24" ht="12" customHeight="1" x14ac:dyDescent="0.25">
      <c r="F4" s="215" t="s">
        <v>170</v>
      </c>
      <c r="N4" s="160"/>
      <c r="P4" s="19"/>
      <c r="R4" s="183" t="s">
        <v>166</v>
      </c>
    </row>
    <row r="5" spans="1:24" ht="9.1999999999999993" customHeight="1" x14ac:dyDescent="0.25">
      <c r="A5" s="185"/>
      <c r="B5" s="143"/>
      <c r="C5" s="186">
        <v>1</v>
      </c>
      <c r="D5" s="238" t="s">
        <v>245</v>
      </c>
      <c r="E5" s="188"/>
      <c r="F5" s="189"/>
      <c r="G5" s="189"/>
      <c r="H5" s="189"/>
      <c r="I5" s="416" t="s">
        <v>179</v>
      </c>
      <c r="J5" s="416"/>
      <c r="K5" s="189"/>
      <c r="L5" s="190"/>
      <c r="M5" s="185"/>
      <c r="N5" s="158"/>
      <c r="O5" s="186">
        <v>1</v>
      </c>
      <c r="P5" s="238" t="s">
        <v>180</v>
      </c>
      <c r="Q5" s="188"/>
      <c r="R5" s="189"/>
      <c r="S5" s="189"/>
      <c r="T5" s="189"/>
      <c r="U5" s="416" t="s">
        <v>179</v>
      </c>
      <c r="V5" s="416"/>
      <c r="W5" s="189"/>
      <c r="X5" s="190"/>
    </row>
    <row r="6" spans="1:24" ht="9.1999999999999993" customHeight="1" x14ac:dyDescent="0.25">
      <c r="A6" s="185"/>
      <c r="B6" s="143"/>
      <c r="C6" s="149"/>
      <c r="D6" s="159"/>
      <c r="E6" s="407">
        <v>5</v>
      </c>
      <c r="F6" s="238" t="s">
        <v>245</v>
      </c>
      <c r="G6" s="192"/>
      <c r="H6" s="189"/>
      <c r="I6" s="416"/>
      <c r="J6" s="416"/>
      <c r="K6" s="189"/>
      <c r="L6" s="190"/>
      <c r="M6" s="185"/>
      <c r="N6" s="158"/>
      <c r="O6" s="149"/>
      <c r="P6" s="159"/>
      <c r="Q6" s="407">
        <v>5</v>
      </c>
      <c r="R6" s="238" t="s">
        <v>180</v>
      </c>
      <c r="S6" s="192"/>
      <c r="T6" s="189"/>
      <c r="U6" s="416"/>
      <c r="V6" s="416"/>
      <c r="W6" s="189"/>
      <c r="X6" s="190"/>
    </row>
    <row r="7" spans="1:24" ht="9.1999999999999993" customHeight="1" x14ac:dyDescent="0.25">
      <c r="A7" s="185">
        <v>2</v>
      </c>
      <c r="B7" s="193"/>
      <c r="C7" s="149"/>
      <c r="D7" s="158"/>
      <c r="E7" s="409"/>
      <c r="F7" s="191"/>
      <c r="G7" s="407">
        <v>9</v>
      </c>
      <c r="H7" s="195"/>
      <c r="I7" s="189"/>
      <c r="J7" s="192"/>
      <c r="K7" s="189"/>
      <c r="L7" s="190"/>
      <c r="M7" s="185">
        <v>2</v>
      </c>
      <c r="N7" s="238" t="s">
        <v>181</v>
      </c>
      <c r="O7" s="149"/>
      <c r="P7" s="158"/>
      <c r="Q7" s="409"/>
      <c r="R7" s="191"/>
      <c r="S7" s="407">
        <v>9</v>
      </c>
      <c r="T7" s="195"/>
      <c r="U7" s="189"/>
      <c r="V7" s="192"/>
      <c r="W7" s="189"/>
      <c r="X7" s="190"/>
    </row>
    <row r="8" spans="1:24" ht="9.1999999999999993" customHeight="1" x14ac:dyDescent="0.25">
      <c r="A8" s="185"/>
      <c r="B8" s="145"/>
      <c r="C8" s="407">
        <v>1</v>
      </c>
      <c r="D8" s="238" t="s">
        <v>309</v>
      </c>
      <c r="E8" s="408"/>
      <c r="F8" s="194"/>
      <c r="G8" s="409"/>
      <c r="H8" s="195"/>
      <c r="I8" s="189"/>
      <c r="J8" s="192"/>
      <c r="K8" s="189"/>
      <c r="L8" s="190"/>
      <c r="M8" s="185"/>
      <c r="N8" s="159"/>
      <c r="O8" s="407">
        <v>1</v>
      </c>
      <c r="P8" s="238" t="s">
        <v>181</v>
      </c>
      <c r="Q8" s="408"/>
      <c r="R8" s="194"/>
      <c r="S8" s="409"/>
      <c r="T8" s="195"/>
      <c r="U8" s="189"/>
      <c r="V8" s="192"/>
      <c r="W8" s="189"/>
      <c r="X8" s="190"/>
    </row>
    <row r="9" spans="1:24" ht="9.1999999999999993" customHeight="1" x14ac:dyDescent="0.25">
      <c r="A9" s="185">
        <v>3</v>
      </c>
      <c r="B9" s="193"/>
      <c r="C9" s="408"/>
      <c r="D9" s="160"/>
      <c r="E9" s="140"/>
      <c r="F9" s="194"/>
      <c r="G9" s="409"/>
      <c r="H9" s="195"/>
      <c r="I9" s="189"/>
      <c r="J9" s="192"/>
      <c r="K9" s="189"/>
      <c r="L9" s="190"/>
      <c r="M9" s="185">
        <v>3</v>
      </c>
      <c r="N9" s="238" t="s">
        <v>182</v>
      </c>
      <c r="O9" s="408"/>
      <c r="P9" s="160"/>
      <c r="Q9" s="140"/>
      <c r="R9" s="194"/>
      <c r="S9" s="409"/>
      <c r="T9" s="195"/>
      <c r="U9" s="189"/>
      <c r="V9" s="192"/>
      <c r="W9" s="189"/>
      <c r="X9" s="190"/>
    </row>
    <row r="10" spans="1:24" ht="9.1999999999999993" customHeight="1" x14ac:dyDescent="0.25">
      <c r="A10" s="185"/>
      <c r="B10" s="138"/>
      <c r="C10" s="140"/>
      <c r="D10" s="160"/>
      <c r="E10" s="140"/>
      <c r="F10" s="194"/>
      <c r="G10" s="409"/>
      <c r="H10" s="195"/>
      <c r="I10" s="238" t="s">
        <v>245</v>
      </c>
      <c r="J10" s="188"/>
      <c r="K10" s="189"/>
      <c r="L10" s="190"/>
      <c r="M10" s="185"/>
      <c r="N10" s="160"/>
      <c r="O10" s="140"/>
      <c r="P10" s="160"/>
      <c r="Q10" s="140"/>
      <c r="R10" s="194"/>
      <c r="S10" s="409"/>
      <c r="T10" s="195"/>
      <c r="U10" s="238" t="s">
        <v>180</v>
      </c>
      <c r="V10" s="188"/>
      <c r="W10" s="189"/>
      <c r="X10" s="190"/>
    </row>
    <row r="11" spans="1:24" ht="9.1999999999999993" customHeight="1" x14ac:dyDescent="0.25">
      <c r="A11" s="185">
        <v>4</v>
      </c>
      <c r="B11" s="193"/>
      <c r="C11" s="149"/>
      <c r="D11" s="160"/>
      <c r="E11" s="140"/>
      <c r="F11" s="194"/>
      <c r="G11" s="409"/>
      <c r="H11" s="196"/>
      <c r="I11" s="191"/>
      <c r="J11" s="407">
        <v>11</v>
      </c>
      <c r="K11" s="189"/>
      <c r="L11" s="190"/>
      <c r="M11" s="185">
        <v>4</v>
      </c>
      <c r="N11" s="238"/>
      <c r="O11" s="149"/>
      <c r="P11" s="160"/>
      <c r="Q11" s="140"/>
      <c r="R11" s="194"/>
      <c r="S11" s="409"/>
      <c r="T11" s="196"/>
      <c r="U11" s="191"/>
      <c r="V11" s="407">
        <v>11</v>
      </c>
      <c r="W11" s="189"/>
      <c r="X11" s="190"/>
    </row>
    <row r="12" spans="1:24" ht="9.1999999999999993" customHeight="1" x14ac:dyDescent="0.25">
      <c r="A12" s="185"/>
      <c r="B12" s="145"/>
      <c r="C12" s="407">
        <v>2</v>
      </c>
      <c r="D12" s="238" t="s">
        <v>250</v>
      </c>
      <c r="E12" s="149"/>
      <c r="F12" s="194"/>
      <c r="G12" s="409"/>
      <c r="H12" s="195"/>
      <c r="I12" s="194"/>
      <c r="J12" s="409"/>
      <c r="K12" s="189"/>
      <c r="L12" s="190"/>
      <c r="M12" s="185"/>
      <c r="N12" s="159"/>
      <c r="O12" s="407">
        <v>2</v>
      </c>
      <c r="P12" s="238" t="s">
        <v>183</v>
      </c>
      <c r="Q12" s="149"/>
      <c r="R12" s="194"/>
      <c r="S12" s="409"/>
      <c r="T12" s="195"/>
      <c r="U12" s="194"/>
      <c r="V12" s="409"/>
      <c r="W12" s="189"/>
      <c r="X12" s="190"/>
    </row>
    <row r="13" spans="1:24" ht="9.1999999999999993" customHeight="1" x14ac:dyDescent="0.25">
      <c r="A13" s="185">
        <v>5</v>
      </c>
      <c r="B13" s="193"/>
      <c r="C13" s="408"/>
      <c r="D13" s="159"/>
      <c r="E13" s="407">
        <v>6</v>
      </c>
      <c r="F13" s="194"/>
      <c r="G13" s="409"/>
      <c r="H13" s="195"/>
      <c r="I13" s="194"/>
      <c r="J13" s="409"/>
      <c r="K13" s="189"/>
      <c r="L13" s="190"/>
      <c r="M13" s="185">
        <v>5</v>
      </c>
      <c r="N13" s="238"/>
      <c r="O13" s="408"/>
      <c r="P13" s="159"/>
      <c r="Q13" s="407">
        <v>6</v>
      </c>
      <c r="R13" s="194"/>
      <c r="S13" s="409"/>
      <c r="T13" s="195"/>
      <c r="U13" s="194"/>
      <c r="V13" s="409"/>
      <c r="W13" s="189"/>
      <c r="X13" s="190"/>
    </row>
    <row r="14" spans="1:24" ht="9.1999999999999993" customHeight="1" x14ac:dyDescent="0.25">
      <c r="A14" s="185"/>
      <c r="B14" s="138"/>
      <c r="C14" s="140"/>
      <c r="D14" s="158"/>
      <c r="E14" s="409"/>
      <c r="F14" s="238" t="s">
        <v>252</v>
      </c>
      <c r="G14" s="408"/>
      <c r="H14" s="195"/>
      <c r="I14" s="194"/>
      <c r="J14" s="409"/>
      <c r="K14" s="189"/>
      <c r="L14" s="190"/>
      <c r="M14" s="185"/>
      <c r="N14" s="160"/>
      <c r="O14" s="140"/>
      <c r="P14" s="158"/>
      <c r="Q14" s="409"/>
      <c r="R14" s="238" t="s">
        <v>183</v>
      </c>
      <c r="S14" s="408"/>
      <c r="T14" s="195"/>
      <c r="U14" s="194"/>
      <c r="V14" s="409"/>
      <c r="W14" s="189"/>
      <c r="X14" s="190"/>
    </row>
    <row r="15" spans="1:24" ht="9.1999999999999993" customHeight="1" x14ac:dyDescent="0.3">
      <c r="A15" s="185"/>
      <c r="B15" s="143"/>
      <c r="C15" s="186">
        <v>6</v>
      </c>
      <c r="D15" s="238" t="s">
        <v>252</v>
      </c>
      <c r="E15" s="408"/>
      <c r="F15" s="189"/>
      <c r="G15" s="140"/>
      <c r="H15" s="143"/>
      <c r="I15" s="194"/>
      <c r="J15" s="409"/>
      <c r="K15" s="189"/>
      <c r="L15" s="197"/>
      <c r="M15" s="185"/>
      <c r="N15" s="158"/>
      <c r="O15" s="186">
        <v>6</v>
      </c>
      <c r="P15" s="238" t="s">
        <v>184</v>
      </c>
      <c r="Q15" s="408"/>
      <c r="R15" s="189"/>
      <c r="S15" s="140"/>
      <c r="T15" s="143"/>
      <c r="U15" s="194"/>
      <c r="V15" s="409"/>
      <c r="W15" s="189"/>
      <c r="X15" s="197"/>
    </row>
    <row r="16" spans="1:24" ht="9.1999999999999993" customHeight="1" x14ac:dyDescent="0.25">
      <c r="A16" s="185"/>
      <c r="B16" s="143"/>
      <c r="C16" s="149"/>
      <c r="D16" s="160"/>
      <c r="E16" s="140"/>
      <c r="F16" s="189"/>
      <c r="G16" s="140"/>
      <c r="H16" s="143"/>
      <c r="I16" s="194"/>
      <c r="J16" s="409"/>
      <c r="K16" s="238" t="s">
        <v>245</v>
      </c>
      <c r="L16" s="414">
        <v>1</v>
      </c>
      <c r="M16" s="185"/>
      <c r="N16" s="158"/>
      <c r="O16" s="149"/>
      <c r="P16" s="160"/>
      <c r="Q16" s="140"/>
      <c r="R16" s="189"/>
      <c r="S16" s="140"/>
      <c r="T16" s="143"/>
      <c r="U16" s="194"/>
      <c r="V16" s="409"/>
      <c r="W16" s="238" t="s">
        <v>180</v>
      </c>
      <c r="X16" s="414">
        <v>1</v>
      </c>
    </row>
    <row r="17" spans="1:24" ht="9.1999999999999993" customHeight="1" x14ac:dyDescent="0.25">
      <c r="A17" s="185"/>
      <c r="B17" s="143"/>
      <c r="C17" s="186">
        <v>7</v>
      </c>
      <c r="D17" s="238" t="s">
        <v>251</v>
      </c>
      <c r="E17" s="149"/>
      <c r="F17" s="189"/>
      <c r="G17" s="140"/>
      <c r="H17" s="143"/>
      <c r="I17" s="194"/>
      <c r="J17" s="409"/>
      <c r="K17" s="194"/>
      <c r="L17" s="414"/>
      <c r="M17" s="185"/>
      <c r="N17" s="158"/>
      <c r="O17" s="186">
        <v>7</v>
      </c>
      <c r="P17" s="238" t="s">
        <v>185</v>
      </c>
      <c r="Q17" s="149"/>
      <c r="R17" s="189"/>
      <c r="S17" s="140"/>
      <c r="T17" s="143"/>
      <c r="U17" s="194"/>
      <c r="V17" s="409"/>
      <c r="W17" s="194"/>
      <c r="X17" s="414"/>
    </row>
    <row r="18" spans="1:24" ht="9.1999999999999993" customHeight="1" x14ac:dyDescent="0.25">
      <c r="A18" s="185"/>
      <c r="B18" s="138"/>
      <c r="C18" s="140"/>
      <c r="D18" s="158"/>
      <c r="E18" s="407">
        <v>7</v>
      </c>
      <c r="F18" s="238" t="s">
        <v>251</v>
      </c>
      <c r="G18" s="149"/>
      <c r="H18" s="143"/>
      <c r="I18" s="194"/>
      <c r="J18" s="409"/>
      <c r="K18" s="194"/>
      <c r="L18" s="198"/>
      <c r="M18" s="185"/>
      <c r="N18" s="160"/>
      <c r="O18" s="140"/>
      <c r="P18" s="158"/>
      <c r="Q18" s="407">
        <v>7</v>
      </c>
      <c r="R18" s="238" t="s">
        <v>185</v>
      </c>
      <c r="S18" s="149"/>
      <c r="T18" s="143"/>
      <c r="U18" s="194"/>
      <c r="V18" s="409"/>
      <c r="W18" s="194"/>
      <c r="X18" s="201"/>
    </row>
    <row r="19" spans="1:24" ht="9.1999999999999993" customHeight="1" x14ac:dyDescent="0.25">
      <c r="A19" s="185">
        <v>8</v>
      </c>
      <c r="B19" s="143"/>
      <c r="C19" s="149"/>
      <c r="D19" s="158"/>
      <c r="E19" s="409"/>
      <c r="F19" s="191"/>
      <c r="G19" s="407">
        <v>10</v>
      </c>
      <c r="H19" s="195"/>
      <c r="I19" s="194"/>
      <c r="J19" s="409"/>
      <c r="K19" s="194"/>
      <c r="L19" s="198"/>
      <c r="M19" s="185">
        <v>8</v>
      </c>
      <c r="N19" s="158"/>
      <c r="O19" s="149"/>
      <c r="P19" s="158"/>
      <c r="Q19" s="409"/>
      <c r="R19" s="191"/>
      <c r="S19" s="407">
        <v>10</v>
      </c>
      <c r="T19" s="195"/>
      <c r="U19" s="194"/>
      <c r="V19" s="409"/>
      <c r="W19" s="194"/>
      <c r="X19" s="201"/>
    </row>
    <row r="20" spans="1:24" ht="9.1999999999999993" customHeight="1" x14ac:dyDescent="0.25">
      <c r="A20" s="185"/>
      <c r="B20" s="145"/>
      <c r="C20" s="407">
        <v>3</v>
      </c>
      <c r="D20" s="238" t="s">
        <v>253</v>
      </c>
      <c r="E20" s="408"/>
      <c r="F20" s="194"/>
      <c r="G20" s="409"/>
      <c r="H20" s="195"/>
      <c r="I20" s="194"/>
      <c r="J20" s="409"/>
      <c r="K20" s="194"/>
      <c r="L20" s="198"/>
      <c r="M20" s="185"/>
      <c r="N20" s="159"/>
      <c r="O20" s="407">
        <v>3</v>
      </c>
      <c r="P20" s="238" t="s">
        <v>186</v>
      </c>
      <c r="Q20" s="408"/>
      <c r="R20" s="194"/>
      <c r="S20" s="409"/>
      <c r="T20" s="195"/>
      <c r="U20" s="194"/>
      <c r="V20" s="409"/>
      <c r="W20" s="194"/>
      <c r="X20" s="201"/>
    </row>
    <row r="21" spans="1:24" ht="9.1999999999999993" customHeight="1" x14ac:dyDescent="0.25">
      <c r="A21" s="185">
        <v>9</v>
      </c>
      <c r="B21" s="193"/>
      <c r="C21" s="408"/>
      <c r="D21" s="160"/>
      <c r="E21" s="140"/>
      <c r="F21" s="194"/>
      <c r="G21" s="409"/>
      <c r="H21" s="195"/>
      <c r="I21" s="194"/>
      <c r="J21" s="409"/>
      <c r="K21" s="194"/>
      <c r="L21" s="198"/>
      <c r="M21" s="185">
        <v>9</v>
      </c>
      <c r="N21" s="238"/>
      <c r="O21" s="408"/>
      <c r="P21" s="160"/>
      <c r="Q21" s="140"/>
      <c r="R21" s="194"/>
      <c r="S21" s="409"/>
      <c r="T21" s="195"/>
      <c r="U21" s="194"/>
      <c r="V21" s="409"/>
      <c r="W21" s="194"/>
      <c r="X21" s="201"/>
    </row>
    <row r="22" spans="1:24" ht="9.1999999999999993" customHeight="1" x14ac:dyDescent="0.25">
      <c r="A22" s="185"/>
      <c r="B22" s="138"/>
      <c r="C22" s="140"/>
      <c r="D22" s="160"/>
      <c r="E22" s="140"/>
      <c r="F22" s="194"/>
      <c r="G22" s="409"/>
      <c r="H22" s="199"/>
      <c r="I22" s="238" t="s">
        <v>255</v>
      </c>
      <c r="J22" s="408"/>
      <c r="K22" s="194"/>
      <c r="L22" s="198"/>
      <c r="M22" s="185"/>
      <c r="N22" s="160"/>
      <c r="O22" s="140"/>
      <c r="P22" s="160"/>
      <c r="Q22" s="140"/>
      <c r="R22" s="194"/>
      <c r="S22" s="409"/>
      <c r="T22" s="199"/>
      <c r="U22" s="238" t="s">
        <v>185</v>
      </c>
      <c r="V22" s="408"/>
      <c r="W22" s="194"/>
      <c r="X22" s="201"/>
    </row>
    <row r="23" spans="1:24" ht="9.1999999999999993" customHeight="1" x14ac:dyDescent="0.25">
      <c r="A23" s="185">
        <v>10</v>
      </c>
      <c r="B23" s="193"/>
      <c r="C23" s="149"/>
      <c r="D23" s="160"/>
      <c r="E23" s="140"/>
      <c r="F23" s="194"/>
      <c r="G23" s="409"/>
      <c r="H23" s="195"/>
      <c r="I23" s="189"/>
      <c r="J23" s="192"/>
      <c r="K23" s="194"/>
      <c r="L23" s="198"/>
      <c r="M23" s="185">
        <v>10</v>
      </c>
      <c r="N23" s="238" t="s">
        <v>187</v>
      </c>
      <c r="O23" s="149"/>
      <c r="P23" s="160"/>
      <c r="Q23" s="140"/>
      <c r="R23" s="194"/>
      <c r="S23" s="409"/>
      <c r="T23" s="195"/>
      <c r="U23" s="189"/>
      <c r="V23" s="192"/>
      <c r="W23" s="194"/>
      <c r="X23" s="201"/>
    </row>
    <row r="24" spans="1:24" ht="9.1999999999999993" customHeight="1" x14ac:dyDescent="0.25">
      <c r="A24" s="185"/>
      <c r="B24" s="145"/>
      <c r="C24" s="407">
        <v>4</v>
      </c>
      <c r="D24" s="238" t="s">
        <v>254</v>
      </c>
      <c r="E24" s="149"/>
      <c r="F24" s="194"/>
      <c r="G24" s="409"/>
      <c r="H24" s="195"/>
      <c r="I24" s="189"/>
      <c r="J24" s="192"/>
      <c r="K24" s="194"/>
      <c r="L24" s="198"/>
      <c r="M24" s="185"/>
      <c r="N24" s="159"/>
      <c r="O24" s="407">
        <v>4</v>
      </c>
      <c r="P24" s="238" t="s">
        <v>187</v>
      </c>
      <c r="Q24" s="149"/>
      <c r="R24" s="194"/>
      <c r="S24" s="409"/>
      <c r="T24" s="195"/>
      <c r="U24" s="189"/>
      <c r="V24" s="192"/>
      <c r="W24" s="194"/>
      <c r="X24" s="201"/>
    </row>
    <row r="25" spans="1:24" ht="9.1999999999999993" customHeight="1" x14ac:dyDescent="0.25">
      <c r="A25" s="185">
        <v>11</v>
      </c>
      <c r="B25" s="193"/>
      <c r="C25" s="408"/>
      <c r="D25" s="159"/>
      <c r="E25" s="407">
        <v>8</v>
      </c>
      <c r="F25" s="194"/>
      <c r="G25" s="409"/>
      <c r="H25" s="195"/>
      <c r="I25" s="189"/>
      <c r="J25" s="192"/>
      <c r="K25" s="194"/>
      <c r="L25" s="198"/>
      <c r="M25" s="185">
        <v>11</v>
      </c>
      <c r="N25" s="238" t="s">
        <v>188</v>
      </c>
      <c r="O25" s="408"/>
      <c r="P25" s="159"/>
      <c r="Q25" s="407">
        <v>8</v>
      </c>
      <c r="R25" s="194"/>
      <c r="S25" s="409"/>
      <c r="T25" s="195"/>
      <c r="U25" s="189"/>
      <c r="V25" s="192"/>
      <c r="W25" s="194"/>
      <c r="X25" s="201"/>
    </row>
    <row r="26" spans="1:24" ht="9.1999999999999993" customHeight="1" x14ac:dyDescent="0.25">
      <c r="A26" s="200"/>
      <c r="B26" s="189"/>
      <c r="C26" s="140"/>
      <c r="D26" s="158"/>
      <c r="E26" s="409"/>
      <c r="F26" s="238" t="s">
        <v>255</v>
      </c>
      <c r="G26" s="408"/>
      <c r="H26" s="195"/>
      <c r="I26" s="189"/>
      <c r="J26" s="140">
        <v>-11</v>
      </c>
      <c r="K26" s="238" t="s">
        <v>255</v>
      </c>
      <c r="L26" s="415">
        <v>2</v>
      </c>
      <c r="M26" s="200"/>
      <c r="N26" s="160"/>
      <c r="O26" s="140"/>
      <c r="P26" s="158"/>
      <c r="Q26" s="409"/>
      <c r="R26" s="238" t="s">
        <v>189</v>
      </c>
      <c r="S26" s="408"/>
      <c r="T26" s="195"/>
      <c r="U26" s="189"/>
      <c r="V26" s="140">
        <v>-11</v>
      </c>
      <c r="W26" s="238" t="s">
        <v>185</v>
      </c>
      <c r="X26" s="415">
        <v>2</v>
      </c>
    </row>
    <row r="27" spans="1:24" ht="9.1999999999999993" customHeight="1" x14ac:dyDescent="0.25">
      <c r="A27" s="200"/>
      <c r="B27" s="194"/>
      <c r="C27" s="186">
        <v>12</v>
      </c>
      <c r="D27" s="238" t="s">
        <v>255</v>
      </c>
      <c r="E27" s="408"/>
      <c r="F27" s="189"/>
      <c r="G27" s="140"/>
      <c r="H27" s="138"/>
      <c r="I27" s="189"/>
      <c r="J27" s="192"/>
      <c r="K27" s="194"/>
      <c r="L27" s="415"/>
      <c r="M27" s="200"/>
      <c r="N27" s="158"/>
      <c r="O27" s="186">
        <v>12</v>
      </c>
      <c r="P27" s="238" t="s">
        <v>189</v>
      </c>
      <c r="Q27" s="408"/>
      <c r="R27" s="189"/>
      <c r="S27" s="140"/>
      <c r="T27" s="138"/>
      <c r="U27" s="189"/>
      <c r="V27" s="192"/>
      <c r="W27" s="194"/>
      <c r="X27" s="415"/>
    </row>
    <row r="28" spans="1:24" ht="9.1999999999999993" customHeight="1" x14ac:dyDescent="0.25">
      <c r="A28" s="200"/>
      <c r="B28" s="194"/>
      <c r="C28" s="186"/>
      <c r="D28" s="158"/>
      <c r="E28" s="149"/>
      <c r="F28" s="189"/>
      <c r="G28" s="140"/>
      <c r="H28" s="138"/>
      <c r="I28" s="189"/>
      <c r="J28" s="192"/>
      <c r="K28" s="194"/>
      <c r="L28" s="198"/>
      <c r="M28" s="200"/>
      <c r="N28" s="158"/>
      <c r="O28" s="186"/>
      <c r="P28" s="158"/>
      <c r="Q28" s="149"/>
      <c r="R28" s="189"/>
      <c r="S28" s="140"/>
      <c r="T28" s="138"/>
      <c r="U28" s="189"/>
      <c r="V28" s="192"/>
      <c r="W28" s="194"/>
      <c r="X28" s="201"/>
    </row>
    <row r="29" spans="1:24" ht="9.1999999999999993" customHeight="1" x14ac:dyDescent="0.25">
      <c r="A29" s="138"/>
      <c r="B29" s="138"/>
      <c r="C29" s="140"/>
      <c r="D29" s="160"/>
      <c r="E29" s="140">
        <v>-9</v>
      </c>
      <c r="F29" s="238" t="s">
        <v>252</v>
      </c>
      <c r="G29" s="140"/>
      <c r="H29" s="138"/>
      <c r="I29" s="138"/>
      <c r="J29" s="140"/>
      <c r="K29" s="143"/>
      <c r="L29" s="198"/>
      <c r="M29" s="138"/>
      <c r="N29" s="160"/>
      <c r="O29" s="140"/>
      <c r="P29" s="160"/>
      <c r="Q29" s="140">
        <v>-9</v>
      </c>
      <c r="R29" s="238" t="s">
        <v>183</v>
      </c>
      <c r="S29" s="140"/>
      <c r="T29" s="138"/>
      <c r="U29" s="138"/>
      <c r="V29" s="140"/>
      <c r="W29" s="143"/>
      <c r="X29" s="201"/>
    </row>
    <row r="30" spans="1:24" ht="9.1999999999999993" customHeight="1" x14ac:dyDescent="0.25">
      <c r="A30" s="140">
        <v>-1</v>
      </c>
      <c r="B30" s="138"/>
      <c r="C30" s="140"/>
      <c r="D30" s="160"/>
      <c r="E30" s="140"/>
      <c r="F30" s="145"/>
      <c r="G30" s="407">
        <v>18</v>
      </c>
      <c r="H30" s="195"/>
      <c r="I30" s="138"/>
      <c r="J30" s="140"/>
      <c r="K30" s="143"/>
      <c r="L30" s="198"/>
      <c r="M30" s="140">
        <v>-1</v>
      </c>
      <c r="N30" s="238" t="s">
        <v>182</v>
      </c>
      <c r="O30" s="140"/>
      <c r="P30" s="160"/>
      <c r="Q30" s="140"/>
      <c r="R30" s="145"/>
      <c r="S30" s="407">
        <v>18</v>
      </c>
      <c r="T30" s="195"/>
      <c r="U30" s="138"/>
      <c r="V30" s="140"/>
      <c r="W30" s="143"/>
      <c r="X30" s="201"/>
    </row>
    <row r="31" spans="1:24" ht="9.1999999999999993" customHeight="1" x14ac:dyDescent="0.25">
      <c r="A31" s="149"/>
      <c r="B31" s="145"/>
      <c r="C31" s="407">
        <v>12</v>
      </c>
      <c r="D31" s="238" t="s">
        <v>254</v>
      </c>
      <c r="E31" s="140"/>
      <c r="F31" s="143"/>
      <c r="G31" s="409"/>
      <c r="H31" s="195"/>
      <c r="I31" s="238" t="s">
        <v>252</v>
      </c>
      <c r="J31" s="140"/>
      <c r="K31" s="143"/>
      <c r="L31" s="198"/>
      <c r="M31" s="149"/>
      <c r="N31" s="159"/>
      <c r="O31" s="407">
        <v>12</v>
      </c>
      <c r="P31" s="238" t="s">
        <v>187</v>
      </c>
      <c r="Q31" s="140"/>
      <c r="R31" s="143"/>
      <c r="S31" s="409"/>
      <c r="T31" s="195"/>
      <c r="U31" s="238" t="s">
        <v>187</v>
      </c>
      <c r="V31" s="140"/>
      <c r="W31" s="143"/>
      <c r="X31" s="201"/>
    </row>
    <row r="32" spans="1:24" ht="9.1999999999999993" customHeight="1" x14ac:dyDescent="0.25">
      <c r="A32" s="149">
        <v>-8</v>
      </c>
      <c r="B32" s="238" t="s">
        <v>254</v>
      </c>
      <c r="C32" s="408"/>
      <c r="D32" s="159"/>
      <c r="E32" s="407">
        <v>16</v>
      </c>
      <c r="F32" s="143"/>
      <c r="G32" s="409"/>
      <c r="H32" s="196"/>
      <c r="I32" s="145"/>
      <c r="J32" s="407">
        <v>20</v>
      </c>
      <c r="K32" s="143"/>
      <c r="L32" s="198"/>
      <c r="M32" s="149">
        <v>-8</v>
      </c>
      <c r="N32" s="238" t="s">
        <v>187</v>
      </c>
      <c r="O32" s="408"/>
      <c r="P32" s="159"/>
      <c r="Q32" s="407">
        <v>16</v>
      </c>
      <c r="R32" s="143"/>
      <c r="S32" s="409"/>
      <c r="T32" s="196"/>
      <c r="U32" s="145"/>
      <c r="V32" s="407">
        <v>20</v>
      </c>
      <c r="W32" s="143"/>
      <c r="X32" s="201"/>
    </row>
    <row r="33" spans="1:24" ht="9.1999999999999993" customHeight="1" x14ac:dyDescent="0.25">
      <c r="A33" s="149"/>
      <c r="B33" s="145"/>
      <c r="C33" s="149"/>
      <c r="D33" s="158"/>
      <c r="E33" s="409"/>
      <c r="F33" s="238" t="s">
        <v>254</v>
      </c>
      <c r="G33" s="408"/>
      <c r="H33" s="195"/>
      <c r="I33" s="143"/>
      <c r="J33" s="409"/>
      <c r="K33" s="143"/>
      <c r="L33" s="198"/>
      <c r="M33" s="149"/>
      <c r="N33" s="159"/>
      <c r="O33" s="149"/>
      <c r="P33" s="158"/>
      <c r="Q33" s="409"/>
      <c r="R33" s="238" t="s">
        <v>187</v>
      </c>
      <c r="S33" s="408"/>
      <c r="T33" s="195"/>
      <c r="U33" s="143"/>
      <c r="V33" s="409"/>
      <c r="W33" s="143"/>
      <c r="X33" s="201"/>
    </row>
    <row r="34" spans="1:24" ht="9.1999999999999993" customHeight="1" x14ac:dyDescent="0.25">
      <c r="A34" s="140">
        <v>-2</v>
      </c>
      <c r="B34" s="143"/>
      <c r="C34" s="149"/>
      <c r="D34" s="158"/>
      <c r="E34" s="409"/>
      <c r="F34" s="138"/>
      <c r="G34" s="140"/>
      <c r="H34" s="143"/>
      <c r="I34" s="143"/>
      <c r="J34" s="409"/>
      <c r="K34" s="143"/>
      <c r="L34" s="198"/>
      <c r="M34" s="140">
        <v>-2</v>
      </c>
      <c r="N34" s="158"/>
      <c r="O34" s="149"/>
      <c r="P34" s="158"/>
      <c r="Q34" s="409"/>
      <c r="R34" s="138"/>
      <c r="S34" s="140"/>
      <c r="T34" s="143"/>
      <c r="U34" s="143"/>
      <c r="V34" s="409"/>
      <c r="W34" s="143"/>
      <c r="X34" s="201"/>
    </row>
    <row r="35" spans="1:24" ht="9.1999999999999993" customHeight="1" x14ac:dyDescent="0.25">
      <c r="A35" s="149"/>
      <c r="B35" s="145"/>
      <c r="C35" s="407">
        <v>13</v>
      </c>
      <c r="D35" s="238" t="s">
        <v>253</v>
      </c>
      <c r="E35" s="408"/>
      <c r="F35" s="138"/>
      <c r="G35" s="140"/>
      <c r="H35" s="143"/>
      <c r="I35" s="143"/>
      <c r="J35" s="409"/>
      <c r="K35" s="238" t="s">
        <v>251</v>
      </c>
      <c r="L35" s="415">
        <v>3</v>
      </c>
      <c r="M35" s="149"/>
      <c r="N35" s="159"/>
      <c r="O35" s="407">
        <v>13</v>
      </c>
      <c r="P35" s="238" t="s">
        <v>186</v>
      </c>
      <c r="Q35" s="408"/>
      <c r="R35" s="138"/>
      <c r="S35" s="140"/>
      <c r="T35" s="143"/>
      <c r="U35" s="143"/>
      <c r="V35" s="409"/>
      <c r="W35" s="238" t="s">
        <v>189</v>
      </c>
      <c r="X35" s="415">
        <v>3</v>
      </c>
    </row>
    <row r="36" spans="1:24" ht="9.1999999999999993" customHeight="1" x14ac:dyDescent="0.25">
      <c r="A36" s="149">
        <v>-7</v>
      </c>
      <c r="B36" s="238" t="s">
        <v>253</v>
      </c>
      <c r="C36" s="408"/>
      <c r="D36" s="160"/>
      <c r="E36" s="140"/>
      <c r="F36" s="138"/>
      <c r="G36" s="140"/>
      <c r="H36" s="143"/>
      <c r="I36" s="143"/>
      <c r="J36" s="409"/>
      <c r="K36" s="138"/>
      <c r="L36" s="415"/>
      <c r="M36" s="149">
        <v>-7</v>
      </c>
      <c r="N36" s="238" t="s">
        <v>186</v>
      </c>
      <c r="O36" s="408"/>
      <c r="P36" s="160"/>
      <c r="Q36" s="140"/>
      <c r="R36" s="138"/>
      <c r="S36" s="140"/>
      <c r="T36" s="143"/>
      <c r="U36" s="143"/>
      <c r="V36" s="409"/>
      <c r="W36" s="138"/>
      <c r="X36" s="415"/>
    </row>
    <row r="37" spans="1:24" ht="9.1999999999999993" customHeight="1" x14ac:dyDescent="0.25">
      <c r="A37" s="149"/>
      <c r="B37" s="138"/>
      <c r="C37" s="140"/>
      <c r="D37" s="160"/>
      <c r="E37" s="140">
        <v>-10</v>
      </c>
      <c r="F37" s="238" t="s">
        <v>251</v>
      </c>
      <c r="G37" s="140"/>
      <c r="H37" s="143"/>
      <c r="I37" s="143"/>
      <c r="J37" s="409"/>
      <c r="K37" s="138"/>
      <c r="L37" s="202"/>
      <c r="M37" s="149"/>
      <c r="N37" s="160"/>
      <c r="O37" s="140"/>
      <c r="P37" s="160"/>
      <c r="Q37" s="140">
        <v>-10</v>
      </c>
      <c r="R37" s="238" t="s">
        <v>189</v>
      </c>
      <c r="S37" s="140"/>
      <c r="T37" s="143"/>
      <c r="U37" s="143"/>
      <c r="V37" s="409"/>
      <c r="W37" s="138"/>
      <c r="X37" s="202"/>
    </row>
    <row r="38" spans="1:24" ht="9.1999999999999993" customHeight="1" x14ac:dyDescent="0.25">
      <c r="A38" s="140">
        <v>-3</v>
      </c>
      <c r="B38" s="138"/>
      <c r="C38" s="140"/>
      <c r="D38" s="160"/>
      <c r="E38" s="140"/>
      <c r="F38" s="145"/>
      <c r="G38" s="407">
        <v>19</v>
      </c>
      <c r="H38" s="195"/>
      <c r="I38" s="143"/>
      <c r="J38" s="409"/>
      <c r="K38" s="138"/>
      <c r="L38" s="202"/>
      <c r="M38" s="140">
        <v>-3</v>
      </c>
      <c r="N38" s="160"/>
      <c r="O38" s="140"/>
      <c r="P38" s="160"/>
      <c r="Q38" s="140"/>
      <c r="R38" s="145"/>
      <c r="S38" s="407">
        <v>19</v>
      </c>
      <c r="T38" s="195"/>
      <c r="U38" s="143"/>
      <c r="V38" s="409"/>
      <c r="W38" s="138"/>
      <c r="X38" s="202"/>
    </row>
    <row r="39" spans="1:24" ht="9.1999999999999993" customHeight="1" x14ac:dyDescent="0.25">
      <c r="A39" s="149"/>
      <c r="B39" s="145"/>
      <c r="C39" s="407">
        <v>14</v>
      </c>
      <c r="D39" s="238" t="s">
        <v>250</v>
      </c>
      <c r="E39" s="140"/>
      <c r="F39" s="143"/>
      <c r="G39" s="409"/>
      <c r="H39" s="199"/>
      <c r="I39" s="238" t="s">
        <v>251</v>
      </c>
      <c r="J39" s="408"/>
      <c r="K39" s="138"/>
      <c r="L39" s="202"/>
      <c r="M39" s="149"/>
      <c r="N39" s="159"/>
      <c r="O39" s="407">
        <v>14</v>
      </c>
      <c r="P39" s="238" t="s">
        <v>184</v>
      </c>
      <c r="Q39" s="140"/>
      <c r="R39" s="143"/>
      <c r="S39" s="409"/>
      <c r="T39" s="199"/>
      <c r="U39" s="238" t="s">
        <v>189</v>
      </c>
      <c r="V39" s="408"/>
      <c r="W39" s="138"/>
      <c r="X39" s="202"/>
    </row>
    <row r="40" spans="1:24" ht="9.1999999999999993" customHeight="1" x14ac:dyDescent="0.25">
      <c r="A40" s="149">
        <v>-6</v>
      </c>
      <c r="B40" s="238" t="s">
        <v>250</v>
      </c>
      <c r="C40" s="408"/>
      <c r="D40" s="159"/>
      <c r="E40" s="407">
        <v>17</v>
      </c>
      <c r="F40" s="143"/>
      <c r="G40" s="409"/>
      <c r="H40" s="195"/>
      <c r="I40" s="138"/>
      <c r="J40" s="140"/>
      <c r="K40" s="138"/>
      <c r="L40" s="202"/>
      <c r="M40" s="149">
        <v>-6</v>
      </c>
      <c r="N40" s="238" t="s">
        <v>184</v>
      </c>
      <c r="O40" s="408"/>
      <c r="P40" s="159"/>
      <c r="Q40" s="407">
        <v>17</v>
      </c>
      <c r="R40" s="143"/>
      <c r="S40" s="409"/>
      <c r="T40" s="195"/>
      <c r="U40" s="138"/>
      <c r="V40" s="140"/>
      <c r="W40" s="138"/>
      <c r="X40" s="202"/>
    </row>
    <row r="41" spans="1:24" ht="9.1999999999999993" customHeight="1" x14ac:dyDescent="0.25">
      <c r="A41" s="149"/>
      <c r="B41" s="145"/>
      <c r="C41" s="149"/>
      <c r="D41" s="158"/>
      <c r="E41" s="409"/>
      <c r="F41" s="238" t="s">
        <v>250</v>
      </c>
      <c r="G41" s="408"/>
      <c r="H41" s="195"/>
      <c r="I41" s="138"/>
      <c r="J41" s="140">
        <v>-20</v>
      </c>
      <c r="K41" s="238" t="s">
        <v>252</v>
      </c>
      <c r="L41" s="414">
        <v>4</v>
      </c>
      <c r="M41" s="149"/>
      <c r="N41" s="159"/>
      <c r="O41" s="149"/>
      <c r="P41" s="158"/>
      <c r="Q41" s="409"/>
      <c r="R41" s="238" t="s">
        <v>181</v>
      </c>
      <c r="S41" s="408"/>
      <c r="T41" s="195"/>
      <c r="U41" s="138"/>
      <c r="V41" s="140">
        <v>-20</v>
      </c>
      <c r="W41" s="238" t="s">
        <v>187</v>
      </c>
      <c r="X41" s="414">
        <v>4</v>
      </c>
    </row>
    <row r="42" spans="1:24" ht="9.1999999999999993" customHeight="1" x14ac:dyDescent="0.25">
      <c r="A42" s="140">
        <v>-4</v>
      </c>
      <c r="B42" s="143"/>
      <c r="C42" s="149"/>
      <c r="D42" s="158"/>
      <c r="E42" s="409"/>
      <c r="F42" s="138"/>
      <c r="G42" s="138"/>
      <c r="H42" s="138"/>
      <c r="I42" s="138"/>
      <c r="J42" s="140"/>
      <c r="K42" s="138"/>
      <c r="L42" s="414"/>
      <c r="M42" s="140">
        <v>-4</v>
      </c>
      <c r="N42" s="238" t="s">
        <v>188</v>
      </c>
      <c r="O42" s="149"/>
      <c r="P42" s="158"/>
      <c r="Q42" s="409"/>
      <c r="R42" s="138"/>
      <c r="S42" s="138"/>
      <c r="T42" s="138"/>
      <c r="U42" s="138"/>
      <c r="V42" s="140"/>
      <c r="W42" s="138"/>
      <c r="X42" s="414"/>
    </row>
    <row r="43" spans="1:24" ht="9.1999999999999993" customHeight="1" x14ac:dyDescent="0.3">
      <c r="A43" s="149"/>
      <c r="B43" s="145"/>
      <c r="C43" s="407">
        <v>15</v>
      </c>
      <c r="D43" s="238" t="s">
        <v>309</v>
      </c>
      <c r="E43" s="408"/>
      <c r="F43" s="138"/>
      <c r="G43" s="138"/>
      <c r="H43" s="138"/>
      <c r="I43" s="138"/>
      <c r="J43" s="203"/>
      <c r="L43" s="197"/>
      <c r="M43" s="149"/>
      <c r="N43" s="159"/>
      <c r="O43" s="407">
        <v>15</v>
      </c>
      <c r="P43" s="238" t="s">
        <v>181</v>
      </c>
      <c r="Q43" s="408"/>
      <c r="R43" s="138"/>
      <c r="S43" s="138"/>
      <c r="T43" s="138"/>
      <c r="U43" s="138"/>
      <c r="V43" s="203"/>
      <c r="X43" s="197"/>
    </row>
    <row r="44" spans="1:24" ht="9.1999999999999993" customHeight="1" x14ac:dyDescent="0.25">
      <c r="A44" s="149">
        <v>-5</v>
      </c>
      <c r="B44" s="238" t="s">
        <v>309</v>
      </c>
      <c r="C44" s="408"/>
      <c r="D44" s="160"/>
      <c r="E44" s="138"/>
      <c r="F44" s="138"/>
      <c r="G44" s="138"/>
      <c r="H44" s="140"/>
      <c r="I44" s="138"/>
      <c r="J44" s="203"/>
      <c r="L44" s="204"/>
      <c r="M44" s="149">
        <v>-5</v>
      </c>
      <c r="N44" s="238" t="s">
        <v>181</v>
      </c>
      <c r="O44" s="408"/>
      <c r="P44" s="160"/>
      <c r="Q44" s="138"/>
      <c r="R44" s="138"/>
      <c r="S44" s="138"/>
      <c r="T44" s="140"/>
      <c r="U44" s="138"/>
      <c r="V44" s="203"/>
      <c r="X44" s="204"/>
    </row>
    <row r="45" spans="1:24" ht="9.1999999999999993" customHeight="1" x14ac:dyDescent="0.25">
      <c r="A45" s="205"/>
      <c r="B45" s="138"/>
      <c r="C45" s="140"/>
      <c r="D45" s="160"/>
      <c r="E45" s="138"/>
      <c r="F45" s="138"/>
      <c r="G45" s="138"/>
      <c r="H45" s="140"/>
      <c r="I45" s="138"/>
      <c r="J45" s="203"/>
      <c r="L45" s="204"/>
      <c r="M45" s="205"/>
      <c r="N45" s="160"/>
      <c r="O45" s="140"/>
      <c r="P45" s="160"/>
      <c r="Q45" s="138"/>
      <c r="R45" s="138"/>
      <c r="S45" s="138"/>
      <c r="T45" s="140"/>
      <c r="U45" s="138"/>
      <c r="V45" s="203"/>
      <c r="X45" s="204"/>
    </row>
    <row r="46" spans="1:24" ht="9.1999999999999993" customHeight="1" x14ac:dyDescent="0.25">
      <c r="A46" s="138">
        <v>-18</v>
      </c>
      <c r="B46" s="238" t="s">
        <v>254</v>
      </c>
      <c r="C46" s="206"/>
      <c r="D46" s="160"/>
      <c r="G46" s="138"/>
      <c r="H46" s="140">
        <v>-16</v>
      </c>
      <c r="I46" s="238" t="s">
        <v>253</v>
      </c>
      <c r="J46" s="203"/>
      <c r="L46" s="204"/>
      <c r="M46" s="138">
        <v>-18</v>
      </c>
      <c r="N46" s="238" t="s">
        <v>183</v>
      </c>
      <c r="O46" s="206"/>
      <c r="P46" s="160"/>
      <c r="S46" s="138"/>
      <c r="T46" s="140">
        <v>-16</v>
      </c>
      <c r="U46" s="238" t="s">
        <v>186</v>
      </c>
      <c r="V46" s="203"/>
      <c r="X46" s="204"/>
    </row>
    <row r="47" spans="1:24" ht="9.1999999999999993" customHeight="1" x14ac:dyDescent="0.25">
      <c r="A47" s="138"/>
      <c r="B47" s="145"/>
      <c r="C47" s="407">
        <v>21</v>
      </c>
      <c r="D47" s="238" t="s">
        <v>254</v>
      </c>
      <c r="E47" s="414">
        <v>5</v>
      </c>
      <c r="G47" s="138"/>
      <c r="H47" s="140"/>
      <c r="I47" s="145"/>
      <c r="J47" s="407">
        <v>22</v>
      </c>
      <c r="K47" s="238" t="s">
        <v>253</v>
      </c>
      <c r="L47" s="414">
        <v>7</v>
      </c>
      <c r="M47" s="138"/>
      <c r="N47" s="159"/>
      <c r="O47" s="407">
        <v>21</v>
      </c>
      <c r="P47" s="238" t="s">
        <v>181</v>
      </c>
      <c r="Q47" s="414">
        <v>5</v>
      </c>
      <c r="S47" s="138"/>
      <c r="T47" s="140"/>
      <c r="U47" s="145"/>
      <c r="V47" s="407">
        <v>22</v>
      </c>
      <c r="W47" s="238" t="s">
        <v>186</v>
      </c>
      <c r="X47" s="414">
        <v>7</v>
      </c>
    </row>
    <row r="48" spans="1:24" ht="9.1999999999999993" customHeight="1" x14ac:dyDescent="0.25">
      <c r="A48" s="138">
        <v>-19</v>
      </c>
      <c r="B48" s="238" t="s">
        <v>250</v>
      </c>
      <c r="C48" s="408"/>
      <c r="D48" s="160"/>
      <c r="E48" s="414"/>
      <c r="G48" s="138"/>
      <c r="H48" s="140">
        <v>-17</v>
      </c>
      <c r="I48" s="238" t="s">
        <v>309</v>
      </c>
      <c r="J48" s="408"/>
      <c r="K48" s="138"/>
      <c r="L48" s="414"/>
      <c r="M48" s="138">
        <v>-19</v>
      </c>
      <c r="N48" s="238" t="s">
        <v>181</v>
      </c>
      <c r="O48" s="408"/>
      <c r="P48" s="160"/>
      <c r="Q48" s="414"/>
      <c r="S48" s="138"/>
      <c r="T48" s="140">
        <v>-17</v>
      </c>
      <c r="U48" s="238" t="s">
        <v>184</v>
      </c>
      <c r="V48" s="408"/>
      <c r="W48" s="138"/>
      <c r="X48" s="414"/>
    </row>
    <row r="49" spans="1:24" ht="9.1999999999999993" customHeight="1" x14ac:dyDescent="0.25">
      <c r="A49" s="138"/>
      <c r="B49" s="138"/>
      <c r="C49" s="140">
        <v>-21</v>
      </c>
      <c r="D49" s="238" t="s">
        <v>250</v>
      </c>
      <c r="E49" s="414">
        <v>6</v>
      </c>
      <c r="G49" s="138"/>
      <c r="H49" s="140"/>
      <c r="I49" s="138"/>
      <c r="J49" s="140">
        <v>-22</v>
      </c>
      <c r="K49" s="238" t="s">
        <v>309</v>
      </c>
      <c r="L49" s="414">
        <v>8</v>
      </c>
      <c r="M49" s="138"/>
      <c r="N49" s="160"/>
      <c r="O49" s="140">
        <v>-21</v>
      </c>
      <c r="P49" s="238" t="s">
        <v>183</v>
      </c>
      <c r="Q49" s="414">
        <v>6</v>
      </c>
      <c r="S49" s="138"/>
      <c r="T49" s="140"/>
      <c r="U49" s="138"/>
      <c r="V49" s="140">
        <v>-22</v>
      </c>
      <c r="W49" s="238" t="s">
        <v>184</v>
      </c>
      <c r="X49" s="414">
        <v>8</v>
      </c>
    </row>
    <row r="50" spans="1:24" ht="9.1999999999999993" customHeight="1" x14ac:dyDescent="0.25">
      <c r="A50" s="138"/>
      <c r="B50" s="138"/>
      <c r="C50" s="140"/>
      <c r="D50" s="160"/>
      <c r="E50" s="414"/>
      <c r="H50" s="203"/>
      <c r="I50" s="138"/>
      <c r="J50" s="140"/>
      <c r="K50" s="138"/>
      <c r="L50" s="414"/>
      <c r="M50" s="138"/>
      <c r="N50" s="160"/>
      <c r="O50" s="140"/>
      <c r="P50" s="160"/>
      <c r="Q50" s="414"/>
      <c r="T50" s="203"/>
      <c r="U50" s="138"/>
      <c r="V50" s="140"/>
      <c r="W50" s="138"/>
      <c r="X50" s="414"/>
    </row>
    <row r="51" spans="1:24" ht="9.1999999999999993" customHeight="1" x14ac:dyDescent="0.25">
      <c r="A51" s="138">
        <v>-12</v>
      </c>
      <c r="B51" s="138"/>
      <c r="C51" s="140"/>
      <c r="D51" s="160"/>
      <c r="E51" s="138"/>
      <c r="F51" s="138"/>
      <c r="G51" s="207"/>
      <c r="H51" s="208"/>
      <c r="J51" s="203"/>
      <c r="L51" s="204"/>
      <c r="M51" s="138">
        <v>-12</v>
      </c>
      <c r="N51" s="238" t="s">
        <v>182</v>
      </c>
      <c r="O51" s="140"/>
      <c r="P51" s="160"/>
      <c r="Q51" s="138"/>
      <c r="R51" s="138"/>
      <c r="S51" s="207"/>
      <c r="T51" s="208"/>
      <c r="V51" s="203"/>
      <c r="X51" s="204"/>
    </row>
    <row r="52" spans="1:24" ht="9.1999999999999993" customHeight="1" x14ac:dyDescent="0.25">
      <c r="A52" s="138"/>
      <c r="B52" s="145"/>
      <c r="C52" s="407">
        <v>23</v>
      </c>
      <c r="D52" s="160"/>
      <c r="E52" s="138"/>
      <c r="F52" s="138"/>
      <c r="G52" s="207"/>
      <c r="H52" s="208"/>
      <c r="J52" s="203"/>
      <c r="L52" s="204"/>
      <c r="M52" s="138"/>
      <c r="N52" s="159"/>
      <c r="O52" s="407">
        <v>23</v>
      </c>
      <c r="P52" s="238" t="s">
        <v>182</v>
      </c>
      <c r="Q52" s="138"/>
      <c r="R52" s="138"/>
      <c r="S52" s="207"/>
      <c r="T52" s="208"/>
      <c r="V52" s="203"/>
      <c r="X52" s="204"/>
    </row>
    <row r="53" spans="1:24" ht="9.1999999999999993" customHeight="1" x14ac:dyDescent="0.25">
      <c r="A53" s="138">
        <v>-13</v>
      </c>
      <c r="B53" s="193"/>
      <c r="C53" s="408"/>
      <c r="D53" s="159"/>
      <c r="E53" s="407">
        <v>25</v>
      </c>
      <c r="F53" s="138"/>
      <c r="G53" s="207"/>
      <c r="H53" s="208"/>
      <c r="J53" s="203"/>
      <c r="L53" s="204"/>
      <c r="M53" s="138">
        <v>-13</v>
      </c>
      <c r="N53" s="238"/>
      <c r="O53" s="408"/>
      <c r="P53" s="159"/>
      <c r="Q53" s="407">
        <v>25</v>
      </c>
      <c r="R53" s="138"/>
      <c r="S53" s="207"/>
      <c r="T53" s="208"/>
      <c r="V53" s="203"/>
      <c r="X53" s="204"/>
    </row>
    <row r="54" spans="1:24" ht="9.1999999999999993" customHeight="1" x14ac:dyDescent="0.25">
      <c r="A54" s="138"/>
      <c r="B54" s="138"/>
      <c r="C54" s="140"/>
      <c r="D54" s="158"/>
      <c r="E54" s="409"/>
      <c r="F54" s="193"/>
      <c r="G54" s="417">
        <v>9</v>
      </c>
      <c r="H54" s="209">
        <v>-23</v>
      </c>
      <c r="I54" s="138"/>
      <c r="J54" s="140"/>
      <c r="K54" s="138"/>
      <c r="L54" s="210"/>
      <c r="M54" s="138"/>
      <c r="N54" s="160"/>
      <c r="O54" s="140"/>
      <c r="P54" s="158"/>
      <c r="Q54" s="409"/>
      <c r="R54" s="238" t="s">
        <v>182</v>
      </c>
      <c r="S54" s="417">
        <v>9</v>
      </c>
      <c r="T54" s="209">
        <v>-23</v>
      </c>
      <c r="U54" s="138"/>
      <c r="V54" s="140"/>
      <c r="W54" s="138"/>
      <c r="X54" s="210"/>
    </row>
    <row r="55" spans="1:24" ht="9.1999999999999993" customHeight="1" x14ac:dyDescent="0.25">
      <c r="A55" s="138">
        <v>-14</v>
      </c>
      <c r="B55" s="138"/>
      <c r="C55" s="140"/>
      <c r="D55" s="158"/>
      <c r="E55" s="409"/>
      <c r="F55" s="138"/>
      <c r="G55" s="417"/>
      <c r="H55" s="211"/>
      <c r="I55" s="145"/>
      <c r="J55" s="407">
        <v>26</v>
      </c>
      <c r="K55" s="193"/>
      <c r="L55" s="418">
        <v>11</v>
      </c>
      <c r="M55" s="138">
        <v>-14</v>
      </c>
      <c r="N55" s="160"/>
      <c r="O55" s="140"/>
      <c r="P55" s="158"/>
      <c r="Q55" s="409"/>
      <c r="R55" s="138"/>
      <c r="S55" s="417"/>
      <c r="T55" s="211"/>
      <c r="U55" s="145"/>
      <c r="V55" s="407">
        <v>26</v>
      </c>
      <c r="W55" s="193"/>
      <c r="X55" s="418">
        <v>11</v>
      </c>
    </row>
    <row r="56" spans="1:24" ht="9.1999999999999993" customHeight="1" x14ac:dyDescent="0.25">
      <c r="A56" s="138"/>
      <c r="B56" s="145"/>
      <c r="C56" s="407">
        <v>24</v>
      </c>
      <c r="D56" s="238"/>
      <c r="E56" s="408"/>
      <c r="F56" s="138"/>
      <c r="G56" s="210"/>
      <c r="H56" s="209">
        <v>-24</v>
      </c>
      <c r="I56" s="193"/>
      <c r="J56" s="408"/>
      <c r="K56" s="138"/>
      <c r="L56" s="418"/>
      <c r="M56" s="138"/>
      <c r="N56" s="159"/>
      <c r="O56" s="407">
        <v>24</v>
      </c>
      <c r="P56" s="238" t="s">
        <v>188</v>
      </c>
      <c r="Q56" s="408"/>
      <c r="R56" s="138"/>
      <c r="S56" s="210"/>
      <c r="T56" s="209">
        <v>-24</v>
      </c>
      <c r="U56" s="193"/>
      <c r="V56" s="408"/>
      <c r="W56" s="138"/>
      <c r="X56" s="418"/>
    </row>
    <row r="57" spans="1:24" ht="9.1999999999999993" customHeight="1" x14ac:dyDescent="0.25">
      <c r="A57" s="138">
        <v>-15</v>
      </c>
      <c r="B57" s="193"/>
      <c r="C57" s="408"/>
      <c r="D57" s="160"/>
      <c r="E57" s="140">
        <v>-25</v>
      </c>
      <c r="F57" s="193"/>
      <c r="G57" s="417">
        <v>10</v>
      </c>
      <c r="H57" s="208"/>
      <c r="J57" s="140">
        <v>-26</v>
      </c>
      <c r="L57" s="418">
        <v>12</v>
      </c>
      <c r="M57" s="138">
        <v>-15</v>
      </c>
      <c r="N57" s="238" t="s">
        <v>188</v>
      </c>
      <c r="O57" s="408"/>
      <c r="P57" s="160"/>
      <c r="Q57" s="140">
        <v>-25</v>
      </c>
      <c r="R57" s="238" t="s">
        <v>188</v>
      </c>
      <c r="S57" s="417">
        <v>10</v>
      </c>
      <c r="T57" s="208"/>
      <c r="V57" s="140">
        <v>-26</v>
      </c>
      <c r="X57" s="418">
        <v>12</v>
      </c>
    </row>
    <row r="58" spans="1:24" ht="9.1999999999999993" customHeight="1" x14ac:dyDescent="0.25">
      <c r="A58" s="138"/>
      <c r="B58" s="138"/>
      <c r="C58" s="140"/>
      <c r="D58" s="160"/>
      <c r="E58" s="140"/>
      <c r="F58" s="138"/>
      <c r="G58" s="417"/>
      <c r="H58" s="212"/>
      <c r="J58" s="203"/>
      <c r="K58" s="213"/>
      <c r="L58" s="418"/>
      <c r="M58" s="138"/>
      <c r="N58" s="160"/>
      <c r="O58" s="140"/>
      <c r="P58" s="160"/>
      <c r="Q58" s="140"/>
      <c r="R58" s="138"/>
      <c r="S58" s="417"/>
      <c r="T58" s="212"/>
      <c r="V58" s="203"/>
      <c r="W58" s="213"/>
      <c r="X58" s="418"/>
    </row>
    <row r="59" spans="1:24" ht="9.1999999999999993" customHeight="1" x14ac:dyDescent="0.25">
      <c r="A59" s="138"/>
      <c r="B59" s="138"/>
      <c r="C59" s="140"/>
      <c r="D59" s="160"/>
      <c r="E59" s="140"/>
      <c r="F59" s="138"/>
      <c r="G59" s="212"/>
      <c r="H59" s="212"/>
      <c r="J59" s="203"/>
      <c r="K59" s="1"/>
      <c r="L59" s="214"/>
      <c r="M59" s="138"/>
      <c r="N59" s="160"/>
      <c r="O59" s="140"/>
      <c r="P59" s="160"/>
      <c r="Q59" s="140"/>
      <c r="R59" s="138"/>
      <c r="S59" s="212"/>
      <c r="T59" s="212"/>
      <c r="V59" s="203"/>
      <c r="W59" s="1"/>
      <c r="X59" s="214"/>
    </row>
    <row r="60" spans="1:24" ht="9.1999999999999993" customHeight="1" x14ac:dyDescent="0.25">
      <c r="A60" s="185"/>
      <c r="B60" s="143"/>
      <c r="C60" s="186">
        <v>1</v>
      </c>
      <c r="D60" s="238" t="s">
        <v>246</v>
      </c>
      <c r="E60" s="149"/>
      <c r="F60" s="189"/>
      <c r="G60" s="192"/>
      <c r="H60" s="189"/>
      <c r="I60" s="416" t="s">
        <v>190</v>
      </c>
      <c r="J60" s="416"/>
      <c r="K60" s="189"/>
      <c r="L60" s="190"/>
      <c r="M60" s="185"/>
      <c r="N60" s="158"/>
      <c r="O60" s="186">
        <v>1</v>
      </c>
      <c r="P60" s="238" t="s">
        <v>191</v>
      </c>
      <c r="Q60" s="149"/>
      <c r="R60" s="189"/>
      <c r="S60" s="192"/>
      <c r="T60" s="189"/>
      <c r="U60" s="416" t="s">
        <v>190</v>
      </c>
      <c r="V60" s="416"/>
      <c r="W60" s="189"/>
      <c r="X60" s="190"/>
    </row>
    <row r="61" spans="1:24" ht="9.1999999999999993" customHeight="1" x14ac:dyDescent="0.25">
      <c r="A61" s="185"/>
      <c r="B61" s="143"/>
      <c r="C61" s="149"/>
      <c r="D61" s="159"/>
      <c r="E61" s="407">
        <v>5</v>
      </c>
      <c r="F61" s="238" t="s">
        <v>246</v>
      </c>
      <c r="G61" s="192"/>
      <c r="H61" s="189"/>
      <c r="I61" s="416"/>
      <c r="J61" s="416"/>
      <c r="K61" s="189"/>
      <c r="L61" s="190"/>
      <c r="M61" s="185"/>
      <c r="N61" s="158"/>
      <c r="O61" s="149"/>
      <c r="P61" s="159"/>
      <c r="Q61" s="407">
        <v>5</v>
      </c>
      <c r="R61" s="238" t="s">
        <v>191</v>
      </c>
      <c r="S61" s="192"/>
      <c r="T61" s="189"/>
      <c r="U61" s="416"/>
      <c r="V61" s="416"/>
      <c r="W61" s="189"/>
      <c r="X61" s="190"/>
    </row>
    <row r="62" spans="1:24" ht="9.1999999999999993" customHeight="1" x14ac:dyDescent="0.25">
      <c r="A62" s="185">
        <v>2</v>
      </c>
      <c r="B62" s="193"/>
      <c r="C62" s="149"/>
      <c r="D62" s="158"/>
      <c r="E62" s="409"/>
      <c r="F62" s="191"/>
      <c r="G62" s="407">
        <v>9</v>
      </c>
      <c r="H62" s="195"/>
      <c r="I62" s="189"/>
      <c r="J62" s="192"/>
      <c r="K62" s="189"/>
      <c r="L62" s="190"/>
      <c r="M62" s="185">
        <v>2</v>
      </c>
      <c r="N62" s="238" t="s">
        <v>192</v>
      </c>
      <c r="O62" s="149"/>
      <c r="P62" s="158"/>
      <c r="Q62" s="409"/>
      <c r="R62" s="191"/>
      <c r="S62" s="407">
        <v>9</v>
      </c>
      <c r="T62" s="195"/>
      <c r="U62" s="189"/>
      <c r="V62" s="192"/>
      <c r="W62" s="189"/>
      <c r="X62" s="190"/>
    </row>
    <row r="63" spans="1:24" ht="9.1999999999999993" customHeight="1" x14ac:dyDescent="0.25">
      <c r="A63" s="185"/>
      <c r="B63" s="145"/>
      <c r="C63" s="407">
        <v>1</v>
      </c>
      <c r="D63" s="238" t="s">
        <v>256</v>
      </c>
      <c r="E63" s="408"/>
      <c r="F63" s="194"/>
      <c r="G63" s="409"/>
      <c r="H63" s="195"/>
      <c r="I63" s="189"/>
      <c r="J63" s="192"/>
      <c r="K63" s="189"/>
      <c r="L63" s="190"/>
      <c r="M63" s="185"/>
      <c r="N63" s="159"/>
      <c r="O63" s="407">
        <v>1</v>
      </c>
      <c r="P63" s="238" t="s">
        <v>192</v>
      </c>
      <c r="Q63" s="408"/>
      <c r="R63" s="194"/>
      <c r="S63" s="409"/>
      <c r="T63" s="195"/>
      <c r="U63" s="189"/>
      <c r="V63" s="192"/>
      <c r="W63" s="189"/>
      <c r="X63" s="190"/>
    </row>
    <row r="64" spans="1:24" ht="9.1999999999999993" customHeight="1" x14ac:dyDescent="0.25">
      <c r="A64" s="185">
        <v>3</v>
      </c>
      <c r="B64" s="193"/>
      <c r="C64" s="408"/>
      <c r="D64" s="160"/>
      <c r="E64" s="140"/>
      <c r="F64" s="194"/>
      <c r="G64" s="409"/>
      <c r="H64" s="195"/>
      <c r="I64" s="189"/>
      <c r="J64" s="192"/>
      <c r="K64" s="189"/>
      <c r="L64" s="190"/>
      <c r="M64" s="185">
        <v>3</v>
      </c>
      <c r="N64" s="238" t="s">
        <v>193</v>
      </c>
      <c r="O64" s="408"/>
      <c r="P64" s="160"/>
      <c r="Q64" s="140"/>
      <c r="R64" s="194"/>
      <c r="S64" s="409"/>
      <c r="T64" s="195"/>
      <c r="U64" s="189"/>
      <c r="V64" s="192"/>
      <c r="W64" s="189"/>
      <c r="X64" s="190"/>
    </row>
    <row r="65" spans="1:24" ht="9.1999999999999993" customHeight="1" x14ac:dyDescent="0.25">
      <c r="A65" s="185"/>
      <c r="B65" s="138"/>
      <c r="C65" s="140"/>
      <c r="D65" s="160"/>
      <c r="E65" s="140"/>
      <c r="F65" s="194"/>
      <c r="G65" s="409"/>
      <c r="H65" s="195"/>
      <c r="I65" s="238" t="s">
        <v>246</v>
      </c>
      <c r="J65" s="188"/>
      <c r="K65" s="189"/>
      <c r="L65" s="190"/>
      <c r="M65" s="185"/>
      <c r="N65" s="160"/>
      <c r="O65" s="140"/>
      <c r="P65" s="160"/>
      <c r="Q65" s="140"/>
      <c r="R65" s="194"/>
      <c r="S65" s="409"/>
      <c r="T65" s="195"/>
      <c r="U65" s="238" t="s">
        <v>191</v>
      </c>
      <c r="V65" s="188"/>
      <c r="W65" s="189"/>
      <c r="X65" s="190"/>
    </row>
    <row r="66" spans="1:24" ht="9.1999999999999993" customHeight="1" x14ac:dyDescent="0.25">
      <c r="A66" s="185">
        <v>4</v>
      </c>
      <c r="B66" s="193"/>
      <c r="C66" s="149"/>
      <c r="D66" s="160"/>
      <c r="E66" s="140"/>
      <c r="F66" s="194"/>
      <c r="G66" s="409"/>
      <c r="H66" s="196"/>
      <c r="I66" s="191"/>
      <c r="J66" s="407">
        <v>11</v>
      </c>
      <c r="K66" s="189"/>
      <c r="L66" s="190"/>
      <c r="M66" s="185">
        <v>4</v>
      </c>
      <c r="N66" s="238"/>
      <c r="O66" s="149"/>
      <c r="P66" s="160"/>
      <c r="Q66" s="140"/>
      <c r="R66" s="194"/>
      <c r="S66" s="409"/>
      <c r="T66" s="196"/>
      <c r="U66" s="191"/>
      <c r="V66" s="407">
        <v>11</v>
      </c>
      <c r="W66" s="189"/>
      <c r="X66" s="190"/>
    </row>
    <row r="67" spans="1:24" ht="9.1999999999999993" customHeight="1" x14ac:dyDescent="0.25">
      <c r="A67" s="185"/>
      <c r="B67" s="145"/>
      <c r="C67" s="407">
        <v>2</v>
      </c>
      <c r="D67" s="238" t="s">
        <v>257</v>
      </c>
      <c r="E67" s="149"/>
      <c r="F67" s="194"/>
      <c r="G67" s="409"/>
      <c r="H67" s="195"/>
      <c r="I67" s="194"/>
      <c r="J67" s="409"/>
      <c r="K67" s="189"/>
      <c r="L67" s="190"/>
      <c r="M67" s="185"/>
      <c r="N67" s="159"/>
      <c r="O67" s="407">
        <v>2</v>
      </c>
      <c r="P67" s="238" t="s">
        <v>194</v>
      </c>
      <c r="Q67" s="149"/>
      <c r="R67" s="194"/>
      <c r="S67" s="409"/>
      <c r="T67" s="195"/>
      <c r="U67" s="194"/>
      <c r="V67" s="409"/>
      <c r="W67" s="189"/>
      <c r="X67" s="190"/>
    </row>
    <row r="68" spans="1:24" ht="9.1999999999999993" customHeight="1" x14ac:dyDescent="0.25">
      <c r="A68" s="185">
        <v>5</v>
      </c>
      <c r="B68" s="193"/>
      <c r="C68" s="408"/>
      <c r="D68" s="159"/>
      <c r="E68" s="407">
        <v>6</v>
      </c>
      <c r="F68" s="194"/>
      <c r="G68" s="409"/>
      <c r="H68" s="195"/>
      <c r="I68" s="194"/>
      <c r="J68" s="409"/>
      <c r="K68" s="189"/>
      <c r="L68" s="190"/>
      <c r="M68" s="185">
        <v>5</v>
      </c>
      <c r="N68" s="238"/>
      <c r="O68" s="408"/>
      <c r="P68" s="159"/>
      <c r="Q68" s="407">
        <v>6</v>
      </c>
      <c r="R68" s="194"/>
      <c r="S68" s="409"/>
      <c r="T68" s="195"/>
      <c r="U68" s="194"/>
      <c r="V68" s="409"/>
      <c r="W68" s="189"/>
      <c r="X68" s="190"/>
    </row>
    <row r="69" spans="1:24" ht="9.1999999999999993" customHeight="1" x14ac:dyDescent="0.25">
      <c r="A69" s="185"/>
      <c r="B69" s="138"/>
      <c r="C69" s="140"/>
      <c r="D69" s="158"/>
      <c r="E69" s="409"/>
      <c r="F69" s="238" t="s">
        <v>258</v>
      </c>
      <c r="G69" s="408"/>
      <c r="H69" s="195"/>
      <c r="I69" s="194"/>
      <c r="J69" s="409"/>
      <c r="K69" s="189"/>
      <c r="L69" s="190"/>
      <c r="M69" s="185"/>
      <c r="N69" s="160"/>
      <c r="O69" s="140"/>
      <c r="P69" s="158"/>
      <c r="Q69" s="409"/>
      <c r="R69" s="238" t="s">
        <v>195</v>
      </c>
      <c r="S69" s="408"/>
      <c r="T69" s="195"/>
      <c r="U69" s="194"/>
      <c r="V69" s="409"/>
      <c r="W69" s="189"/>
      <c r="X69" s="190"/>
    </row>
    <row r="70" spans="1:24" ht="9.1999999999999993" customHeight="1" x14ac:dyDescent="0.3">
      <c r="A70" s="185"/>
      <c r="B70" s="143"/>
      <c r="C70" s="186">
        <v>6</v>
      </c>
      <c r="D70" s="238" t="s">
        <v>258</v>
      </c>
      <c r="E70" s="408"/>
      <c r="F70" s="189"/>
      <c r="G70" s="140"/>
      <c r="H70" s="143"/>
      <c r="I70" s="194"/>
      <c r="J70" s="409"/>
      <c r="K70" s="189"/>
      <c r="L70" s="197"/>
      <c r="M70" s="185"/>
      <c r="N70" s="158"/>
      <c r="O70" s="186">
        <v>6</v>
      </c>
      <c r="P70" s="238" t="s">
        <v>195</v>
      </c>
      <c r="Q70" s="408"/>
      <c r="R70" s="189"/>
      <c r="S70" s="140"/>
      <c r="T70" s="143"/>
      <c r="U70" s="194"/>
      <c r="V70" s="409"/>
      <c r="W70" s="189"/>
      <c r="X70" s="197"/>
    </row>
    <row r="71" spans="1:24" ht="9.1999999999999993" customHeight="1" x14ac:dyDescent="0.25">
      <c r="A71" s="185"/>
      <c r="B71" s="143"/>
      <c r="C71" s="149"/>
      <c r="D71" s="160"/>
      <c r="E71" s="140"/>
      <c r="F71" s="189"/>
      <c r="G71" s="140"/>
      <c r="H71" s="143"/>
      <c r="I71" s="194"/>
      <c r="J71" s="409"/>
      <c r="K71" s="238" t="s">
        <v>246</v>
      </c>
      <c r="L71" s="414">
        <v>1</v>
      </c>
      <c r="M71" s="185"/>
      <c r="N71" s="158"/>
      <c r="O71" s="149"/>
      <c r="P71" s="160"/>
      <c r="Q71" s="140"/>
      <c r="R71" s="189"/>
      <c r="S71" s="140"/>
      <c r="T71" s="143"/>
      <c r="U71" s="194"/>
      <c r="V71" s="409"/>
      <c r="W71" s="238" t="s">
        <v>191</v>
      </c>
      <c r="X71" s="414">
        <v>1</v>
      </c>
    </row>
    <row r="72" spans="1:24" ht="9.1999999999999993" customHeight="1" x14ac:dyDescent="0.25">
      <c r="A72" s="185"/>
      <c r="B72" s="143"/>
      <c r="C72" s="186">
        <v>7</v>
      </c>
      <c r="D72" s="238" t="s">
        <v>242</v>
      </c>
      <c r="E72" s="149"/>
      <c r="F72" s="189"/>
      <c r="G72" s="140"/>
      <c r="H72" s="143"/>
      <c r="I72" s="194"/>
      <c r="J72" s="409"/>
      <c r="K72" s="194"/>
      <c r="L72" s="414"/>
      <c r="M72" s="185"/>
      <c r="N72" s="158"/>
      <c r="O72" s="186">
        <v>7</v>
      </c>
      <c r="P72" s="238" t="s">
        <v>196</v>
      </c>
      <c r="Q72" s="149"/>
      <c r="R72" s="189"/>
      <c r="S72" s="140"/>
      <c r="T72" s="143"/>
      <c r="U72" s="194"/>
      <c r="V72" s="409"/>
      <c r="W72" s="194"/>
      <c r="X72" s="414"/>
    </row>
    <row r="73" spans="1:24" ht="9.1999999999999993" customHeight="1" x14ac:dyDescent="0.25">
      <c r="A73" s="185"/>
      <c r="B73" s="138"/>
      <c r="C73" s="140"/>
      <c r="D73" s="158"/>
      <c r="E73" s="407">
        <v>7</v>
      </c>
      <c r="F73" s="238" t="s">
        <v>242</v>
      </c>
      <c r="G73" s="149"/>
      <c r="H73" s="143"/>
      <c r="I73" s="194"/>
      <c r="J73" s="409"/>
      <c r="K73" s="194"/>
      <c r="L73" s="198"/>
      <c r="M73" s="185"/>
      <c r="N73" s="160"/>
      <c r="O73" s="140"/>
      <c r="P73" s="158"/>
      <c r="Q73" s="407">
        <v>7</v>
      </c>
      <c r="R73" s="238" t="s">
        <v>196</v>
      </c>
      <c r="S73" s="149"/>
      <c r="T73" s="143"/>
      <c r="U73" s="194"/>
      <c r="V73" s="409"/>
      <c r="W73" s="194"/>
      <c r="X73" s="201"/>
    </row>
    <row r="74" spans="1:24" ht="9.1999999999999993" customHeight="1" x14ac:dyDescent="0.25">
      <c r="A74" s="185">
        <v>8</v>
      </c>
      <c r="B74" s="143"/>
      <c r="C74" s="149"/>
      <c r="D74" s="158"/>
      <c r="E74" s="409"/>
      <c r="F74" s="191"/>
      <c r="G74" s="407">
        <v>10</v>
      </c>
      <c r="H74" s="195"/>
      <c r="I74" s="194"/>
      <c r="J74" s="409"/>
      <c r="K74" s="194"/>
      <c r="L74" s="198"/>
      <c r="M74" s="185">
        <v>8</v>
      </c>
      <c r="N74" s="158"/>
      <c r="O74" s="149"/>
      <c r="P74" s="158"/>
      <c r="Q74" s="409"/>
      <c r="R74" s="191"/>
      <c r="S74" s="407">
        <v>10</v>
      </c>
      <c r="T74" s="195"/>
      <c r="U74" s="194"/>
      <c r="V74" s="409"/>
      <c r="W74" s="194"/>
      <c r="X74" s="201"/>
    </row>
    <row r="75" spans="1:24" ht="9.1999999999999993" customHeight="1" x14ac:dyDescent="0.25">
      <c r="A75" s="185"/>
      <c r="B75" s="145"/>
      <c r="C75" s="407">
        <v>3</v>
      </c>
      <c r="D75" s="238" t="s">
        <v>259</v>
      </c>
      <c r="E75" s="408"/>
      <c r="F75" s="194"/>
      <c r="G75" s="409"/>
      <c r="H75" s="195"/>
      <c r="I75" s="194"/>
      <c r="J75" s="409"/>
      <c r="K75" s="194"/>
      <c r="L75" s="198"/>
      <c r="M75" s="185"/>
      <c r="N75" s="159"/>
      <c r="O75" s="407">
        <v>3</v>
      </c>
      <c r="P75" s="238" t="s">
        <v>197</v>
      </c>
      <c r="Q75" s="408"/>
      <c r="R75" s="194"/>
      <c r="S75" s="409"/>
      <c r="T75" s="195"/>
      <c r="U75" s="194"/>
      <c r="V75" s="409"/>
      <c r="W75" s="194"/>
      <c r="X75" s="201"/>
    </row>
    <row r="76" spans="1:24" ht="9.1999999999999993" customHeight="1" x14ac:dyDescent="0.25">
      <c r="A76" s="185">
        <v>9</v>
      </c>
      <c r="B76" s="193"/>
      <c r="C76" s="408"/>
      <c r="D76" s="160"/>
      <c r="E76" s="140"/>
      <c r="F76" s="194"/>
      <c r="G76" s="409"/>
      <c r="H76" s="195"/>
      <c r="I76" s="194"/>
      <c r="J76" s="409"/>
      <c r="K76" s="194"/>
      <c r="L76" s="198"/>
      <c r="M76" s="185">
        <v>9</v>
      </c>
      <c r="N76" s="238"/>
      <c r="O76" s="408"/>
      <c r="P76" s="160"/>
      <c r="Q76" s="140"/>
      <c r="R76" s="194"/>
      <c r="S76" s="409"/>
      <c r="T76" s="195"/>
      <c r="U76" s="194"/>
      <c r="V76" s="409"/>
      <c r="W76" s="194"/>
      <c r="X76" s="201"/>
    </row>
    <row r="77" spans="1:24" ht="9.1999999999999993" customHeight="1" x14ac:dyDescent="0.25">
      <c r="A77" s="185"/>
      <c r="B77" s="138"/>
      <c r="C77" s="140"/>
      <c r="D77" s="160"/>
      <c r="E77" s="140"/>
      <c r="F77" s="194"/>
      <c r="G77" s="409"/>
      <c r="H77" s="199"/>
      <c r="I77" s="238" t="s">
        <v>261</v>
      </c>
      <c r="J77" s="408"/>
      <c r="K77" s="194"/>
      <c r="L77" s="198"/>
      <c r="M77" s="185"/>
      <c r="N77" s="160"/>
      <c r="O77" s="140"/>
      <c r="P77" s="160"/>
      <c r="Q77" s="140"/>
      <c r="R77" s="194"/>
      <c r="S77" s="409"/>
      <c r="T77" s="199"/>
      <c r="U77" s="238" t="s">
        <v>200</v>
      </c>
      <c r="V77" s="408"/>
      <c r="W77" s="194"/>
      <c r="X77" s="201"/>
    </row>
    <row r="78" spans="1:24" ht="9.1999999999999993" customHeight="1" x14ac:dyDescent="0.25">
      <c r="A78" s="185">
        <v>10</v>
      </c>
      <c r="B78" s="193"/>
      <c r="C78" s="149"/>
      <c r="D78" s="160"/>
      <c r="E78" s="140"/>
      <c r="F78" s="194"/>
      <c r="G78" s="409"/>
      <c r="H78" s="195"/>
      <c r="I78" s="189"/>
      <c r="J78" s="192"/>
      <c r="K78" s="194"/>
      <c r="L78" s="198"/>
      <c r="M78" s="185">
        <v>10</v>
      </c>
      <c r="N78" s="238" t="s">
        <v>198</v>
      </c>
      <c r="O78" s="149"/>
      <c r="P78" s="160"/>
      <c r="Q78" s="140"/>
      <c r="R78" s="194"/>
      <c r="S78" s="409"/>
      <c r="T78" s="195"/>
      <c r="U78" s="189"/>
      <c r="V78" s="192"/>
      <c r="W78" s="194"/>
      <c r="X78" s="201"/>
    </row>
    <row r="79" spans="1:24" ht="9.1999999999999993" customHeight="1" x14ac:dyDescent="0.25">
      <c r="A79" s="185"/>
      <c r="B79" s="145"/>
      <c r="C79" s="407">
        <v>4</v>
      </c>
      <c r="D79" s="238" t="s">
        <v>260</v>
      </c>
      <c r="E79" s="149"/>
      <c r="F79" s="194"/>
      <c r="G79" s="409"/>
      <c r="H79" s="195"/>
      <c r="I79" s="189"/>
      <c r="J79" s="192"/>
      <c r="K79" s="194"/>
      <c r="L79" s="198"/>
      <c r="M79" s="185"/>
      <c r="N79" s="159"/>
      <c r="O79" s="407">
        <v>4</v>
      </c>
      <c r="P79" s="238" t="s">
        <v>198</v>
      </c>
      <c r="Q79" s="149"/>
      <c r="R79" s="194"/>
      <c r="S79" s="409"/>
      <c r="T79" s="195"/>
      <c r="U79" s="189"/>
      <c r="V79" s="192"/>
      <c r="W79" s="194"/>
      <c r="X79" s="201"/>
    </row>
    <row r="80" spans="1:24" ht="9.1999999999999993" customHeight="1" x14ac:dyDescent="0.25">
      <c r="A80" s="185">
        <v>11</v>
      </c>
      <c r="B80" s="193"/>
      <c r="C80" s="408"/>
      <c r="D80" s="159"/>
      <c r="E80" s="407">
        <v>8</v>
      </c>
      <c r="F80" s="194"/>
      <c r="G80" s="409"/>
      <c r="H80" s="195"/>
      <c r="I80" s="189"/>
      <c r="J80" s="192"/>
      <c r="K80" s="194"/>
      <c r="L80" s="198"/>
      <c r="M80" s="185">
        <v>11</v>
      </c>
      <c r="N80" s="238" t="s">
        <v>199</v>
      </c>
      <c r="O80" s="408"/>
      <c r="P80" s="159"/>
      <c r="Q80" s="407">
        <v>8</v>
      </c>
      <c r="R80" s="194"/>
      <c r="S80" s="409"/>
      <c r="T80" s="195"/>
      <c r="U80" s="189"/>
      <c r="V80" s="192"/>
      <c r="W80" s="194"/>
      <c r="X80" s="201"/>
    </row>
    <row r="81" spans="1:24" ht="9.1999999999999993" customHeight="1" x14ac:dyDescent="0.25">
      <c r="A81" s="200"/>
      <c r="B81" s="189"/>
      <c r="C81" s="140"/>
      <c r="D81" s="158"/>
      <c r="E81" s="409"/>
      <c r="F81" s="238" t="s">
        <v>261</v>
      </c>
      <c r="G81" s="408"/>
      <c r="H81" s="195"/>
      <c r="I81" s="189"/>
      <c r="J81" s="140">
        <v>-11</v>
      </c>
      <c r="K81" s="238" t="s">
        <v>261</v>
      </c>
      <c r="L81" s="415">
        <v>2</v>
      </c>
      <c r="M81" s="200"/>
      <c r="N81" s="160"/>
      <c r="O81" s="140"/>
      <c r="P81" s="158"/>
      <c r="Q81" s="409"/>
      <c r="R81" s="238" t="s">
        <v>200</v>
      </c>
      <c r="S81" s="408"/>
      <c r="T81" s="195"/>
      <c r="U81" s="189"/>
      <c r="V81" s="140">
        <v>-11</v>
      </c>
      <c r="W81" s="238" t="s">
        <v>200</v>
      </c>
      <c r="X81" s="415">
        <v>2</v>
      </c>
    </row>
    <row r="82" spans="1:24" ht="9.1999999999999993" customHeight="1" x14ac:dyDescent="0.25">
      <c r="A82" s="200"/>
      <c r="B82" s="194"/>
      <c r="C82" s="186">
        <v>12</v>
      </c>
      <c r="D82" s="238" t="s">
        <v>261</v>
      </c>
      <c r="E82" s="408"/>
      <c r="F82" s="189"/>
      <c r="G82" s="140"/>
      <c r="H82" s="138"/>
      <c r="I82" s="189"/>
      <c r="J82" s="192"/>
      <c r="K82" s="194"/>
      <c r="L82" s="415"/>
      <c r="M82" s="200"/>
      <c r="N82" s="158"/>
      <c r="O82" s="186">
        <v>12</v>
      </c>
      <c r="P82" s="238" t="s">
        <v>200</v>
      </c>
      <c r="Q82" s="408"/>
      <c r="R82" s="189"/>
      <c r="S82" s="140"/>
      <c r="T82" s="138"/>
      <c r="U82" s="189"/>
      <c r="V82" s="192"/>
      <c r="W82" s="194"/>
      <c r="X82" s="415"/>
    </row>
    <row r="83" spans="1:24" ht="9.1999999999999993" customHeight="1" x14ac:dyDescent="0.25">
      <c r="A83" s="200"/>
      <c r="B83" s="194"/>
      <c r="C83" s="186"/>
      <c r="D83" s="158"/>
      <c r="E83" s="149"/>
      <c r="F83" s="189"/>
      <c r="G83" s="140"/>
      <c r="H83" s="138"/>
      <c r="I83" s="189"/>
      <c r="J83" s="192"/>
      <c r="K83" s="194"/>
      <c r="L83" s="198"/>
      <c r="M83" s="200"/>
      <c r="N83" s="158"/>
      <c r="O83" s="186"/>
      <c r="P83" s="158"/>
      <c r="Q83" s="149"/>
      <c r="R83" s="189"/>
      <c r="S83" s="140"/>
      <c r="T83" s="138"/>
      <c r="U83" s="189"/>
      <c r="V83" s="192"/>
      <c r="W83" s="194"/>
      <c r="X83" s="201"/>
    </row>
    <row r="84" spans="1:24" ht="9.1999999999999993" customHeight="1" x14ac:dyDescent="0.25">
      <c r="A84" s="138"/>
      <c r="B84" s="138"/>
      <c r="C84" s="140"/>
      <c r="D84" s="160"/>
      <c r="E84" s="140">
        <v>-9</v>
      </c>
      <c r="F84" s="238" t="s">
        <v>258</v>
      </c>
      <c r="G84" s="140"/>
      <c r="H84" s="138"/>
      <c r="I84" s="138"/>
      <c r="J84" s="140"/>
      <c r="K84" s="143"/>
      <c r="L84" s="198"/>
      <c r="M84" s="138"/>
      <c r="N84" s="160"/>
      <c r="O84" s="140"/>
      <c r="P84" s="160"/>
      <c r="Q84" s="140">
        <v>-9</v>
      </c>
      <c r="R84" s="238" t="s">
        <v>195</v>
      </c>
      <c r="S84" s="140"/>
      <c r="T84" s="138"/>
      <c r="U84" s="138"/>
      <c r="V84" s="140"/>
      <c r="W84" s="143"/>
      <c r="X84" s="201"/>
    </row>
    <row r="85" spans="1:24" ht="9.1999999999999993" customHeight="1" x14ac:dyDescent="0.25">
      <c r="A85" s="140">
        <v>-1</v>
      </c>
      <c r="B85" s="138"/>
      <c r="C85" s="140"/>
      <c r="D85" s="160"/>
      <c r="E85" s="140"/>
      <c r="F85" s="145"/>
      <c r="G85" s="407">
        <v>18</v>
      </c>
      <c r="H85" s="195"/>
      <c r="I85" s="138"/>
      <c r="J85" s="140"/>
      <c r="K85" s="143"/>
      <c r="L85" s="198"/>
      <c r="M85" s="140">
        <v>-1</v>
      </c>
      <c r="N85" s="238" t="s">
        <v>193</v>
      </c>
      <c r="O85" s="140"/>
      <c r="P85" s="160"/>
      <c r="Q85" s="140"/>
      <c r="R85" s="145"/>
      <c r="S85" s="407">
        <v>18</v>
      </c>
      <c r="T85" s="195"/>
      <c r="U85" s="138"/>
      <c r="V85" s="140"/>
      <c r="W85" s="143"/>
      <c r="X85" s="201"/>
    </row>
    <row r="86" spans="1:24" ht="9.1999999999999993" customHeight="1" x14ac:dyDescent="0.25">
      <c r="A86" s="149"/>
      <c r="B86" s="145"/>
      <c r="C86" s="407">
        <v>12</v>
      </c>
      <c r="D86" s="238" t="s">
        <v>260</v>
      </c>
      <c r="E86" s="140"/>
      <c r="F86" s="143"/>
      <c r="G86" s="409"/>
      <c r="H86" s="195"/>
      <c r="I86" s="238" t="s">
        <v>259</v>
      </c>
      <c r="J86" s="140"/>
      <c r="K86" s="143"/>
      <c r="L86" s="198"/>
      <c r="M86" s="149"/>
      <c r="N86" s="159"/>
      <c r="O86" s="407">
        <v>12</v>
      </c>
      <c r="P86" s="238" t="s">
        <v>198</v>
      </c>
      <c r="Q86" s="140"/>
      <c r="R86" s="143"/>
      <c r="S86" s="409"/>
      <c r="T86" s="195"/>
      <c r="U86" s="238" t="s">
        <v>195</v>
      </c>
      <c r="V86" s="140"/>
      <c r="W86" s="143"/>
      <c r="X86" s="201"/>
    </row>
    <row r="87" spans="1:24" ht="9.1999999999999993" customHeight="1" x14ac:dyDescent="0.25">
      <c r="A87" s="149">
        <v>-8</v>
      </c>
      <c r="B87" s="238" t="s">
        <v>260</v>
      </c>
      <c r="C87" s="408"/>
      <c r="D87" s="159"/>
      <c r="E87" s="407">
        <v>16</v>
      </c>
      <c r="F87" s="143"/>
      <c r="G87" s="409"/>
      <c r="H87" s="196"/>
      <c r="I87" s="145"/>
      <c r="J87" s="407">
        <v>20</v>
      </c>
      <c r="K87" s="143"/>
      <c r="L87" s="198"/>
      <c r="M87" s="149">
        <v>-8</v>
      </c>
      <c r="N87" s="238" t="s">
        <v>198</v>
      </c>
      <c r="O87" s="408"/>
      <c r="P87" s="159"/>
      <c r="Q87" s="407">
        <v>16</v>
      </c>
      <c r="R87" s="143"/>
      <c r="S87" s="409"/>
      <c r="T87" s="196"/>
      <c r="U87" s="145"/>
      <c r="V87" s="407">
        <v>20</v>
      </c>
      <c r="W87" s="143"/>
      <c r="X87" s="201"/>
    </row>
    <row r="88" spans="1:24" ht="9.1999999999999993" customHeight="1" x14ac:dyDescent="0.25">
      <c r="A88" s="149"/>
      <c r="B88" s="145"/>
      <c r="C88" s="149"/>
      <c r="D88" s="158"/>
      <c r="E88" s="409"/>
      <c r="F88" s="238" t="s">
        <v>259</v>
      </c>
      <c r="G88" s="408"/>
      <c r="H88" s="195"/>
      <c r="I88" s="143"/>
      <c r="J88" s="409"/>
      <c r="K88" s="143"/>
      <c r="L88" s="198"/>
      <c r="M88" s="149"/>
      <c r="N88" s="159"/>
      <c r="O88" s="149"/>
      <c r="P88" s="158"/>
      <c r="Q88" s="409"/>
      <c r="R88" s="238" t="s">
        <v>198</v>
      </c>
      <c r="S88" s="408"/>
      <c r="T88" s="195"/>
      <c r="U88" s="143"/>
      <c r="V88" s="409"/>
      <c r="W88" s="143"/>
      <c r="X88" s="201"/>
    </row>
    <row r="89" spans="1:24" ht="9.1999999999999993" customHeight="1" x14ac:dyDescent="0.25">
      <c r="A89" s="140">
        <v>-2</v>
      </c>
      <c r="B89" s="143"/>
      <c r="C89" s="149"/>
      <c r="D89" s="158"/>
      <c r="E89" s="409"/>
      <c r="F89" s="138"/>
      <c r="G89" s="140"/>
      <c r="H89" s="143"/>
      <c r="I89" s="143"/>
      <c r="J89" s="409"/>
      <c r="K89" s="143"/>
      <c r="L89" s="198"/>
      <c r="M89" s="140">
        <v>-2</v>
      </c>
      <c r="N89" s="158"/>
      <c r="O89" s="149"/>
      <c r="P89" s="158"/>
      <c r="Q89" s="409"/>
      <c r="R89" s="138"/>
      <c r="S89" s="140"/>
      <c r="T89" s="143"/>
      <c r="U89" s="143"/>
      <c r="V89" s="409"/>
      <c r="W89" s="143"/>
      <c r="X89" s="201"/>
    </row>
    <row r="90" spans="1:24" ht="9.1999999999999993" customHeight="1" x14ac:dyDescent="0.25">
      <c r="A90" s="149"/>
      <c r="B90" s="145"/>
      <c r="C90" s="407">
        <v>13</v>
      </c>
      <c r="D90" s="238" t="s">
        <v>259</v>
      </c>
      <c r="E90" s="408"/>
      <c r="F90" s="138"/>
      <c r="G90" s="140"/>
      <c r="H90" s="143"/>
      <c r="I90" s="143"/>
      <c r="J90" s="409"/>
      <c r="K90" s="238" t="s">
        <v>242</v>
      </c>
      <c r="L90" s="415">
        <v>3</v>
      </c>
      <c r="M90" s="149"/>
      <c r="N90" s="159"/>
      <c r="O90" s="407">
        <v>13</v>
      </c>
      <c r="P90" s="238" t="s">
        <v>197</v>
      </c>
      <c r="Q90" s="408"/>
      <c r="R90" s="138"/>
      <c r="S90" s="140"/>
      <c r="T90" s="143"/>
      <c r="U90" s="143"/>
      <c r="V90" s="409"/>
      <c r="W90" s="238" t="s">
        <v>195</v>
      </c>
      <c r="X90" s="415">
        <v>3</v>
      </c>
    </row>
    <row r="91" spans="1:24" ht="9.1999999999999993" customHeight="1" x14ac:dyDescent="0.25">
      <c r="A91" s="149">
        <v>-7</v>
      </c>
      <c r="B91" s="238" t="s">
        <v>259</v>
      </c>
      <c r="C91" s="408"/>
      <c r="D91" s="160"/>
      <c r="E91" s="140"/>
      <c r="F91" s="138"/>
      <c r="G91" s="140"/>
      <c r="H91" s="143"/>
      <c r="I91" s="143"/>
      <c r="J91" s="409"/>
      <c r="K91" s="138"/>
      <c r="L91" s="415"/>
      <c r="M91" s="149">
        <v>-7</v>
      </c>
      <c r="N91" s="238" t="s">
        <v>197</v>
      </c>
      <c r="O91" s="408"/>
      <c r="P91" s="160"/>
      <c r="Q91" s="140"/>
      <c r="R91" s="138"/>
      <c r="S91" s="140"/>
      <c r="T91" s="143"/>
      <c r="U91" s="143"/>
      <c r="V91" s="409"/>
      <c r="W91" s="138"/>
      <c r="X91" s="415"/>
    </row>
    <row r="92" spans="1:24" ht="9.1999999999999993" customHeight="1" x14ac:dyDescent="0.25">
      <c r="A92" s="149"/>
      <c r="B92" s="138"/>
      <c r="C92" s="140"/>
      <c r="D92" s="160"/>
      <c r="E92" s="140">
        <v>-10</v>
      </c>
      <c r="F92" s="238" t="s">
        <v>242</v>
      </c>
      <c r="G92" s="140"/>
      <c r="H92" s="143"/>
      <c r="I92" s="143"/>
      <c r="J92" s="409"/>
      <c r="K92" s="138"/>
      <c r="L92" s="202"/>
      <c r="M92" s="149"/>
      <c r="N92" s="160"/>
      <c r="O92" s="140"/>
      <c r="P92" s="160"/>
      <c r="Q92" s="140">
        <v>-10</v>
      </c>
      <c r="R92" s="238" t="s">
        <v>196</v>
      </c>
      <c r="S92" s="140"/>
      <c r="T92" s="143"/>
      <c r="U92" s="143"/>
      <c r="V92" s="409"/>
      <c r="W92" s="138"/>
      <c r="X92" s="202"/>
    </row>
    <row r="93" spans="1:24" ht="9.1999999999999993" customHeight="1" x14ac:dyDescent="0.25">
      <c r="A93" s="140">
        <v>-3</v>
      </c>
      <c r="B93" s="138"/>
      <c r="C93" s="140"/>
      <c r="D93" s="160"/>
      <c r="E93" s="140"/>
      <c r="F93" s="158"/>
      <c r="G93" s="407">
        <v>19</v>
      </c>
      <c r="H93" s="195"/>
      <c r="I93" s="143"/>
      <c r="J93" s="409"/>
      <c r="K93" s="138"/>
      <c r="L93" s="202"/>
      <c r="M93" s="140">
        <v>-3</v>
      </c>
      <c r="N93" s="160"/>
      <c r="O93" s="140"/>
      <c r="P93" s="160"/>
      <c r="Q93" s="140"/>
      <c r="R93" s="145"/>
      <c r="S93" s="407">
        <v>19</v>
      </c>
      <c r="T93" s="195"/>
      <c r="U93" s="143"/>
      <c r="V93" s="409"/>
      <c r="W93" s="138"/>
      <c r="X93" s="202"/>
    </row>
    <row r="94" spans="1:24" ht="9.1999999999999993" customHeight="1" x14ac:dyDescent="0.25">
      <c r="A94" s="149"/>
      <c r="B94" s="145"/>
      <c r="C94" s="407">
        <v>14</v>
      </c>
      <c r="D94" s="238" t="s">
        <v>257</v>
      </c>
      <c r="E94" s="140"/>
      <c r="F94" s="143"/>
      <c r="G94" s="409"/>
      <c r="H94" s="199"/>
      <c r="I94" s="238" t="s">
        <v>242</v>
      </c>
      <c r="J94" s="408"/>
      <c r="K94" s="138"/>
      <c r="L94" s="202"/>
      <c r="M94" s="149"/>
      <c r="N94" s="159"/>
      <c r="O94" s="407">
        <v>14</v>
      </c>
      <c r="P94" s="238" t="s">
        <v>194</v>
      </c>
      <c r="Q94" s="140"/>
      <c r="R94" s="143"/>
      <c r="S94" s="409"/>
      <c r="T94" s="199"/>
      <c r="U94" s="238" t="s">
        <v>192</v>
      </c>
      <c r="V94" s="408"/>
      <c r="W94" s="138"/>
      <c r="X94" s="202"/>
    </row>
    <row r="95" spans="1:24" ht="9.1999999999999993" customHeight="1" x14ac:dyDescent="0.25">
      <c r="A95" s="149">
        <v>-6</v>
      </c>
      <c r="B95" s="238" t="s">
        <v>257</v>
      </c>
      <c r="C95" s="408"/>
      <c r="D95" s="159"/>
      <c r="E95" s="407">
        <v>17</v>
      </c>
      <c r="F95" s="143"/>
      <c r="G95" s="409"/>
      <c r="H95" s="195"/>
      <c r="I95" s="138"/>
      <c r="J95" s="140"/>
      <c r="K95" s="138"/>
      <c r="L95" s="202"/>
      <c r="M95" s="149">
        <v>-6</v>
      </c>
      <c r="N95" s="238" t="s">
        <v>194</v>
      </c>
      <c r="O95" s="408"/>
      <c r="P95" s="159"/>
      <c r="Q95" s="407">
        <v>17</v>
      </c>
      <c r="R95" s="143"/>
      <c r="S95" s="409"/>
      <c r="T95" s="195"/>
      <c r="U95" s="138"/>
      <c r="V95" s="140"/>
      <c r="W95" s="138"/>
      <c r="X95" s="202"/>
    </row>
    <row r="96" spans="1:24" ht="9.1999999999999993" customHeight="1" x14ac:dyDescent="0.25">
      <c r="A96" s="149"/>
      <c r="B96" s="145"/>
      <c r="C96" s="149"/>
      <c r="D96" s="158"/>
      <c r="E96" s="409"/>
      <c r="F96" s="238" t="s">
        <v>257</v>
      </c>
      <c r="G96" s="408"/>
      <c r="H96" s="195"/>
      <c r="I96" s="138"/>
      <c r="J96" s="140">
        <v>-20</v>
      </c>
      <c r="K96" s="238" t="s">
        <v>259</v>
      </c>
      <c r="L96" s="414">
        <v>4</v>
      </c>
      <c r="M96" s="149"/>
      <c r="N96" s="159"/>
      <c r="O96" s="149"/>
      <c r="P96" s="158"/>
      <c r="Q96" s="409"/>
      <c r="R96" s="238" t="s">
        <v>192</v>
      </c>
      <c r="S96" s="408"/>
      <c r="T96" s="195"/>
      <c r="U96" s="138"/>
      <c r="V96" s="140">
        <v>-20</v>
      </c>
      <c r="W96" s="238" t="s">
        <v>192</v>
      </c>
      <c r="X96" s="414">
        <v>4</v>
      </c>
    </row>
    <row r="97" spans="1:24" ht="9.1999999999999993" customHeight="1" x14ac:dyDescent="0.25">
      <c r="A97" s="140">
        <v>-4</v>
      </c>
      <c r="B97" s="143"/>
      <c r="C97" s="149"/>
      <c r="D97" s="158"/>
      <c r="E97" s="409"/>
      <c r="F97" s="138"/>
      <c r="G97" s="138"/>
      <c r="H97" s="138"/>
      <c r="I97" s="138"/>
      <c r="J97" s="140"/>
      <c r="K97" s="138"/>
      <c r="L97" s="414"/>
      <c r="M97" s="140">
        <v>-4</v>
      </c>
      <c r="N97" s="238" t="s">
        <v>199</v>
      </c>
      <c r="O97" s="149"/>
      <c r="P97" s="158"/>
      <c r="Q97" s="409"/>
      <c r="R97" s="138"/>
      <c r="S97" s="138"/>
      <c r="T97" s="138"/>
      <c r="U97" s="138"/>
      <c r="V97" s="140"/>
      <c r="W97" s="138"/>
      <c r="X97" s="414"/>
    </row>
    <row r="98" spans="1:24" ht="9.1999999999999993" customHeight="1" x14ac:dyDescent="0.3">
      <c r="A98" s="149"/>
      <c r="B98" s="145"/>
      <c r="C98" s="407">
        <v>15</v>
      </c>
      <c r="D98" s="238" t="s">
        <v>256</v>
      </c>
      <c r="E98" s="408"/>
      <c r="F98" s="138"/>
      <c r="G98" s="138"/>
      <c r="H98" s="138"/>
      <c r="I98" s="138"/>
      <c r="J98" s="203"/>
      <c r="L98" s="197"/>
      <c r="M98" s="149"/>
      <c r="N98" s="159"/>
      <c r="O98" s="407">
        <v>15</v>
      </c>
      <c r="P98" s="238" t="s">
        <v>192</v>
      </c>
      <c r="Q98" s="408"/>
      <c r="R98" s="138"/>
      <c r="S98" s="138"/>
      <c r="T98" s="138"/>
      <c r="U98" s="138"/>
      <c r="V98" s="203"/>
      <c r="X98" s="197"/>
    </row>
    <row r="99" spans="1:24" ht="9.1999999999999993" customHeight="1" x14ac:dyDescent="0.25">
      <c r="A99" s="149">
        <v>-5</v>
      </c>
      <c r="B99" s="238" t="s">
        <v>256</v>
      </c>
      <c r="C99" s="408"/>
      <c r="D99" s="160"/>
      <c r="E99" s="138"/>
      <c r="F99" s="138"/>
      <c r="G99" s="138"/>
      <c r="H99" s="138"/>
      <c r="I99" s="138"/>
      <c r="J99" s="203"/>
      <c r="L99" s="204"/>
      <c r="M99" s="149">
        <v>-5</v>
      </c>
      <c r="N99" s="238" t="s">
        <v>192</v>
      </c>
      <c r="O99" s="408"/>
      <c r="P99" s="160"/>
      <c r="Q99" s="138"/>
      <c r="R99" s="138"/>
      <c r="S99" s="138"/>
      <c r="T99" s="138"/>
      <c r="U99" s="138"/>
      <c r="V99" s="203"/>
      <c r="X99" s="204"/>
    </row>
    <row r="100" spans="1:24" ht="9.1999999999999993" customHeight="1" x14ac:dyDescent="0.25">
      <c r="A100" s="205"/>
      <c r="B100" s="138"/>
      <c r="C100" s="140"/>
      <c r="D100" s="160"/>
      <c r="E100" s="138"/>
      <c r="F100" s="138"/>
      <c r="G100" s="138"/>
      <c r="H100" s="138"/>
      <c r="I100" s="138"/>
      <c r="J100" s="203"/>
      <c r="L100" s="204"/>
      <c r="M100" s="205"/>
      <c r="N100" s="160"/>
      <c r="O100" s="140"/>
      <c r="P100" s="160"/>
      <c r="Q100" s="138"/>
      <c r="R100" s="138"/>
      <c r="S100" s="138"/>
      <c r="T100" s="138"/>
      <c r="U100" s="138"/>
      <c r="V100" s="203"/>
      <c r="X100" s="204"/>
    </row>
    <row r="101" spans="1:24" ht="9.1999999999999993" customHeight="1" x14ac:dyDescent="0.25">
      <c r="A101" s="138">
        <v>-18</v>
      </c>
      <c r="B101" s="238" t="s">
        <v>258</v>
      </c>
      <c r="C101" s="206"/>
      <c r="D101" s="160"/>
      <c r="E101" s="204"/>
      <c r="G101" s="138"/>
      <c r="H101" s="140">
        <v>-16</v>
      </c>
      <c r="I101" s="238" t="s">
        <v>260</v>
      </c>
      <c r="J101" s="203"/>
      <c r="L101" s="204"/>
      <c r="M101" s="138">
        <v>-18</v>
      </c>
      <c r="N101" s="238" t="s">
        <v>198</v>
      </c>
      <c r="O101" s="206"/>
      <c r="P101" s="160"/>
      <c r="Q101" s="204"/>
      <c r="S101" s="138"/>
      <c r="T101" s="140">
        <v>-16</v>
      </c>
      <c r="U101" s="238" t="s">
        <v>197</v>
      </c>
      <c r="V101" s="203"/>
      <c r="X101" s="204"/>
    </row>
    <row r="102" spans="1:24" ht="9.1999999999999993" customHeight="1" x14ac:dyDescent="0.25">
      <c r="A102" s="138"/>
      <c r="B102" s="145"/>
      <c r="C102" s="407">
        <v>21</v>
      </c>
      <c r="D102" s="238" t="s">
        <v>258</v>
      </c>
      <c r="E102" s="414">
        <v>5</v>
      </c>
      <c r="G102" s="138"/>
      <c r="H102" s="140"/>
      <c r="I102" s="145"/>
      <c r="J102" s="407">
        <v>22</v>
      </c>
      <c r="K102" s="238" t="s">
        <v>260</v>
      </c>
      <c r="L102" s="414">
        <v>7</v>
      </c>
      <c r="M102" s="138"/>
      <c r="N102" s="159"/>
      <c r="O102" s="407">
        <v>21</v>
      </c>
      <c r="P102" s="238" t="s">
        <v>198</v>
      </c>
      <c r="Q102" s="414">
        <v>5</v>
      </c>
      <c r="S102" s="138"/>
      <c r="T102" s="140"/>
      <c r="U102" s="145"/>
      <c r="V102" s="407">
        <v>22</v>
      </c>
      <c r="W102" s="238" t="s">
        <v>194</v>
      </c>
      <c r="X102" s="414">
        <v>7</v>
      </c>
    </row>
    <row r="103" spans="1:24" ht="9.1999999999999993" customHeight="1" x14ac:dyDescent="0.25">
      <c r="A103" s="138">
        <v>-19</v>
      </c>
      <c r="B103" s="238" t="s">
        <v>257</v>
      </c>
      <c r="C103" s="408"/>
      <c r="D103" s="160"/>
      <c r="E103" s="414"/>
      <c r="G103" s="138"/>
      <c r="H103" s="140">
        <v>-17</v>
      </c>
      <c r="I103" s="238" t="s">
        <v>256</v>
      </c>
      <c r="J103" s="408"/>
      <c r="K103" s="138"/>
      <c r="L103" s="414"/>
      <c r="M103" s="138">
        <v>-19</v>
      </c>
      <c r="N103" s="238" t="s">
        <v>196</v>
      </c>
      <c r="O103" s="408"/>
      <c r="P103" s="160" t="s">
        <v>332</v>
      </c>
      <c r="Q103" s="414"/>
      <c r="S103" s="138"/>
      <c r="T103" s="140">
        <v>-17</v>
      </c>
      <c r="U103" s="238" t="s">
        <v>194</v>
      </c>
      <c r="V103" s="408"/>
      <c r="W103" s="138"/>
      <c r="X103" s="414"/>
    </row>
    <row r="104" spans="1:24" ht="9.1999999999999993" customHeight="1" x14ac:dyDescent="0.25">
      <c r="A104" s="138"/>
      <c r="B104" s="138"/>
      <c r="C104" s="140">
        <v>-21</v>
      </c>
      <c r="D104" s="238" t="s">
        <v>257</v>
      </c>
      <c r="E104" s="414">
        <v>6</v>
      </c>
      <c r="G104" s="138"/>
      <c r="H104" s="140"/>
      <c r="I104" s="138"/>
      <c r="J104" s="140">
        <v>-22</v>
      </c>
      <c r="K104" s="238" t="s">
        <v>256</v>
      </c>
      <c r="L104" s="414">
        <v>8</v>
      </c>
      <c r="M104" s="138"/>
      <c r="N104" s="160"/>
      <c r="O104" s="140">
        <v>-21</v>
      </c>
      <c r="P104" s="238" t="s">
        <v>196</v>
      </c>
      <c r="Q104" s="414">
        <v>6</v>
      </c>
      <c r="S104" s="138"/>
      <c r="T104" s="140"/>
      <c r="U104" s="138"/>
      <c r="V104" s="140">
        <v>-22</v>
      </c>
      <c r="W104" s="238" t="s">
        <v>197</v>
      </c>
      <c r="X104" s="414">
        <v>8</v>
      </c>
    </row>
    <row r="105" spans="1:24" ht="9.1999999999999993" customHeight="1" x14ac:dyDescent="0.25">
      <c r="A105" s="138"/>
      <c r="B105" s="138"/>
      <c r="C105" s="140"/>
      <c r="D105" s="160"/>
      <c r="E105" s="414"/>
      <c r="H105" s="203"/>
      <c r="I105" s="138"/>
      <c r="J105" s="140"/>
      <c r="K105" s="138"/>
      <c r="L105" s="414"/>
      <c r="M105" s="138"/>
      <c r="N105" s="160"/>
      <c r="O105" s="140"/>
      <c r="P105" s="160"/>
      <c r="Q105" s="414"/>
      <c r="T105" s="203"/>
      <c r="U105" s="138"/>
      <c r="V105" s="140"/>
      <c r="W105" s="138"/>
      <c r="X105" s="414"/>
    </row>
    <row r="106" spans="1:24" ht="9.1999999999999993" customHeight="1" x14ac:dyDescent="0.25">
      <c r="A106" s="138">
        <v>-12</v>
      </c>
      <c r="B106" s="138"/>
      <c r="C106" s="140"/>
      <c r="D106" s="160"/>
      <c r="E106" s="138"/>
      <c r="F106" s="138"/>
      <c r="G106" s="207"/>
      <c r="H106" s="208"/>
      <c r="J106" s="203"/>
      <c r="L106" s="204"/>
      <c r="M106" s="138">
        <v>-12</v>
      </c>
      <c r="N106" s="238" t="s">
        <v>193</v>
      </c>
      <c r="O106" s="140"/>
      <c r="P106" s="160"/>
      <c r="Q106" s="138"/>
      <c r="R106" s="138"/>
      <c r="S106" s="207"/>
      <c r="T106" s="208"/>
      <c r="V106" s="203"/>
      <c r="X106" s="204"/>
    </row>
    <row r="107" spans="1:24" ht="9.1999999999999993" customHeight="1" x14ac:dyDescent="0.25">
      <c r="A107" s="138"/>
      <c r="B107" s="145"/>
      <c r="C107" s="407">
        <v>23</v>
      </c>
      <c r="D107" s="160"/>
      <c r="E107" s="138"/>
      <c r="F107" s="138"/>
      <c r="G107" s="207"/>
      <c r="H107" s="208"/>
      <c r="J107" s="203"/>
      <c r="L107" s="204"/>
      <c r="M107" s="138"/>
      <c r="N107" s="159"/>
      <c r="O107" s="407">
        <v>23</v>
      </c>
      <c r="P107" s="238" t="s">
        <v>193</v>
      </c>
      <c r="Q107" s="138"/>
      <c r="R107" s="138"/>
      <c r="S107" s="207"/>
      <c r="T107" s="208"/>
      <c r="V107" s="203"/>
      <c r="X107" s="204"/>
    </row>
    <row r="108" spans="1:24" ht="9.1999999999999993" customHeight="1" x14ac:dyDescent="0.25">
      <c r="A108" s="138">
        <v>-13</v>
      </c>
      <c r="B108" s="193"/>
      <c r="C108" s="408"/>
      <c r="D108" s="159"/>
      <c r="E108" s="407">
        <v>25</v>
      </c>
      <c r="F108" s="138"/>
      <c r="G108" s="210"/>
      <c r="H108" s="208"/>
      <c r="J108" s="203"/>
      <c r="L108" s="204"/>
      <c r="M108" s="138">
        <v>-13</v>
      </c>
      <c r="N108" s="238"/>
      <c r="O108" s="408"/>
      <c r="P108" s="159"/>
      <c r="Q108" s="407">
        <v>25</v>
      </c>
      <c r="R108" s="138"/>
      <c r="S108" s="210"/>
      <c r="T108" s="208"/>
      <c r="V108" s="203"/>
      <c r="X108" s="204"/>
    </row>
    <row r="109" spans="1:24" ht="9.1999999999999993" customHeight="1" x14ac:dyDescent="0.25">
      <c r="A109" s="138"/>
      <c r="B109" s="138"/>
      <c r="C109" s="140"/>
      <c r="D109" s="158"/>
      <c r="E109" s="409"/>
      <c r="F109" s="193"/>
      <c r="G109" s="417">
        <v>9</v>
      </c>
      <c r="H109" s="209">
        <v>-23</v>
      </c>
      <c r="I109" s="138"/>
      <c r="J109" s="140"/>
      <c r="K109" s="138"/>
      <c r="L109" s="210"/>
      <c r="M109" s="138"/>
      <c r="N109" s="160"/>
      <c r="O109" s="140"/>
      <c r="P109" s="158"/>
      <c r="Q109" s="409"/>
      <c r="R109" s="238" t="s">
        <v>193</v>
      </c>
      <c r="S109" s="417">
        <v>9</v>
      </c>
      <c r="T109" s="209">
        <v>-23</v>
      </c>
      <c r="U109" s="138"/>
      <c r="V109" s="140"/>
      <c r="W109" s="138"/>
      <c r="X109" s="210"/>
    </row>
    <row r="110" spans="1:24" ht="9.1999999999999993" customHeight="1" x14ac:dyDescent="0.25">
      <c r="A110" s="138">
        <v>-14</v>
      </c>
      <c r="B110" s="138"/>
      <c r="C110" s="140"/>
      <c r="D110" s="158"/>
      <c r="E110" s="409"/>
      <c r="F110" s="138"/>
      <c r="G110" s="417"/>
      <c r="H110" s="211"/>
      <c r="I110" s="145"/>
      <c r="J110" s="407">
        <v>26</v>
      </c>
      <c r="K110" s="193"/>
      <c r="L110" s="418">
        <v>11</v>
      </c>
      <c r="M110" s="138">
        <v>-14</v>
      </c>
      <c r="N110" s="160"/>
      <c r="O110" s="140"/>
      <c r="P110" s="158"/>
      <c r="Q110" s="409"/>
      <c r="R110" s="138"/>
      <c r="S110" s="417"/>
      <c r="T110" s="211"/>
      <c r="U110" s="145"/>
      <c r="V110" s="407">
        <v>26</v>
      </c>
      <c r="W110" s="193"/>
      <c r="X110" s="418">
        <v>11</v>
      </c>
    </row>
    <row r="111" spans="1:24" ht="9.1999999999999993" customHeight="1" x14ac:dyDescent="0.25">
      <c r="A111" s="138"/>
      <c r="B111" s="145"/>
      <c r="C111" s="407">
        <v>24</v>
      </c>
      <c r="D111" s="238"/>
      <c r="E111" s="408"/>
      <c r="F111" s="138"/>
      <c r="G111" s="210"/>
      <c r="H111" s="209">
        <v>-24</v>
      </c>
      <c r="I111" s="193"/>
      <c r="J111" s="408"/>
      <c r="K111" s="138"/>
      <c r="L111" s="418"/>
      <c r="M111" s="138"/>
      <c r="N111" s="159"/>
      <c r="O111" s="407">
        <v>24</v>
      </c>
      <c r="P111" s="238" t="s">
        <v>199</v>
      </c>
      <c r="Q111" s="408"/>
      <c r="R111" s="138"/>
      <c r="S111" s="210"/>
      <c r="T111" s="209">
        <v>-24</v>
      </c>
      <c r="U111" s="193"/>
      <c r="V111" s="408"/>
      <c r="W111" s="138"/>
      <c r="X111" s="418"/>
    </row>
    <row r="112" spans="1:24" ht="9.1999999999999993" customHeight="1" x14ac:dyDescent="0.25">
      <c r="A112" s="138">
        <v>-15</v>
      </c>
      <c r="B112" s="193"/>
      <c r="C112" s="408"/>
      <c r="D112" s="160"/>
      <c r="E112" s="140">
        <v>-25</v>
      </c>
      <c r="F112" s="193"/>
      <c r="G112" s="417">
        <v>10</v>
      </c>
      <c r="H112" s="208"/>
      <c r="J112" s="140">
        <v>-26</v>
      </c>
      <c r="L112" s="418">
        <v>12</v>
      </c>
      <c r="M112" s="138">
        <v>-15</v>
      </c>
      <c r="N112" s="238" t="s">
        <v>199</v>
      </c>
      <c r="O112" s="408"/>
      <c r="P112" s="160"/>
      <c r="Q112" s="140">
        <v>-25</v>
      </c>
      <c r="R112" s="238" t="s">
        <v>199</v>
      </c>
      <c r="S112" s="417">
        <v>10</v>
      </c>
      <c r="T112" s="208"/>
      <c r="V112" s="140">
        <v>-26</v>
      </c>
      <c r="X112" s="418">
        <v>12</v>
      </c>
    </row>
    <row r="113" spans="1:24" ht="9.1999999999999993" customHeight="1" x14ac:dyDescent="0.25">
      <c r="A113" s="138"/>
      <c r="B113" s="138"/>
      <c r="C113" s="140"/>
      <c r="D113" s="138"/>
      <c r="E113" s="140"/>
      <c r="F113" s="138"/>
      <c r="G113" s="417"/>
      <c r="H113" s="212"/>
      <c r="J113" s="203"/>
      <c r="K113" s="213"/>
      <c r="L113" s="418"/>
      <c r="M113" s="138"/>
      <c r="N113" s="160"/>
      <c r="O113" s="140"/>
      <c r="P113" s="160"/>
      <c r="Q113" s="140"/>
      <c r="R113" s="138"/>
      <c r="S113" s="417"/>
      <c r="T113" s="212"/>
      <c r="V113" s="203"/>
      <c r="W113" s="213"/>
      <c r="X113" s="418"/>
    </row>
    <row r="114" spans="1:24" ht="9.1999999999999993" customHeight="1" x14ac:dyDescent="0.25">
      <c r="B114" s="412" t="s">
        <v>241</v>
      </c>
      <c r="C114" s="412"/>
      <c r="D114" s="412"/>
      <c r="E114" s="412"/>
      <c r="F114" s="412"/>
      <c r="G114" s="412"/>
      <c r="H114" s="412"/>
      <c r="I114" s="412"/>
      <c r="J114" s="412"/>
      <c r="K114" s="412"/>
      <c r="N114" s="412" t="s">
        <v>241</v>
      </c>
      <c r="O114" s="412"/>
      <c r="P114" s="412"/>
      <c r="Q114" s="412"/>
      <c r="R114" s="412"/>
      <c r="S114" s="412"/>
      <c r="T114" s="412"/>
      <c r="U114" s="412"/>
      <c r="V114" s="412"/>
      <c r="W114" s="412"/>
    </row>
    <row r="115" spans="1:24" ht="9.1999999999999993" customHeight="1" x14ac:dyDescent="0.25">
      <c r="B115" s="413" t="s">
        <v>52</v>
      </c>
      <c r="C115" s="413"/>
      <c r="D115" s="413"/>
      <c r="E115" s="413"/>
      <c r="F115" s="413"/>
      <c r="G115" s="413"/>
      <c r="H115" s="413"/>
      <c r="I115" s="413"/>
      <c r="J115" s="413"/>
      <c r="K115" s="413"/>
      <c r="N115" s="413" t="s">
        <v>52</v>
      </c>
      <c r="O115" s="413"/>
      <c r="P115" s="413"/>
      <c r="Q115" s="413"/>
      <c r="R115" s="413"/>
      <c r="S115" s="413"/>
      <c r="T115" s="413"/>
      <c r="U115" s="413"/>
      <c r="V115" s="413"/>
      <c r="W115" s="413"/>
    </row>
    <row r="116" spans="1:24" ht="15" customHeight="1" x14ac:dyDescent="0.25">
      <c r="B116" s="399" t="s">
        <v>91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N116" s="399" t="s">
        <v>91</v>
      </c>
      <c r="O116" s="399"/>
      <c r="P116" s="399"/>
      <c r="Q116" s="399"/>
      <c r="R116" s="399"/>
      <c r="S116" s="399"/>
      <c r="T116" s="399"/>
      <c r="U116" s="399"/>
      <c r="V116" s="399"/>
      <c r="W116" s="399"/>
    </row>
    <row r="117" spans="1:24" ht="15" customHeight="1" x14ac:dyDescent="0.25">
      <c r="B117" s="400" t="s">
        <v>32</v>
      </c>
      <c r="C117" s="400"/>
      <c r="D117" s="400"/>
      <c r="E117" s="400"/>
      <c r="F117" s="400"/>
      <c r="G117" s="400"/>
      <c r="H117" s="400"/>
      <c r="I117" s="400"/>
      <c r="J117" s="400"/>
      <c r="K117" s="400"/>
      <c r="N117" s="400" t="s">
        <v>32</v>
      </c>
      <c r="O117" s="400"/>
      <c r="P117" s="400"/>
      <c r="Q117" s="400"/>
      <c r="R117" s="400"/>
      <c r="S117" s="400"/>
      <c r="T117" s="400"/>
      <c r="U117" s="400"/>
      <c r="V117" s="400"/>
      <c r="W117" s="400"/>
    </row>
    <row r="118" spans="1:24" ht="15" customHeight="1" x14ac:dyDescent="0.25">
      <c r="B118" s="401" t="s">
        <v>92</v>
      </c>
      <c r="C118" s="401"/>
      <c r="D118" s="401"/>
      <c r="E118" s="401"/>
      <c r="F118" s="401"/>
      <c r="G118" s="401"/>
      <c r="H118" s="401"/>
      <c r="I118" s="401" t="s">
        <v>93</v>
      </c>
      <c r="J118" s="401"/>
      <c r="K118" s="401"/>
      <c r="N118" s="401" t="s">
        <v>92</v>
      </c>
      <c r="O118" s="401"/>
      <c r="P118" s="401"/>
      <c r="Q118" s="401"/>
      <c r="R118" s="401"/>
      <c r="S118" s="401"/>
      <c r="T118" s="401"/>
      <c r="U118" s="401" t="s">
        <v>93</v>
      </c>
      <c r="V118" s="401"/>
      <c r="W118" s="401"/>
    </row>
    <row r="119" spans="1:24" ht="12" customHeight="1" x14ac:dyDescent="0.25">
      <c r="F119" s="215" t="s">
        <v>170</v>
      </c>
      <c r="N119" s="160"/>
      <c r="P119" s="19"/>
      <c r="R119" s="270" t="s">
        <v>166</v>
      </c>
    </row>
    <row r="120" spans="1:24" ht="9.1999999999999993" customHeight="1" x14ac:dyDescent="0.25">
      <c r="A120" s="185"/>
      <c r="B120" s="143"/>
      <c r="C120" s="186">
        <v>1</v>
      </c>
      <c r="D120" s="238" t="s">
        <v>262</v>
      </c>
      <c r="E120" s="188"/>
      <c r="F120" s="189"/>
      <c r="G120" s="189"/>
      <c r="H120" s="189"/>
      <c r="I120" s="416" t="s">
        <v>201</v>
      </c>
      <c r="J120" s="416"/>
      <c r="K120" s="189"/>
      <c r="L120" s="190"/>
      <c r="M120" s="185"/>
      <c r="N120" s="158"/>
      <c r="O120" s="186">
        <v>1</v>
      </c>
      <c r="P120" s="238" t="s">
        <v>216</v>
      </c>
      <c r="Q120" s="188"/>
      <c r="R120" s="189"/>
      <c r="S120" s="189"/>
      <c r="T120" s="189"/>
      <c r="U120" s="416" t="s">
        <v>201</v>
      </c>
      <c r="V120" s="416"/>
      <c r="W120" s="189"/>
      <c r="X120" s="190"/>
    </row>
    <row r="121" spans="1:24" ht="9.1999999999999993" customHeight="1" x14ac:dyDescent="0.25">
      <c r="A121" s="185"/>
      <c r="B121" s="143"/>
      <c r="C121" s="149"/>
      <c r="D121" s="159"/>
      <c r="E121" s="407">
        <v>5</v>
      </c>
      <c r="F121" s="238" t="s">
        <v>262</v>
      </c>
      <c r="G121" s="192"/>
      <c r="H121" s="189"/>
      <c r="I121" s="416"/>
      <c r="J121" s="416"/>
      <c r="K121" s="189"/>
      <c r="L121" s="190"/>
      <c r="M121" s="185"/>
      <c r="N121" s="158"/>
      <c r="O121" s="149"/>
      <c r="P121" s="159"/>
      <c r="Q121" s="407">
        <v>5</v>
      </c>
      <c r="R121" s="238" t="s">
        <v>216</v>
      </c>
      <c r="S121" s="192"/>
      <c r="T121" s="189"/>
      <c r="U121" s="416"/>
      <c r="V121" s="416"/>
      <c r="W121" s="189"/>
      <c r="X121" s="190"/>
    </row>
    <row r="122" spans="1:24" ht="9.1999999999999993" customHeight="1" x14ac:dyDescent="0.25">
      <c r="A122" s="185">
        <v>2</v>
      </c>
      <c r="B122" s="193"/>
      <c r="C122" s="149"/>
      <c r="D122" s="158"/>
      <c r="E122" s="409"/>
      <c r="F122" s="191"/>
      <c r="G122" s="407">
        <v>9</v>
      </c>
      <c r="H122" s="195"/>
      <c r="I122" s="189"/>
      <c r="J122" s="192"/>
      <c r="K122" s="189"/>
      <c r="L122" s="190"/>
      <c r="M122" s="185">
        <v>2</v>
      </c>
      <c r="N122" s="238" t="s">
        <v>217</v>
      </c>
      <c r="O122" s="149"/>
      <c r="P122" s="158"/>
      <c r="Q122" s="409"/>
      <c r="R122" s="191"/>
      <c r="S122" s="407">
        <v>9</v>
      </c>
      <c r="T122" s="195"/>
      <c r="U122" s="189"/>
      <c r="V122" s="192"/>
      <c r="W122" s="189"/>
      <c r="X122" s="190"/>
    </row>
    <row r="123" spans="1:24" ht="9.1999999999999993" customHeight="1" x14ac:dyDescent="0.25">
      <c r="A123" s="185"/>
      <c r="B123" s="145"/>
      <c r="C123" s="407">
        <v>1</v>
      </c>
      <c r="D123" s="238" t="s">
        <v>243</v>
      </c>
      <c r="E123" s="408"/>
      <c r="F123" s="194"/>
      <c r="G123" s="409"/>
      <c r="H123" s="195"/>
      <c r="I123" s="189"/>
      <c r="J123" s="192"/>
      <c r="K123" s="189"/>
      <c r="L123" s="190"/>
      <c r="M123" s="185"/>
      <c r="N123" s="159"/>
      <c r="O123" s="407">
        <v>1</v>
      </c>
      <c r="P123" s="238" t="s">
        <v>218</v>
      </c>
      <c r="Q123" s="408"/>
      <c r="R123" s="194"/>
      <c r="S123" s="409"/>
      <c r="T123" s="195"/>
      <c r="U123" s="189"/>
      <c r="V123" s="192"/>
      <c r="W123" s="189"/>
      <c r="X123" s="190"/>
    </row>
    <row r="124" spans="1:24" ht="9.1999999999999993" customHeight="1" x14ac:dyDescent="0.25">
      <c r="A124" s="185">
        <v>3</v>
      </c>
      <c r="B124" s="193"/>
      <c r="C124" s="408"/>
      <c r="D124" s="160"/>
      <c r="E124" s="140"/>
      <c r="F124" s="194"/>
      <c r="G124" s="409"/>
      <c r="H124" s="195"/>
      <c r="I124" s="189"/>
      <c r="J124" s="192"/>
      <c r="K124" s="189"/>
      <c r="L124" s="190"/>
      <c r="M124" s="185">
        <v>3</v>
      </c>
      <c r="N124" s="238" t="s">
        <v>218</v>
      </c>
      <c r="O124" s="408"/>
      <c r="P124" s="160"/>
      <c r="Q124" s="140"/>
      <c r="R124" s="194"/>
      <c r="S124" s="409"/>
      <c r="T124" s="195"/>
      <c r="U124" s="189"/>
      <c r="V124" s="192"/>
      <c r="W124" s="189"/>
      <c r="X124" s="190"/>
    </row>
    <row r="125" spans="1:24" ht="9.1999999999999993" customHeight="1" x14ac:dyDescent="0.25">
      <c r="A125" s="185"/>
      <c r="B125" s="138"/>
      <c r="C125" s="140"/>
      <c r="D125" s="160"/>
      <c r="E125" s="140"/>
      <c r="F125" s="194"/>
      <c r="G125" s="409"/>
      <c r="H125" s="195"/>
      <c r="I125" s="238" t="s">
        <v>262</v>
      </c>
      <c r="J125" s="188"/>
      <c r="K125" s="189"/>
      <c r="L125" s="190"/>
      <c r="M125" s="185"/>
      <c r="N125" s="160"/>
      <c r="O125" s="140"/>
      <c r="P125" s="160"/>
      <c r="Q125" s="140"/>
      <c r="R125" s="194"/>
      <c r="S125" s="409"/>
      <c r="T125" s="195"/>
      <c r="U125" s="238" t="s">
        <v>216</v>
      </c>
      <c r="V125" s="188"/>
      <c r="W125" s="189"/>
      <c r="X125" s="190"/>
    </row>
    <row r="126" spans="1:24" ht="9.1999999999999993" customHeight="1" x14ac:dyDescent="0.25">
      <c r="A126" s="185">
        <v>4</v>
      </c>
      <c r="B126" s="193"/>
      <c r="C126" s="149"/>
      <c r="D126" s="160"/>
      <c r="E126" s="140"/>
      <c r="F126" s="194"/>
      <c r="G126" s="409"/>
      <c r="H126" s="196"/>
      <c r="I126" s="191"/>
      <c r="J126" s="407">
        <v>11</v>
      </c>
      <c r="K126" s="189"/>
      <c r="L126" s="190"/>
      <c r="M126" s="185">
        <v>4</v>
      </c>
      <c r="N126" s="238"/>
      <c r="O126" s="149"/>
      <c r="P126" s="160"/>
      <c r="Q126" s="140"/>
      <c r="R126" s="194"/>
      <c r="S126" s="409"/>
      <c r="T126" s="196"/>
      <c r="U126" s="191"/>
      <c r="V126" s="407">
        <v>11</v>
      </c>
      <c r="W126" s="189"/>
      <c r="X126" s="190"/>
    </row>
    <row r="127" spans="1:24" ht="9.1999999999999993" customHeight="1" x14ac:dyDescent="0.25">
      <c r="A127" s="185"/>
      <c r="B127" s="145"/>
      <c r="C127" s="407">
        <v>2</v>
      </c>
      <c r="D127" s="238" t="s">
        <v>263</v>
      </c>
      <c r="E127" s="149"/>
      <c r="F127" s="194"/>
      <c r="G127" s="409"/>
      <c r="H127" s="195"/>
      <c r="I127" s="194"/>
      <c r="J127" s="409"/>
      <c r="K127" s="189"/>
      <c r="L127" s="190"/>
      <c r="M127" s="185"/>
      <c r="N127" s="159"/>
      <c r="O127" s="407">
        <v>2</v>
      </c>
      <c r="P127" s="238" t="s">
        <v>219</v>
      </c>
      <c r="Q127" s="149"/>
      <c r="R127" s="194"/>
      <c r="S127" s="409"/>
      <c r="T127" s="195"/>
      <c r="U127" s="194"/>
      <c r="V127" s="409"/>
      <c r="W127" s="189"/>
      <c r="X127" s="190"/>
    </row>
    <row r="128" spans="1:24" ht="9.1999999999999993" customHeight="1" x14ac:dyDescent="0.25">
      <c r="A128" s="185">
        <v>5</v>
      </c>
      <c r="B128" s="193"/>
      <c r="C128" s="408"/>
      <c r="D128" s="159"/>
      <c r="E128" s="407">
        <v>6</v>
      </c>
      <c r="F128" s="194"/>
      <c r="G128" s="409"/>
      <c r="H128" s="195"/>
      <c r="I128" s="194"/>
      <c r="J128" s="409"/>
      <c r="K128" s="189"/>
      <c r="L128" s="190"/>
      <c r="M128" s="185">
        <v>5</v>
      </c>
      <c r="N128" s="238"/>
      <c r="O128" s="408"/>
      <c r="P128" s="159"/>
      <c r="Q128" s="407">
        <v>6</v>
      </c>
      <c r="R128" s="194"/>
      <c r="S128" s="409"/>
      <c r="T128" s="195"/>
      <c r="U128" s="194"/>
      <c r="V128" s="409"/>
      <c r="W128" s="189"/>
      <c r="X128" s="190"/>
    </row>
    <row r="129" spans="1:24" ht="9.1999999999999993" customHeight="1" x14ac:dyDescent="0.25">
      <c r="A129" s="185"/>
      <c r="B129" s="138"/>
      <c r="C129" s="140"/>
      <c r="D129" s="158"/>
      <c r="E129" s="409"/>
      <c r="F129" s="238" t="s">
        <v>264</v>
      </c>
      <c r="G129" s="408"/>
      <c r="H129" s="195"/>
      <c r="I129" s="194"/>
      <c r="J129" s="409"/>
      <c r="K129" s="189"/>
      <c r="L129" s="190"/>
      <c r="M129" s="185"/>
      <c r="N129" s="160"/>
      <c r="O129" s="140"/>
      <c r="P129" s="158"/>
      <c r="Q129" s="409"/>
      <c r="R129" s="238" t="s">
        <v>219</v>
      </c>
      <c r="S129" s="408"/>
      <c r="T129" s="195"/>
      <c r="U129" s="194"/>
      <c r="V129" s="409"/>
      <c r="W129" s="189"/>
      <c r="X129" s="190"/>
    </row>
    <row r="130" spans="1:24" ht="9.1999999999999993" customHeight="1" x14ac:dyDescent="0.3">
      <c r="A130" s="185"/>
      <c r="B130" s="143"/>
      <c r="C130" s="186">
        <v>6</v>
      </c>
      <c r="D130" s="238" t="s">
        <v>264</v>
      </c>
      <c r="E130" s="408"/>
      <c r="F130" s="189"/>
      <c r="G130" s="140"/>
      <c r="H130" s="143"/>
      <c r="I130" s="194"/>
      <c r="J130" s="409"/>
      <c r="K130" s="189"/>
      <c r="L130" s="197"/>
      <c r="M130" s="185"/>
      <c r="N130" s="158"/>
      <c r="O130" s="186">
        <v>6</v>
      </c>
      <c r="P130" s="238" t="s">
        <v>220</v>
      </c>
      <c r="Q130" s="408"/>
      <c r="R130" s="189"/>
      <c r="S130" s="140"/>
      <c r="T130" s="143"/>
      <c r="U130" s="194"/>
      <c r="V130" s="409"/>
      <c r="W130" s="189"/>
      <c r="X130" s="197"/>
    </row>
    <row r="131" spans="1:24" ht="9.1999999999999993" customHeight="1" x14ac:dyDescent="0.25">
      <c r="A131" s="185"/>
      <c r="B131" s="143"/>
      <c r="C131" s="149"/>
      <c r="D131" s="160"/>
      <c r="E131" s="140"/>
      <c r="F131" s="189"/>
      <c r="G131" s="140"/>
      <c r="H131" s="143"/>
      <c r="I131" s="194"/>
      <c r="J131" s="409"/>
      <c r="K131" s="238" t="s">
        <v>262</v>
      </c>
      <c r="L131" s="414">
        <v>1</v>
      </c>
      <c r="M131" s="185"/>
      <c r="N131" s="158"/>
      <c r="O131" s="149"/>
      <c r="P131" s="160"/>
      <c r="Q131" s="140"/>
      <c r="R131" s="189"/>
      <c r="S131" s="140"/>
      <c r="T131" s="143"/>
      <c r="U131" s="194"/>
      <c r="V131" s="409"/>
      <c r="W131" s="238" t="s">
        <v>216</v>
      </c>
      <c r="X131" s="414">
        <v>1</v>
      </c>
    </row>
    <row r="132" spans="1:24" ht="9.1999999999999993" customHeight="1" x14ac:dyDescent="0.25">
      <c r="A132" s="185"/>
      <c r="B132" s="143"/>
      <c r="C132" s="186">
        <v>7</v>
      </c>
      <c r="D132" s="238" t="s">
        <v>265</v>
      </c>
      <c r="E132" s="149"/>
      <c r="F132" s="189"/>
      <c r="G132" s="140"/>
      <c r="H132" s="143"/>
      <c r="I132" s="194"/>
      <c r="J132" s="409"/>
      <c r="K132" s="194"/>
      <c r="L132" s="414"/>
      <c r="M132" s="185"/>
      <c r="N132" s="158"/>
      <c r="O132" s="186">
        <v>7</v>
      </c>
      <c r="P132" s="238" t="s">
        <v>221</v>
      </c>
      <c r="Q132" s="149"/>
      <c r="R132" s="189"/>
      <c r="S132" s="140"/>
      <c r="T132" s="143"/>
      <c r="U132" s="194"/>
      <c r="V132" s="409"/>
      <c r="W132" s="194"/>
      <c r="X132" s="414"/>
    </row>
    <row r="133" spans="1:24" ht="9.1999999999999993" customHeight="1" x14ac:dyDescent="0.25">
      <c r="A133" s="185"/>
      <c r="B133" s="138"/>
      <c r="C133" s="140"/>
      <c r="D133" s="158"/>
      <c r="E133" s="407">
        <v>7</v>
      </c>
      <c r="F133" s="238" t="s">
        <v>265</v>
      </c>
      <c r="G133" s="149"/>
      <c r="H133" s="143"/>
      <c r="I133" s="194"/>
      <c r="J133" s="409"/>
      <c r="K133" s="194"/>
      <c r="L133" s="201"/>
      <c r="M133" s="185"/>
      <c r="N133" s="160"/>
      <c r="O133" s="140"/>
      <c r="P133" s="158"/>
      <c r="Q133" s="407">
        <v>7</v>
      </c>
      <c r="R133" s="238" t="s">
        <v>221</v>
      </c>
      <c r="S133" s="149"/>
      <c r="T133" s="143"/>
      <c r="U133" s="194"/>
      <c r="V133" s="409"/>
      <c r="W133" s="194"/>
      <c r="X133" s="201"/>
    </row>
    <row r="134" spans="1:24" ht="9.1999999999999993" customHeight="1" x14ac:dyDescent="0.25">
      <c r="A134" s="185">
        <v>8</v>
      </c>
      <c r="B134" s="143"/>
      <c r="C134" s="149"/>
      <c r="D134" s="158"/>
      <c r="E134" s="409"/>
      <c r="F134" s="191"/>
      <c r="G134" s="407">
        <v>10</v>
      </c>
      <c r="H134" s="195"/>
      <c r="I134" s="194"/>
      <c r="J134" s="409"/>
      <c r="K134" s="194"/>
      <c r="L134" s="201"/>
      <c r="M134" s="185">
        <v>8</v>
      </c>
      <c r="N134" s="158"/>
      <c r="O134" s="149"/>
      <c r="P134" s="158"/>
      <c r="Q134" s="409"/>
      <c r="R134" s="191"/>
      <c r="S134" s="407">
        <v>10</v>
      </c>
      <c r="T134" s="195"/>
      <c r="U134" s="194"/>
      <c r="V134" s="409"/>
      <c r="W134" s="194"/>
      <c r="X134" s="201"/>
    </row>
    <row r="135" spans="1:24" ht="9.1999999999999993" customHeight="1" x14ac:dyDescent="0.25">
      <c r="A135" s="185"/>
      <c r="B135" s="145"/>
      <c r="C135" s="407">
        <v>3</v>
      </c>
      <c r="D135" s="238" t="s">
        <v>266</v>
      </c>
      <c r="E135" s="408"/>
      <c r="F135" s="194"/>
      <c r="G135" s="409"/>
      <c r="H135" s="195"/>
      <c r="I135" s="194"/>
      <c r="J135" s="409"/>
      <c r="K135" s="194"/>
      <c r="L135" s="201"/>
      <c r="M135" s="185"/>
      <c r="N135" s="159"/>
      <c r="O135" s="407">
        <v>3</v>
      </c>
      <c r="P135" s="238" t="s">
        <v>222</v>
      </c>
      <c r="Q135" s="408"/>
      <c r="R135" s="194"/>
      <c r="S135" s="409"/>
      <c r="T135" s="195"/>
      <c r="U135" s="194"/>
      <c r="V135" s="409"/>
      <c r="W135" s="194"/>
      <c r="X135" s="201"/>
    </row>
    <row r="136" spans="1:24" ht="9.1999999999999993" customHeight="1" x14ac:dyDescent="0.25">
      <c r="A136" s="185">
        <v>9</v>
      </c>
      <c r="B136" s="193"/>
      <c r="C136" s="408"/>
      <c r="D136" s="160"/>
      <c r="E136" s="140"/>
      <c r="F136" s="194"/>
      <c r="G136" s="409"/>
      <c r="H136" s="195"/>
      <c r="J136" s="409"/>
      <c r="K136" s="194"/>
      <c r="L136" s="201"/>
      <c r="M136" s="185">
        <v>9</v>
      </c>
      <c r="N136" s="238"/>
      <c r="O136" s="408"/>
      <c r="P136" s="160"/>
      <c r="Q136" s="140"/>
      <c r="R136" s="194"/>
      <c r="S136" s="409"/>
      <c r="T136" s="195"/>
      <c r="U136" s="194"/>
      <c r="V136" s="409"/>
      <c r="W136" s="194"/>
      <c r="X136" s="201"/>
    </row>
    <row r="137" spans="1:24" ht="9.1999999999999993" customHeight="1" x14ac:dyDescent="0.25">
      <c r="A137" s="185"/>
      <c r="B137" s="138"/>
      <c r="C137" s="140"/>
      <c r="D137" s="160"/>
      <c r="E137" s="140"/>
      <c r="F137" s="194"/>
      <c r="G137" s="409"/>
      <c r="H137" s="199"/>
      <c r="I137" s="238" t="s">
        <v>265</v>
      </c>
      <c r="J137" s="408"/>
      <c r="K137" s="194"/>
      <c r="L137" s="201"/>
      <c r="M137" s="185"/>
      <c r="N137" s="160"/>
      <c r="O137" s="140"/>
      <c r="P137" s="160"/>
      <c r="Q137" s="140"/>
      <c r="R137" s="194"/>
      <c r="S137" s="409"/>
      <c r="T137" s="199"/>
      <c r="U137" s="238" t="s">
        <v>221</v>
      </c>
      <c r="V137" s="408"/>
      <c r="W137" s="194"/>
      <c r="X137" s="201"/>
    </row>
    <row r="138" spans="1:24" ht="9.1999999999999993" customHeight="1" x14ac:dyDescent="0.25">
      <c r="A138" s="185">
        <v>10</v>
      </c>
      <c r="B138" s="193"/>
      <c r="C138" s="149"/>
      <c r="D138" s="160"/>
      <c r="E138" s="140"/>
      <c r="F138" s="194"/>
      <c r="G138" s="409"/>
      <c r="H138" s="195"/>
      <c r="I138" s="189"/>
      <c r="J138" s="192"/>
      <c r="K138" s="194"/>
      <c r="L138" s="201"/>
      <c r="M138" s="185">
        <v>10</v>
      </c>
      <c r="N138" s="238" t="s">
        <v>333</v>
      </c>
      <c r="O138" s="149"/>
      <c r="P138" s="160"/>
      <c r="Q138" s="140"/>
      <c r="R138" s="194"/>
      <c r="S138" s="409"/>
      <c r="T138" s="195"/>
      <c r="U138" s="189"/>
      <c r="V138" s="192"/>
      <c r="W138" s="194"/>
      <c r="X138" s="201"/>
    </row>
    <row r="139" spans="1:24" ht="9.1999999999999993" customHeight="1" x14ac:dyDescent="0.25">
      <c r="A139" s="185"/>
      <c r="B139" s="145"/>
      <c r="C139" s="407">
        <v>4</v>
      </c>
      <c r="D139" s="238" t="s">
        <v>267</v>
      </c>
      <c r="E139" s="149"/>
      <c r="F139" s="194"/>
      <c r="G139" s="409"/>
      <c r="H139" s="195"/>
      <c r="I139" s="189"/>
      <c r="J139" s="192"/>
      <c r="K139" s="194"/>
      <c r="L139" s="201"/>
      <c r="M139" s="185"/>
      <c r="N139" s="159"/>
      <c r="O139" s="407">
        <v>4</v>
      </c>
      <c r="P139" s="238" t="s">
        <v>333</v>
      </c>
      <c r="Q139" s="149"/>
      <c r="R139" s="194"/>
      <c r="S139" s="409"/>
      <c r="T139" s="195"/>
      <c r="U139" s="189"/>
      <c r="V139" s="192"/>
      <c r="W139" s="194"/>
      <c r="X139" s="201"/>
    </row>
    <row r="140" spans="1:24" ht="9.1999999999999993" customHeight="1" x14ac:dyDescent="0.25">
      <c r="A140" s="185">
        <v>11</v>
      </c>
      <c r="B140" s="193"/>
      <c r="C140" s="408"/>
      <c r="D140" s="159"/>
      <c r="E140" s="407">
        <v>8</v>
      </c>
      <c r="F140" s="194"/>
      <c r="G140" s="409"/>
      <c r="H140" s="195"/>
      <c r="I140" s="189"/>
      <c r="J140" s="192"/>
      <c r="K140" s="194"/>
      <c r="L140" s="201"/>
      <c r="M140" s="185">
        <v>11</v>
      </c>
      <c r="N140" s="238" t="s">
        <v>223</v>
      </c>
      <c r="O140" s="408"/>
      <c r="P140" s="159"/>
      <c r="Q140" s="407">
        <v>8</v>
      </c>
      <c r="R140" s="194"/>
      <c r="S140" s="409"/>
      <c r="T140" s="195"/>
      <c r="U140" s="189"/>
      <c r="V140" s="192"/>
      <c r="W140" s="194"/>
      <c r="X140" s="201"/>
    </row>
    <row r="141" spans="1:24" ht="9.1999999999999993" customHeight="1" x14ac:dyDescent="0.25">
      <c r="A141" s="200"/>
      <c r="B141" s="189"/>
      <c r="C141" s="140"/>
      <c r="D141" s="158"/>
      <c r="E141" s="409"/>
      <c r="F141" s="238" t="s">
        <v>268</v>
      </c>
      <c r="G141" s="408"/>
      <c r="H141" s="195"/>
      <c r="I141" s="189"/>
      <c r="J141" s="140">
        <v>-11</v>
      </c>
      <c r="K141" s="238" t="s">
        <v>265</v>
      </c>
      <c r="L141" s="415">
        <v>2</v>
      </c>
      <c r="M141" s="200"/>
      <c r="N141" s="160"/>
      <c r="O141" s="140"/>
      <c r="P141" s="158"/>
      <c r="Q141" s="409"/>
      <c r="R141" s="238" t="s">
        <v>333</v>
      </c>
      <c r="S141" s="408"/>
      <c r="T141" s="195"/>
      <c r="U141" s="189"/>
      <c r="V141" s="140">
        <v>-11</v>
      </c>
      <c r="W141" s="238" t="s">
        <v>221</v>
      </c>
      <c r="X141" s="415">
        <v>2</v>
      </c>
    </row>
    <row r="142" spans="1:24" ht="9.1999999999999993" customHeight="1" x14ac:dyDescent="0.25">
      <c r="A142" s="200"/>
      <c r="B142" s="194"/>
      <c r="C142" s="186">
        <v>12</v>
      </c>
      <c r="D142" s="238" t="s">
        <v>268</v>
      </c>
      <c r="E142" s="408"/>
      <c r="F142" s="189"/>
      <c r="G142" s="140"/>
      <c r="H142" s="138"/>
      <c r="I142" s="189"/>
      <c r="J142" s="192"/>
      <c r="K142" s="194"/>
      <c r="L142" s="415"/>
      <c r="M142" s="200"/>
      <c r="N142" s="158"/>
      <c r="O142" s="186">
        <v>12</v>
      </c>
      <c r="P142" s="238" t="s">
        <v>224</v>
      </c>
      <c r="Q142" s="408"/>
      <c r="R142" s="189"/>
      <c r="S142" s="140"/>
      <c r="T142" s="138"/>
      <c r="U142" s="189"/>
      <c r="V142" s="192"/>
      <c r="W142" s="194"/>
      <c r="X142" s="415"/>
    </row>
    <row r="143" spans="1:24" ht="9.1999999999999993" customHeight="1" x14ac:dyDescent="0.25">
      <c r="A143" s="200"/>
      <c r="B143" s="194"/>
      <c r="C143" s="186"/>
      <c r="D143" s="158"/>
      <c r="E143" s="149"/>
      <c r="F143" s="189"/>
      <c r="G143" s="140"/>
      <c r="H143" s="138"/>
      <c r="I143" s="189"/>
      <c r="J143" s="192"/>
      <c r="K143" s="194"/>
      <c r="L143" s="201"/>
      <c r="M143" s="200"/>
      <c r="N143" s="158"/>
      <c r="O143" s="186"/>
      <c r="P143" s="158"/>
      <c r="Q143" s="149"/>
      <c r="R143" s="189"/>
      <c r="S143" s="140"/>
      <c r="T143" s="138"/>
      <c r="U143" s="189"/>
      <c r="V143" s="192"/>
      <c r="W143" s="194"/>
      <c r="X143" s="201"/>
    </row>
    <row r="144" spans="1:24" ht="9.1999999999999993" customHeight="1" x14ac:dyDescent="0.25">
      <c r="A144" s="138"/>
      <c r="B144" s="138"/>
      <c r="C144" s="140"/>
      <c r="D144" s="160"/>
      <c r="E144" s="140">
        <v>-9</v>
      </c>
      <c r="F144" s="238" t="s">
        <v>264</v>
      </c>
      <c r="G144" s="140"/>
      <c r="H144" s="138"/>
      <c r="I144" s="138"/>
      <c r="J144" s="140"/>
      <c r="K144" s="143"/>
      <c r="L144" s="201"/>
      <c r="M144" s="138"/>
      <c r="N144" s="160"/>
      <c r="O144" s="140"/>
      <c r="P144" s="160"/>
      <c r="Q144" s="140">
        <v>-9</v>
      </c>
      <c r="R144" s="238" t="s">
        <v>219</v>
      </c>
      <c r="S144" s="140"/>
      <c r="T144" s="138"/>
      <c r="U144" s="138"/>
      <c r="V144" s="140"/>
      <c r="W144" s="143"/>
      <c r="X144" s="201"/>
    </row>
    <row r="145" spans="1:24" ht="9.1999999999999993" customHeight="1" x14ac:dyDescent="0.25">
      <c r="A145" s="140">
        <v>-1</v>
      </c>
      <c r="B145" s="138"/>
      <c r="C145" s="140"/>
      <c r="D145" s="160"/>
      <c r="E145" s="140"/>
      <c r="F145" s="145"/>
      <c r="G145" s="407">
        <v>18</v>
      </c>
      <c r="H145" s="195"/>
      <c r="I145" s="138"/>
      <c r="J145" s="140"/>
      <c r="K145" s="143"/>
      <c r="L145" s="201"/>
      <c r="M145" s="140">
        <v>-1</v>
      </c>
      <c r="N145" s="238" t="s">
        <v>217</v>
      </c>
      <c r="O145" s="140"/>
      <c r="P145" s="160"/>
      <c r="Q145" s="140"/>
      <c r="R145" s="145"/>
      <c r="S145" s="407">
        <v>18</v>
      </c>
      <c r="T145" s="195"/>
      <c r="U145" s="138"/>
      <c r="V145" s="140"/>
      <c r="W145" s="143"/>
      <c r="X145" s="201"/>
    </row>
    <row r="146" spans="1:24" ht="9.1999999999999993" customHeight="1" x14ac:dyDescent="0.25">
      <c r="A146" s="149"/>
      <c r="B146" s="145"/>
      <c r="C146" s="407">
        <v>12</v>
      </c>
      <c r="D146" s="238" t="s">
        <v>267</v>
      </c>
      <c r="E146" s="140"/>
      <c r="F146" s="143"/>
      <c r="G146" s="409"/>
      <c r="H146" s="195"/>
      <c r="I146" s="238" t="s">
        <v>266</v>
      </c>
      <c r="J146" s="140"/>
      <c r="K146" s="143"/>
      <c r="L146" s="201"/>
      <c r="M146" s="149"/>
      <c r="N146" s="159"/>
      <c r="O146" s="407">
        <v>12</v>
      </c>
      <c r="P146" s="238" t="s">
        <v>224</v>
      </c>
      <c r="Q146" s="140"/>
      <c r="R146" s="143"/>
      <c r="S146" s="409"/>
      <c r="T146" s="195"/>
      <c r="U146" s="238" t="s">
        <v>224</v>
      </c>
      <c r="V146" s="140"/>
      <c r="W146" s="143"/>
      <c r="X146" s="201"/>
    </row>
    <row r="147" spans="1:24" ht="9.1999999999999993" customHeight="1" x14ac:dyDescent="0.25">
      <c r="A147" s="149">
        <v>-8</v>
      </c>
      <c r="B147" s="238" t="s">
        <v>267</v>
      </c>
      <c r="C147" s="408"/>
      <c r="D147" s="159"/>
      <c r="E147" s="407">
        <v>16</v>
      </c>
      <c r="F147" s="143"/>
      <c r="G147" s="409"/>
      <c r="H147" s="196"/>
      <c r="I147" s="145"/>
      <c r="J147" s="407">
        <v>20</v>
      </c>
      <c r="K147" s="143"/>
      <c r="L147" s="201"/>
      <c r="M147" s="149">
        <v>-8</v>
      </c>
      <c r="N147" s="238" t="s">
        <v>224</v>
      </c>
      <c r="O147" s="408"/>
      <c r="P147" s="159"/>
      <c r="Q147" s="407">
        <v>16</v>
      </c>
      <c r="R147" s="143"/>
      <c r="S147" s="409"/>
      <c r="T147" s="196"/>
      <c r="U147" s="145"/>
      <c r="V147" s="407">
        <v>20</v>
      </c>
      <c r="W147" s="143"/>
      <c r="X147" s="201"/>
    </row>
    <row r="148" spans="1:24" ht="9.1999999999999993" customHeight="1" x14ac:dyDescent="0.25">
      <c r="A148" s="149"/>
      <c r="B148" s="145"/>
      <c r="C148" s="149"/>
      <c r="D148" s="158"/>
      <c r="E148" s="409"/>
      <c r="F148" s="238" t="s">
        <v>266</v>
      </c>
      <c r="G148" s="408"/>
      <c r="H148" s="195"/>
      <c r="I148" s="143"/>
      <c r="J148" s="409"/>
      <c r="K148" s="143"/>
      <c r="L148" s="201"/>
      <c r="M148" s="149"/>
      <c r="N148" s="159"/>
      <c r="O148" s="149"/>
      <c r="P148" s="158"/>
      <c r="Q148" s="409"/>
      <c r="R148" s="238" t="s">
        <v>224</v>
      </c>
      <c r="S148" s="408"/>
      <c r="T148" s="195"/>
      <c r="U148" s="143"/>
      <c r="V148" s="409"/>
      <c r="W148" s="143"/>
      <c r="X148" s="201"/>
    </row>
    <row r="149" spans="1:24" ht="9.1999999999999993" customHeight="1" x14ac:dyDescent="0.25">
      <c r="A149" s="140">
        <v>-2</v>
      </c>
      <c r="B149" s="143"/>
      <c r="C149" s="149"/>
      <c r="D149" s="158"/>
      <c r="E149" s="409"/>
      <c r="F149" s="138"/>
      <c r="G149" s="140"/>
      <c r="H149" s="143"/>
      <c r="I149" s="143"/>
      <c r="J149" s="409"/>
      <c r="K149" s="143"/>
      <c r="L149" s="201"/>
      <c r="M149" s="140">
        <v>-2</v>
      </c>
      <c r="N149" s="158"/>
      <c r="O149" s="149"/>
      <c r="P149" s="158"/>
      <c r="Q149" s="409"/>
      <c r="R149" s="138"/>
      <c r="S149" s="140"/>
      <c r="T149" s="143"/>
      <c r="U149" s="143"/>
      <c r="V149" s="409"/>
      <c r="W149" s="143"/>
      <c r="X149" s="201"/>
    </row>
    <row r="150" spans="1:24" ht="9.1999999999999993" customHeight="1" x14ac:dyDescent="0.25">
      <c r="A150" s="149"/>
      <c r="B150" s="145"/>
      <c r="C150" s="407">
        <v>13</v>
      </c>
      <c r="D150" s="238" t="s">
        <v>266</v>
      </c>
      <c r="E150" s="408"/>
      <c r="F150" s="138"/>
      <c r="G150" s="140"/>
      <c r="H150" s="143"/>
      <c r="I150" s="143"/>
      <c r="J150" s="409"/>
      <c r="K150" s="238" t="s">
        <v>268</v>
      </c>
      <c r="L150" s="415">
        <v>3</v>
      </c>
      <c r="M150" s="149"/>
      <c r="N150" s="159"/>
      <c r="O150" s="407">
        <v>13</v>
      </c>
      <c r="P150" s="238" t="s">
        <v>222</v>
      </c>
      <c r="Q150" s="408"/>
      <c r="R150" s="138"/>
      <c r="S150" s="140"/>
      <c r="T150" s="143"/>
      <c r="U150" s="143"/>
      <c r="V150" s="409"/>
      <c r="W150" s="238" t="s">
        <v>224</v>
      </c>
      <c r="X150" s="415">
        <v>3</v>
      </c>
    </row>
    <row r="151" spans="1:24" ht="9.1999999999999993" customHeight="1" x14ac:dyDescent="0.25">
      <c r="A151" s="149">
        <v>-7</v>
      </c>
      <c r="B151" s="238" t="s">
        <v>266</v>
      </c>
      <c r="C151" s="408"/>
      <c r="D151" s="160"/>
      <c r="E151" s="140"/>
      <c r="F151" s="138"/>
      <c r="G151" s="140"/>
      <c r="H151" s="143"/>
      <c r="I151" s="143"/>
      <c r="J151" s="409"/>
      <c r="K151" s="138"/>
      <c r="L151" s="415"/>
      <c r="M151" s="149">
        <v>-7</v>
      </c>
      <c r="N151" s="238" t="s">
        <v>222</v>
      </c>
      <c r="O151" s="408"/>
      <c r="P151" s="160"/>
      <c r="Q151" s="140"/>
      <c r="R151" s="138"/>
      <c r="S151" s="140"/>
      <c r="T151" s="143"/>
      <c r="U151" s="143"/>
      <c r="V151" s="409"/>
      <c r="W151" s="138"/>
      <c r="X151" s="415"/>
    </row>
    <row r="152" spans="1:24" ht="9.1999999999999993" customHeight="1" x14ac:dyDescent="0.25">
      <c r="A152" s="149"/>
      <c r="B152" s="138"/>
      <c r="C152" s="140"/>
      <c r="D152" s="160"/>
      <c r="E152" s="140">
        <v>-10</v>
      </c>
      <c r="F152" s="238" t="s">
        <v>268</v>
      </c>
      <c r="G152" s="140"/>
      <c r="H152" s="143"/>
      <c r="I152" s="143"/>
      <c r="J152" s="409"/>
      <c r="K152" s="138"/>
      <c r="L152" s="202"/>
      <c r="M152" s="149"/>
      <c r="N152" s="160"/>
      <c r="O152" s="140"/>
      <c r="P152" s="160"/>
      <c r="Q152" s="140">
        <v>-10</v>
      </c>
      <c r="R152" s="238" t="s">
        <v>333</v>
      </c>
      <c r="S152" s="140"/>
      <c r="T152" s="143"/>
      <c r="U152" s="143"/>
      <c r="V152" s="409"/>
      <c r="W152" s="138"/>
      <c r="X152" s="202"/>
    </row>
    <row r="153" spans="1:24" ht="9.1999999999999993" customHeight="1" x14ac:dyDescent="0.25">
      <c r="A153" s="140">
        <v>-3</v>
      </c>
      <c r="B153" s="138"/>
      <c r="C153" s="140"/>
      <c r="D153" s="160"/>
      <c r="E153" s="140"/>
      <c r="F153" s="145"/>
      <c r="G153" s="407">
        <v>19</v>
      </c>
      <c r="H153" s="195"/>
      <c r="I153" s="143"/>
      <c r="J153" s="409"/>
      <c r="K153" s="138"/>
      <c r="L153" s="202"/>
      <c r="M153" s="140">
        <v>-3</v>
      </c>
      <c r="N153" s="160"/>
      <c r="O153" s="140"/>
      <c r="P153" s="160"/>
      <c r="Q153" s="140"/>
      <c r="R153" s="145"/>
      <c r="S153" s="407">
        <v>19</v>
      </c>
      <c r="T153" s="195"/>
      <c r="U153" s="143"/>
      <c r="V153" s="409"/>
      <c r="W153" s="138"/>
      <c r="X153" s="202"/>
    </row>
    <row r="154" spans="1:24" ht="9.1999999999999993" customHeight="1" x14ac:dyDescent="0.25">
      <c r="A154" s="149"/>
      <c r="B154" s="145"/>
      <c r="C154" s="407">
        <v>14</v>
      </c>
      <c r="D154" s="238" t="s">
        <v>263</v>
      </c>
      <c r="E154" s="140"/>
      <c r="F154" s="143"/>
      <c r="G154" s="409"/>
      <c r="H154" s="199"/>
      <c r="I154" s="238" t="s">
        <v>268</v>
      </c>
      <c r="J154" s="408"/>
      <c r="K154" s="138"/>
      <c r="L154" s="202"/>
      <c r="M154" s="149"/>
      <c r="N154" s="159"/>
      <c r="O154" s="407">
        <v>14</v>
      </c>
      <c r="P154" s="238" t="s">
        <v>220</v>
      </c>
      <c r="Q154" s="140"/>
      <c r="R154" s="143"/>
      <c r="S154" s="409"/>
      <c r="T154" s="199"/>
      <c r="U154" s="238" t="s">
        <v>220</v>
      </c>
      <c r="V154" s="408"/>
      <c r="W154" s="138"/>
      <c r="X154" s="202"/>
    </row>
    <row r="155" spans="1:24" ht="9.1999999999999993" customHeight="1" x14ac:dyDescent="0.25">
      <c r="A155" s="149">
        <v>-6</v>
      </c>
      <c r="B155" s="238" t="s">
        <v>263</v>
      </c>
      <c r="C155" s="408"/>
      <c r="D155" s="159"/>
      <c r="E155" s="407">
        <v>17</v>
      </c>
      <c r="F155" s="143"/>
      <c r="G155" s="409"/>
      <c r="H155" s="195"/>
      <c r="I155" s="138"/>
      <c r="J155" s="140"/>
      <c r="K155" s="138"/>
      <c r="L155" s="202"/>
      <c r="M155" s="149">
        <v>-6</v>
      </c>
      <c r="N155" s="238" t="s">
        <v>220</v>
      </c>
      <c r="O155" s="408"/>
      <c r="P155" s="159"/>
      <c r="Q155" s="407">
        <v>17</v>
      </c>
      <c r="R155" s="143"/>
      <c r="S155" s="409"/>
      <c r="T155" s="195"/>
      <c r="U155" s="138"/>
      <c r="V155" s="140"/>
      <c r="W155" s="138"/>
      <c r="X155" s="202"/>
    </row>
    <row r="156" spans="1:24" ht="9.1999999999999993" customHeight="1" x14ac:dyDescent="0.25">
      <c r="A156" s="149"/>
      <c r="B156" s="145"/>
      <c r="C156" s="149"/>
      <c r="D156" s="158"/>
      <c r="E156" s="409"/>
      <c r="F156" s="238" t="s">
        <v>243</v>
      </c>
      <c r="G156" s="408"/>
      <c r="H156" s="195"/>
      <c r="I156" s="138"/>
      <c r="J156" s="140">
        <v>-20</v>
      </c>
      <c r="K156" s="238" t="s">
        <v>266</v>
      </c>
      <c r="L156" s="414">
        <v>4</v>
      </c>
      <c r="M156" s="149"/>
      <c r="N156" s="159"/>
      <c r="O156" s="149"/>
      <c r="P156" s="158"/>
      <c r="Q156" s="409"/>
      <c r="R156" s="238" t="s">
        <v>220</v>
      </c>
      <c r="S156" s="408"/>
      <c r="T156" s="195"/>
      <c r="U156" s="138"/>
      <c r="V156" s="140">
        <v>-20</v>
      </c>
      <c r="W156" s="238" t="s">
        <v>220</v>
      </c>
      <c r="X156" s="414">
        <v>4</v>
      </c>
    </row>
    <row r="157" spans="1:24" ht="9.1999999999999993" customHeight="1" x14ac:dyDescent="0.25">
      <c r="A157" s="140">
        <v>-4</v>
      </c>
      <c r="B157" s="143"/>
      <c r="C157" s="149"/>
      <c r="D157" s="158"/>
      <c r="E157" s="409"/>
      <c r="F157" s="138"/>
      <c r="G157" s="138"/>
      <c r="H157" s="138"/>
      <c r="I157" s="138"/>
      <c r="J157" s="140"/>
      <c r="K157" s="138"/>
      <c r="L157" s="414"/>
      <c r="M157" s="140">
        <v>-4</v>
      </c>
      <c r="N157" s="238" t="s">
        <v>223</v>
      </c>
      <c r="O157" s="149"/>
      <c r="P157" s="158"/>
      <c r="Q157" s="409"/>
      <c r="R157" s="138"/>
      <c r="S157" s="138"/>
      <c r="T157" s="138"/>
      <c r="U157" s="138"/>
      <c r="V157" s="140"/>
      <c r="W157" s="138"/>
      <c r="X157" s="414"/>
    </row>
    <row r="158" spans="1:24" ht="9.1999999999999993" customHeight="1" x14ac:dyDescent="0.3">
      <c r="A158" s="149"/>
      <c r="B158" s="145"/>
      <c r="C158" s="407">
        <v>15</v>
      </c>
      <c r="D158" s="238" t="s">
        <v>243</v>
      </c>
      <c r="E158" s="408"/>
      <c r="F158" s="138"/>
      <c r="G158" s="138"/>
      <c r="H158" s="138"/>
      <c r="I158" s="138"/>
      <c r="J158" s="203"/>
      <c r="L158" s="197"/>
      <c r="M158" s="149"/>
      <c r="N158" s="159"/>
      <c r="O158" s="407">
        <v>15</v>
      </c>
      <c r="P158" s="238" t="s">
        <v>218</v>
      </c>
      <c r="Q158" s="408"/>
      <c r="R158" s="138"/>
      <c r="S158" s="138"/>
      <c r="T158" s="138"/>
      <c r="U158" s="138"/>
      <c r="V158" s="203"/>
      <c r="X158" s="197"/>
    </row>
    <row r="159" spans="1:24" ht="9.1999999999999993" customHeight="1" x14ac:dyDescent="0.25">
      <c r="A159" s="149">
        <v>-5</v>
      </c>
      <c r="B159" s="238" t="s">
        <v>243</v>
      </c>
      <c r="C159" s="408"/>
      <c r="D159" s="160"/>
      <c r="E159" s="138"/>
      <c r="F159" s="138"/>
      <c r="G159" s="138"/>
      <c r="H159" s="140"/>
      <c r="I159" s="138"/>
      <c r="J159" s="203"/>
      <c r="L159" s="204"/>
      <c r="M159" s="149">
        <v>-5</v>
      </c>
      <c r="N159" s="238" t="s">
        <v>218</v>
      </c>
      <c r="O159" s="408"/>
      <c r="P159" s="160"/>
      <c r="Q159" s="138"/>
      <c r="R159" s="138"/>
      <c r="S159" s="138"/>
      <c r="T159" s="140"/>
      <c r="U159" s="138"/>
      <c r="V159" s="203"/>
      <c r="X159" s="204"/>
    </row>
    <row r="160" spans="1:24" ht="9.1999999999999993" customHeight="1" x14ac:dyDescent="0.25">
      <c r="A160" s="205"/>
      <c r="B160" s="138"/>
      <c r="C160" s="140"/>
      <c r="D160" s="160"/>
      <c r="E160" s="138"/>
      <c r="F160" s="138"/>
      <c r="G160" s="138"/>
      <c r="H160" s="140"/>
      <c r="I160" s="138"/>
      <c r="J160" s="203"/>
      <c r="L160" s="204"/>
      <c r="M160" s="205"/>
      <c r="N160" s="160"/>
      <c r="O160" s="140"/>
      <c r="P160" s="160"/>
      <c r="Q160" s="138"/>
      <c r="R160" s="138"/>
      <c r="S160" s="138"/>
      <c r="T160" s="140"/>
      <c r="U160" s="138"/>
      <c r="V160" s="203"/>
      <c r="X160" s="204"/>
    </row>
    <row r="161" spans="1:24" ht="9.1999999999999993" customHeight="1" x14ac:dyDescent="0.25">
      <c r="A161" s="138">
        <v>-18</v>
      </c>
      <c r="C161" s="206"/>
      <c r="D161" s="160"/>
      <c r="G161" s="138"/>
      <c r="H161" s="140">
        <v>-16</v>
      </c>
      <c r="I161" s="238" t="s">
        <v>267</v>
      </c>
      <c r="J161" s="203"/>
      <c r="L161" s="204"/>
      <c r="M161" s="138">
        <v>-18</v>
      </c>
      <c r="N161" s="238" t="s">
        <v>219</v>
      </c>
      <c r="O161" s="206"/>
      <c r="P161" s="160"/>
      <c r="S161" s="138"/>
      <c r="T161" s="140">
        <v>-16</v>
      </c>
      <c r="U161" s="238" t="s">
        <v>222</v>
      </c>
      <c r="V161" s="203"/>
      <c r="X161" s="204"/>
    </row>
    <row r="162" spans="1:24" ht="9.1999999999999993" customHeight="1" x14ac:dyDescent="0.25">
      <c r="A162" s="138"/>
      <c r="B162" s="145"/>
      <c r="C162" s="407">
        <v>21</v>
      </c>
      <c r="D162" s="238" t="s">
        <v>264</v>
      </c>
      <c r="E162" s="414">
        <v>5</v>
      </c>
      <c r="G162" s="138"/>
      <c r="H162" s="140"/>
      <c r="I162" s="145"/>
      <c r="J162" s="407">
        <v>22</v>
      </c>
      <c r="K162" s="238" t="s">
        <v>267</v>
      </c>
      <c r="L162" s="414">
        <v>7</v>
      </c>
      <c r="M162" s="138"/>
      <c r="N162" s="159"/>
      <c r="O162" s="407">
        <v>21</v>
      </c>
      <c r="P162" s="238" t="s">
        <v>219</v>
      </c>
      <c r="Q162" s="414">
        <v>5</v>
      </c>
      <c r="S162" s="138"/>
      <c r="T162" s="140"/>
      <c r="U162" s="145"/>
      <c r="V162" s="407">
        <v>22</v>
      </c>
      <c r="W162" s="238" t="s">
        <v>222</v>
      </c>
      <c r="X162" s="414">
        <v>7</v>
      </c>
    </row>
    <row r="163" spans="1:24" ht="9.1999999999999993" customHeight="1" x14ac:dyDescent="0.25">
      <c r="A163" s="138">
        <v>-19</v>
      </c>
      <c r="B163" s="238" t="s">
        <v>243</v>
      </c>
      <c r="C163" s="408"/>
      <c r="D163" s="160"/>
      <c r="E163" s="414"/>
      <c r="G163" s="138"/>
      <c r="H163" s="140">
        <v>-17</v>
      </c>
      <c r="I163" s="238" t="s">
        <v>263</v>
      </c>
      <c r="J163" s="408"/>
      <c r="K163" s="138"/>
      <c r="L163" s="414"/>
      <c r="M163" s="138">
        <v>-19</v>
      </c>
      <c r="N163" s="238" t="s">
        <v>333</v>
      </c>
      <c r="O163" s="408"/>
      <c r="P163" s="160"/>
      <c r="Q163" s="414"/>
      <c r="S163" s="138"/>
      <c r="T163" s="140">
        <v>-17</v>
      </c>
      <c r="U163" s="238" t="s">
        <v>218</v>
      </c>
      <c r="V163" s="408"/>
      <c r="W163" s="138"/>
      <c r="X163" s="414"/>
    </row>
    <row r="164" spans="1:24" ht="9.1999999999999993" customHeight="1" x14ac:dyDescent="0.25">
      <c r="A164" s="138"/>
      <c r="B164" s="138"/>
      <c r="C164" s="140">
        <v>-21</v>
      </c>
      <c r="D164" s="238" t="s">
        <v>243</v>
      </c>
      <c r="E164" s="414">
        <v>6</v>
      </c>
      <c r="G164" s="138"/>
      <c r="H164" s="140"/>
      <c r="I164" s="138"/>
      <c r="J164" s="140">
        <v>-22</v>
      </c>
      <c r="K164" s="238" t="s">
        <v>263</v>
      </c>
      <c r="L164" s="414">
        <v>8</v>
      </c>
      <c r="M164" s="138"/>
      <c r="N164" s="160"/>
      <c r="O164" s="140">
        <v>-21</v>
      </c>
      <c r="P164" s="238" t="s">
        <v>333</v>
      </c>
      <c r="Q164" s="414">
        <v>6</v>
      </c>
      <c r="S164" s="138"/>
      <c r="T164" s="140"/>
      <c r="U164" s="138"/>
      <c r="V164" s="140">
        <v>-22</v>
      </c>
      <c r="W164" s="238" t="s">
        <v>218</v>
      </c>
      <c r="X164" s="414">
        <v>8</v>
      </c>
    </row>
    <row r="165" spans="1:24" ht="9.1999999999999993" customHeight="1" x14ac:dyDescent="0.25">
      <c r="A165" s="138"/>
      <c r="B165" s="138"/>
      <c r="C165" s="140"/>
      <c r="D165" s="160"/>
      <c r="E165" s="414"/>
      <c r="H165" s="203"/>
      <c r="I165" s="138"/>
      <c r="J165" s="140"/>
      <c r="K165" s="138"/>
      <c r="L165" s="414"/>
      <c r="M165" s="138"/>
      <c r="N165" s="160"/>
      <c r="O165" s="140"/>
      <c r="P165" s="160"/>
      <c r="Q165" s="414"/>
      <c r="T165" s="203"/>
      <c r="U165" s="138"/>
      <c r="V165" s="140"/>
      <c r="W165" s="138"/>
      <c r="X165" s="414"/>
    </row>
    <row r="166" spans="1:24" ht="9.1999999999999993" customHeight="1" x14ac:dyDescent="0.25">
      <c r="A166" s="138">
        <v>-12</v>
      </c>
      <c r="B166" s="138"/>
      <c r="C166" s="140"/>
      <c r="D166" s="160"/>
      <c r="E166" s="138"/>
      <c r="F166" s="138"/>
      <c r="G166" s="207"/>
      <c r="H166" s="208"/>
      <c r="J166" s="203"/>
      <c r="L166" s="204"/>
      <c r="M166" s="138">
        <v>-12</v>
      </c>
      <c r="N166" s="238" t="s">
        <v>217</v>
      </c>
      <c r="O166" s="140"/>
      <c r="P166" s="160"/>
      <c r="Q166" s="138"/>
      <c r="R166" s="138"/>
      <c r="S166" s="207"/>
      <c r="T166" s="208"/>
      <c r="V166" s="203"/>
      <c r="X166" s="204"/>
    </row>
    <row r="167" spans="1:24" ht="9.1999999999999993" customHeight="1" x14ac:dyDescent="0.25">
      <c r="A167" s="138"/>
      <c r="B167" s="145"/>
      <c r="C167" s="407">
        <v>23</v>
      </c>
      <c r="D167" s="160"/>
      <c r="E167" s="138"/>
      <c r="F167" s="138"/>
      <c r="G167" s="207"/>
      <c r="H167" s="208"/>
      <c r="J167" s="203"/>
      <c r="L167" s="204"/>
      <c r="M167" s="138"/>
      <c r="N167" s="159"/>
      <c r="O167" s="407">
        <v>23</v>
      </c>
      <c r="P167" s="238" t="s">
        <v>217</v>
      </c>
      <c r="Q167" s="138"/>
      <c r="R167" s="138"/>
      <c r="S167" s="207"/>
      <c r="T167" s="208"/>
      <c r="V167" s="203"/>
      <c r="X167" s="204"/>
    </row>
    <row r="168" spans="1:24" ht="9.1999999999999993" customHeight="1" x14ac:dyDescent="0.25">
      <c r="A168" s="138">
        <v>-13</v>
      </c>
      <c r="B168" s="193"/>
      <c r="C168" s="408"/>
      <c r="D168" s="159"/>
      <c r="E168" s="407">
        <v>25</v>
      </c>
      <c r="F168" s="138"/>
      <c r="G168" s="207"/>
      <c r="H168" s="208"/>
      <c r="J168" s="203"/>
      <c r="L168" s="204"/>
      <c r="M168" s="138">
        <v>-13</v>
      </c>
      <c r="N168" s="238"/>
      <c r="O168" s="408"/>
      <c r="P168" s="159"/>
      <c r="Q168" s="407">
        <v>25</v>
      </c>
      <c r="R168" s="138"/>
      <c r="S168" s="207"/>
      <c r="T168" s="208"/>
      <c r="V168" s="203"/>
      <c r="X168" s="204"/>
    </row>
    <row r="169" spans="1:24" ht="9.1999999999999993" customHeight="1" x14ac:dyDescent="0.25">
      <c r="A169" s="138"/>
      <c r="B169" s="138"/>
      <c r="C169" s="140"/>
      <c r="D169" s="158"/>
      <c r="E169" s="409"/>
      <c r="F169" s="193"/>
      <c r="G169" s="417">
        <v>9</v>
      </c>
      <c r="H169" s="209">
        <v>-23</v>
      </c>
      <c r="I169" s="138"/>
      <c r="J169" s="140"/>
      <c r="K169" s="138"/>
      <c r="L169" s="210"/>
      <c r="M169" s="138"/>
      <c r="N169" s="160"/>
      <c r="O169" s="140"/>
      <c r="P169" s="158"/>
      <c r="Q169" s="409"/>
      <c r="R169" s="238" t="s">
        <v>217</v>
      </c>
      <c r="S169" s="417">
        <v>9</v>
      </c>
      <c r="T169" s="209">
        <v>-23</v>
      </c>
      <c r="U169" s="138"/>
      <c r="V169" s="140"/>
      <c r="W169" s="138"/>
      <c r="X169" s="210"/>
    </row>
    <row r="170" spans="1:24" ht="9.1999999999999993" customHeight="1" x14ac:dyDescent="0.25">
      <c r="A170" s="138">
        <v>-14</v>
      </c>
      <c r="B170" s="138"/>
      <c r="C170" s="140"/>
      <c r="D170" s="158"/>
      <c r="E170" s="409"/>
      <c r="F170" s="138"/>
      <c r="G170" s="417"/>
      <c r="H170" s="211"/>
      <c r="I170" s="145"/>
      <c r="J170" s="407">
        <v>26</v>
      </c>
      <c r="K170" s="193"/>
      <c r="L170" s="418">
        <v>11</v>
      </c>
      <c r="M170" s="138">
        <v>-14</v>
      </c>
      <c r="N170" s="160"/>
      <c r="O170" s="140"/>
      <c r="P170" s="158"/>
      <c r="Q170" s="409"/>
      <c r="R170" s="138"/>
      <c r="S170" s="417"/>
      <c r="T170" s="211"/>
      <c r="U170" s="145"/>
      <c r="V170" s="407">
        <v>26</v>
      </c>
      <c r="W170" s="193"/>
      <c r="X170" s="418">
        <v>11</v>
      </c>
    </row>
    <row r="171" spans="1:24" ht="9.1999999999999993" customHeight="1" x14ac:dyDescent="0.25">
      <c r="A171" s="138"/>
      <c r="B171" s="145"/>
      <c r="C171" s="407">
        <v>24</v>
      </c>
      <c r="D171" s="238"/>
      <c r="E171" s="408"/>
      <c r="F171" s="138"/>
      <c r="G171" s="210"/>
      <c r="H171" s="209">
        <v>-24</v>
      </c>
      <c r="I171" s="193"/>
      <c r="J171" s="408"/>
      <c r="K171" s="138"/>
      <c r="L171" s="418"/>
      <c r="M171" s="138"/>
      <c r="N171" s="159"/>
      <c r="O171" s="407">
        <v>24</v>
      </c>
      <c r="P171" s="238" t="s">
        <v>223</v>
      </c>
      <c r="Q171" s="408"/>
      <c r="R171" s="138"/>
      <c r="S171" s="210"/>
      <c r="T171" s="209">
        <v>-24</v>
      </c>
      <c r="U171" s="193"/>
      <c r="V171" s="408"/>
      <c r="W171" s="138"/>
      <c r="X171" s="418"/>
    </row>
    <row r="172" spans="1:24" ht="9.1999999999999993" customHeight="1" x14ac:dyDescent="0.25">
      <c r="A172" s="138">
        <v>-15</v>
      </c>
      <c r="B172" s="193"/>
      <c r="C172" s="408"/>
      <c r="D172" s="160"/>
      <c r="E172" s="140">
        <v>-25</v>
      </c>
      <c r="F172" s="193"/>
      <c r="G172" s="417">
        <v>10</v>
      </c>
      <c r="H172" s="208"/>
      <c r="J172" s="140">
        <v>-26</v>
      </c>
      <c r="L172" s="418">
        <v>12</v>
      </c>
      <c r="M172" s="138">
        <v>-15</v>
      </c>
      <c r="N172" s="238" t="s">
        <v>223</v>
      </c>
      <c r="O172" s="408"/>
      <c r="P172" s="160"/>
      <c r="Q172" s="140">
        <v>-25</v>
      </c>
      <c r="R172" s="238" t="s">
        <v>223</v>
      </c>
      <c r="S172" s="417">
        <v>10</v>
      </c>
      <c r="T172" s="208"/>
      <c r="V172" s="140">
        <v>-26</v>
      </c>
      <c r="X172" s="418">
        <v>12</v>
      </c>
    </row>
    <row r="173" spans="1:24" ht="9.1999999999999993" customHeight="1" x14ac:dyDescent="0.25">
      <c r="A173" s="138"/>
      <c r="B173" s="138"/>
      <c r="C173" s="140"/>
      <c r="D173" s="160"/>
      <c r="E173" s="140"/>
      <c r="F173" s="138"/>
      <c r="G173" s="417"/>
      <c r="H173" s="212"/>
      <c r="J173" s="203"/>
      <c r="K173" s="213"/>
      <c r="L173" s="418"/>
      <c r="M173" s="138"/>
      <c r="N173" s="160"/>
      <c r="O173" s="140"/>
      <c r="P173" s="160"/>
      <c r="Q173" s="140"/>
      <c r="R173" s="138"/>
      <c r="S173" s="417"/>
      <c r="T173" s="212"/>
      <c r="V173" s="203"/>
      <c r="W173" s="213"/>
      <c r="X173" s="418"/>
    </row>
    <row r="174" spans="1:24" ht="9.1999999999999993" customHeight="1" x14ac:dyDescent="0.25">
      <c r="A174" s="138"/>
      <c r="B174" s="138"/>
      <c r="C174" s="140"/>
      <c r="D174" s="160"/>
      <c r="E174" s="140"/>
      <c r="F174" s="138"/>
      <c r="G174" s="212"/>
      <c r="H174" s="212"/>
      <c r="J174" s="203"/>
      <c r="K174" s="1"/>
      <c r="L174" s="214"/>
      <c r="M174" s="138"/>
      <c r="N174" s="160"/>
      <c r="O174" s="140"/>
      <c r="P174" s="160"/>
      <c r="Q174" s="140"/>
      <c r="R174" s="138"/>
      <c r="S174" s="212"/>
      <c r="T174" s="212"/>
      <c r="V174" s="203"/>
      <c r="W174" s="1"/>
      <c r="X174" s="214"/>
    </row>
    <row r="175" spans="1:24" ht="9.1999999999999993" customHeight="1" x14ac:dyDescent="0.25">
      <c r="A175" s="185"/>
      <c r="B175" s="143"/>
      <c r="C175" s="186">
        <v>1</v>
      </c>
      <c r="D175" s="238" t="s">
        <v>244</v>
      </c>
      <c r="E175" s="149"/>
      <c r="F175" s="189"/>
      <c r="G175" s="192"/>
      <c r="H175" s="189"/>
      <c r="I175" s="416" t="s">
        <v>211</v>
      </c>
      <c r="J175" s="416"/>
      <c r="K175" s="189"/>
      <c r="L175" s="190"/>
      <c r="M175" s="185"/>
      <c r="N175" s="158"/>
      <c r="O175" s="186">
        <v>1</v>
      </c>
      <c r="P175" s="238" t="s">
        <v>225</v>
      </c>
      <c r="Q175" s="149"/>
      <c r="R175" s="189"/>
      <c r="S175" s="192"/>
      <c r="T175" s="189"/>
      <c r="U175" s="416" t="s">
        <v>211</v>
      </c>
      <c r="V175" s="416"/>
      <c r="W175" s="189"/>
      <c r="X175" s="190"/>
    </row>
    <row r="176" spans="1:24" ht="9.1999999999999993" customHeight="1" x14ac:dyDescent="0.25">
      <c r="A176" s="185"/>
      <c r="B176" s="143"/>
      <c r="C176" s="149"/>
      <c r="D176" s="159"/>
      <c r="E176" s="407">
        <v>5</v>
      </c>
      <c r="F176" s="238" t="s">
        <v>244</v>
      </c>
      <c r="G176" s="192"/>
      <c r="H176" s="189"/>
      <c r="I176" s="416"/>
      <c r="J176" s="416"/>
      <c r="K176" s="189"/>
      <c r="L176" s="190"/>
      <c r="M176" s="185"/>
      <c r="N176" s="158"/>
      <c r="O176" s="149"/>
      <c r="P176" s="159"/>
      <c r="Q176" s="407">
        <v>5</v>
      </c>
      <c r="R176" s="238" t="s">
        <v>225</v>
      </c>
      <c r="S176" s="192"/>
      <c r="T176" s="189"/>
      <c r="U176" s="416"/>
      <c r="V176" s="416"/>
      <c r="W176" s="189"/>
      <c r="X176" s="190"/>
    </row>
    <row r="177" spans="1:24" ht="9.1999999999999993" customHeight="1" x14ac:dyDescent="0.25">
      <c r="A177" s="185">
        <v>2</v>
      </c>
      <c r="B177" s="193"/>
      <c r="C177" s="149"/>
      <c r="D177" s="158"/>
      <c r="E177" s="409"/>
      <c r="F177" s="191"/>
      <c r="G177" s="407">
        <v>9</v>
      </c>
      <c r="H177" s="195"/>
      <c r="I177" s="189"/>
      <c r="J177" s="192"/>
      <c r="K177" s="189"/>
      <c r="L177" s="190"/>
      <c r="M177" s="185">
        <v>2</v>
      </c>
      <c r="N177" s="238" t="s">
        <v>226</v>
      </c>
      <c r="O177" s="149"/>
      <c r="P177" s="158"/>
      <c r="Q177" s="409"/>
      <c r="R177" s="191"/>
      <c r="S177" s="407">
        <v>9</v>
      </c>
      <c r="T177" s="195"/>
      <c r="U177" s="189"/>
      <c r="V177" s="192"/>
      <c r="W177" s="189"/>
      <c r="X177" s="190"/>
    </row>
    <row r="178" spans="1:24" ht="9.1999999999999993" customHeight="1" x14ac:dyDescent="0.25">
      <c r="A178" s="185"/>
      <c r="B178" s="145"/>
      <c r="C178" s="407">
        <v>1</v>
      </c>
      <c r="D178" s="238" t="s">
        <v>269</v>
      </c>
      <c r="E178" s="408"/>
      <c r="F178" s="194"/>
      <c r="G178" s="409"/>
      <c r="H178" s="195"/>
      <c r="I178" s="189"/>
      <c r="J178" s="192"/>
      <c r="K178" s="189"/>
      <c r="L178" s="190"/>
      <c r="M178" s="185"/>
      <c r="N178" s="159"/>
      <c r="O178" s="407">
        <v>1</v>
      </c>
      <c r="P178" s="238" t="s">
        <v>226</v>
      </c>
      <c r="Q178" s="408"/>
      <c r="R178" s="194"/>
      <c r="S178" s="409"/>
      <c r="T178" s="195"/>
      <c r="U178" s="189"/>
      <c r="V178" s="192"/>
      <c r="W178" s="189"/>
      <c r="X178" s="190"/>
    </row>
    <row r="179" spans="1:24" ht="9.1999999999999993" customHeight="1" x14ac:dyDescent="0.25">
      <c r="A179" s="185">
        <v>3</v>
      </c>
      <c r="B179" s="193"/>
      <c r="C179" s="408"/>
      <c r="D179" s="160"/>
      <c r="E179" s="140"/>
      <c r="F179" s="194"/>
      <c r="G179" s="409"/>
      <c r="H179" s="195"/>
      <c r="I179" s="189"/>
      <c r="J179" s="192"/>
      <c r="K179" s="189"/>
      <c r="L179" s="190"/>
      <c r="M179" s="185">
        <v>3</v>
      </c>
      <c r="N179" s="238" t="s">
        <v>227</v>
      </c>
      <c r="O179" s="408"/>
      <c r="P179" s="160"/>
      <c r="Q179" s="140"/>
      <c r="R179" s="194"/>
      <c r="S179" s="409"/>
      <c r="T179" s="195"/>
      <c r="U179" s="189"/>
      <c r="V179" s="192"/>
      <c r="W179" s="189"/>
      <c r="X179" s="190"/>
    </row>
    <row r="180" spans="1:24" ht="9.1999999999999993" customHeight="1" x14ac:dyDescent="0.25">
      <c r="A180" s="185"/>
      <c r="B180" s="138"/>
      <c r="C180" s="140"/>
      <c r="D180" s="160"/>
      <c r="E180" s="140"/>
      <c r="F180" s="194"/>
      <c r="G180" s="409"/>
      <c r="H180" s="195"/>
      <c r="I180" s="238" t="s">
        <v>244</v>
      </c>
      <c r="J180" s="188"/>
      <c r="K180" s="189"/>
      <c r="L180" s="190"/>
      <c r="M180" s="185"/>
      <c r="N180" s="160"/>
      <c r="O180" s="140"/>
      <c r="P180" s="160"/>
      <c r="Q180" s="140"/>
      <c r="R180" s="194"/>
      <c r="S180" s="409"/>
      <c r="T180" s="195"/>
      <c r="U180" s="238" t="s">
        <v>225</v>
      </c>
      <c r="V180" s="188"/>
      <c r="W180" s="189"/>
      <c r="X180" s="190"/>
    </row>
    <row r="181" spans="1:24" ht="9.1999999999999993" customHeight="1" x14ac:dyDescent="0.25">
      <c r="A181" s="185">
        <v>4</v>
      </c>
      <c r="B181" s="193"/>
      <c r="C181" s="149"/>
      <c r="D181" s="160"/>
      <c r="E181" s="140"/>
      <c r="F181" s="194"/>
      <c r="G181" s="409"/>
      <c r="H181" s="196"/>
      <c r="I181" s="191"/>
      <c r="J181" s="407">
        <v>11</v>
      </c>
      <c r="K181" s="189"/>
      <c r="L181" s="190"/>
      <c r="M181" s="185">
        <v>4</v>
      </c>
      <c r="N181" s="238"/>
      <c r="O181" s="149"/>
      <c r="P181" s="160"/>
      <c r="Q181" s="140"/>
      <c r="R181" s="194"/>
      <c r="S181" s="409"/>
      <c r="T181" s="196"/>
      <c r="U181" s="191"/>
      <c r="V181" s="407">
        <v>11</v>
      </c>
      <c r="W181" s="189"/>
      <c r="X181" s="190"/>
    </row>
    <row r="182" spans="1:24" ht="9.1999999999999993" customHeight="1" x14ac:dyDescent="0.25">
      <c r="A182" s="185"/>
      <c r="B182" s="145"/>
      <c r="C182" s="407">
        <v>2</v>
      </c>
      <c r="D182" s="238" t="s">
        <v>270</v>
      </c>
      <c r="E182" s="149"/>
      <c r="F182" s="194"/>
      <c r="G182" s="409"/>
      <c r="H182" s="195"/>
      <c r="I182" s="194"/>
      <c r="J182" s="409"/>
      <c r="K182" s="189"/>
      <c r="L182" s="190"/>
      <c r="M182" s="185"/>
      <c r="N182" s="159"/>
      <c r="O182" s="407">
        <v>2</v>
      </c>
      <c r="P182" s="238" t="s">
        <v>228</v>
      </c>
      <c r="Q182" s="149"/>
      <c r="R182" s="194"/>
      <c r="S182" s="409"/>
      <c r="T182" s="195"/>
      <c r="U182" s="194"/>
      <c r="V182" s="409"/>
      <c r="W182" s="189"/>
      <c r="X182" s="190"/>
    </row>
    <row r="183" spans="1:24" ht="9.1999999999999993" customHeight="1" x14ac:dyDescent="0.25">
      <c r="A183" s="185">
        <v>5</v>
      </c>
      <c r="B183" s="193"/>
      <c r="C183" s="408"/>
      <c r="D183" s="159"/>
      <c r="E183" s="407">
        <v>6</v>
      </c>
      <c r="F183" s="194"/>
      <c r="G183" s="409"/>
      <c r="H183" s="195"/>
      <c r="I183" s="194"/>
      <c r="J183" s="409"/>
      <c r="K183" s="189"/>
      <c r="L183" s="190"/>
      <c r="M183" s="185">
        <v>5</v>
      </c>
      <c r="N183" s="238"/>
      <c r="O183" s="408"/>
      <c r="P183" s="159"/>
      <c r="Q183" s="407">
        <v>6</v>
      </c>
      <c r="R183" s="194"/>
      <c r="S183" s="409"/>
      <c r="T183" s="195"/>
      <c r="U183" s="194"/>
      <c r="V183" s="409"/>
      <c r="W183" s="189"/>
      <c r="X183" s="190"/>
    </row>
    <row r="184" spans="1:24" ht="9.1999999999999993" customHeight="1" x14ac:dyDescent="0.25">
      <c r="A184" s="185"/>
      <c r="B184" s="138"/>
      <c r="C184" s="140"/>
      <c r="D184" s="158"/>
      <c r="E184" s="409"/>
      <c r="F184" s="238" t="s">
        <v>270</v>
      </c>
      <c r="G184" s="408"/>
      <c r="H184" s="195"/>
      <c r="I184" s="194"/>
      <c r="J184" s="409"/>
      <c r="K184" s="189"/>
      <c r="L184" s="190"/>
      <c r="M184" s="185"/>
      <c r="N184" s="160"/>
      <c r="O184" s="140"/>
      <c r="P184" s="158"/>
      <c r="Q184" s="409"/>
      <c r="R184" s="238" t="s">
        <v>228</v>
      </c>
      <c r="S184" s="408"/>
      <c r="T184" s="195"/>
      <c r="U184" s="194"/>
      <c r="V184" s="409"/>
      <c r="W184" s="189"/>
      <c r="X184" s="190"/>
    </row>
    <row r="185" spans="1:24" ht="9.1999999999999993" customHeight="1" x14ac:dyDescent="0.3">
      <c r="A185" s="185"/>
      <c r="B185" s="143"/>
      <c r="C185" s="186">
        <v>6</v>
      </c>
      <c r="D185" s="238" t="s">
        <v>271</v>
      </c>
      <c r="E185" s="408"/>
      <c r="F185" s="189"/>
      <c r="G185" s="140"/>
      <c r="H185" s="143"/>
      <c r="I185" s="194"/>
      <c r="J185" s="409"/>
      <c r="K185" s="189"/>
      <c r="L185" s="197"/>
      <c r="M185" s="185"/>
      <c r="N185" s="158"/>
      <c r="O185" s="186">
        <v>6</v>
      </c>
      <c r="P185" s="238" t="s">
        <v>229</v>
      </c>
      <c r="Q185" s="408"/>
      <c r="R185" s="189"/>
      <c r="S185" s="140"/>
      <c r="T185" s="143"/>
      <c r="U185" s="194"/>
      <c r="V185" s="409"/>
      <c r="W185" s="189"/>
      <c r="X185" s="197"/>
    </row>
    <row r="186" spans="1:24" ht="9.1999999999999993" customHeight="1" x14ac:dyDescent="0.25">
      <c r="A186" s="185"/>
      <c r="B186" s="143"/>
      <c r="C186" s="149"/>
      <c r="D186" s="160"/>
      <c r="E186" s="140"/>
      <c r="F186" s="189"/>
      <c r="G186" s="140"/>
      <c r="H186" s="143"/>
      <c r="I186" s="194"/>
      <c r="J186" s="409"/>
      <c r="K186" s="238" t="s">
        <v>244</v>
      </c>
      <c r="L186" s="414">
        <v>1</v>
      </c>
      <c r="M186" s="185"/>
      <c r="N186" s="158"/>
      <c r="O186" s="149"/>
      <c r="P186" s="160"/>
      <c r="Q186" s="140"/>
      <c r="R186" s="189"/>
      <c r="S186" s="140"/>
      <c r="T186" s="143"/>
      <c r="U186" s="194"/>
      <c r="V186" s="409"/>
      <c r="W186" s="238" t="s">
        <v>225</v>
      </c>
      <c r="X186" s="414">
        <v>1</v>
      </c>
    </row>
    <row r="187" spans="1:24" ht="9.1999999999999993" customHeight="1" x14ac:dyDescent="0.25">
      <c r="A187" s="185"/>
      <c r="B187" s="143"/>
      <c r="C187" s="186">
        <v>7</v>
      </c>
      <c r="D187" s="238" t="s">
        <v>272</v>
      </c>
      <c r="E187" s="149"/>
      <c r="F187" s="189"/>
      <c r="G187" s="140"/>
      <c r="H187" s="143"/>
      <c r="I187" s="194"/>
      <c r="J187" s="409"/>
      <c r="K187" s="194"/>
      <c r="L187" s="414"/>
      <c r="M187" s="185"/>
      <c r="N187" s="158"/>
      <c r="O187" s="186">
        <v>7</v>
      </c>
      <c r="P187" s="238" t="s">
        <v>230</v>
      </c>
      <c r="Q187" s="149"/>
      <c r="R187" s="189"/>
      <c r="S187" s="140"/>
      <c r="T187" s="143"/>
      <c r="U187" s="194"/>
      <c r="V187" s="409"/>
      <c r="W187" s="194"/>
      <c r="X187" s="414"/>
    </row>
    <row r="188" spans="1:24" ht="9.1999999999999993" customHeight="1" x14ac:dyDescent="0.25">
      <c r="A188" s="185"/>
      <c r="B188" s="138"/>
      <c r="C188" s="140"/>
      <c r="D188" s="158"/>
      <c r="E188" s="407">
        <v>7</v>
      </c>
      <c r="F188" s="238" t="s">
        <v>272</v>
      </c>
      <c r="G188" s="149"/>
      <c r="H188" s="143"/>
      <c r="I188" s="194"/>
      <c r="J188" s="409"/>
      <c r="K188" s="194"/>
      <c r="L188" s="201"/>
      <c r="M188" s="185"/>
      <c r="N188" s="160"/>
      <c r="O188" s="140"/>
      <c r="P188" s="158"/>
      <c r="Q188" s="407">
        <v>7</v>
      </c>
      <c r="R188" s="238" t="s">
        <v>230</v>
      </c>
      <c r="S188" s="149"/>
      <c r="T188" s="143"/>
      <c r="U188" s="194"/>
      <c r="V188" s="409"/>
      <c r="W188" s="194"/>
      <c r="X188" s="201"/>
    </row>
    <row r="189" spans="1:24" ht="9.1999999999999993" customHeight="1" x14ac:dyDescent="0.25">
      <c r="A189" s="185">
        <v>8</v>
      </c>
      <c r="B189" s="143"/>
      <c r="C189" s="149"/>
      <c r="D189" s="158"/>
      <c r="E189" s="409"/>
      <c r="F189" s="191"/>
      <c r="G189" s="407">
        <v>10</v>
      </c>
      <c r="H189" s="195"/>
      <c r="I189" s="194"/>
      <c r="J189" s="409"/>
      <c r="K189" s="194"/>
      <c r="L189" s="201"/>
      <c r="M189" s="185">
        <v>8</v>
      </c>
      <c r="N189" s="158"/>
      <c r="O189" s="149"/>
      <c r="P189" s="158"/>
      <c r="Q189" s="409"/>
      <c r="R189" s="191"/>
      <c r="S189" s="407">
        <v>10</v>
      </c>
      <c r="T189" s="195"/>
      <c r="U189" s="194"/>
      <c r="V189" s="409"/>
      <c r="W189" s="194"/>
      <c r="X189" s="201"/>
    </row>
    <row r="190" spans="1:24" ht="9.1999999999999993" customHeight="1" x14ac:dyDescent="0.25">
      <c r="A190" s="185"/>
      <c r="B190" s="145"/>
      <c r="C190" s="407">
        <v>3</v>
      </c>
      <c r="D190" s="238" t="s">
        <v>273</v>
      </c>
      <c r="E190" s="408"/>
      <c r="F190" s="194"/>
      <c r="G190" s="409"/>
      <c r="H190" s="195"/>
      <c r="I190" s="194"/>
      <c r="J190" s="409"/>
      <c r="K190" s="194"/>
      <c r="L190" s="201"/>
      <c r="M190" s="185"/>
      <c r="N190" s="159"/>
      <c r="O190" s="407">
        <v>3</v>
      </c>
      <c r="P190" s="238" t="s">
        <v>231</v>
      </c>
      <c r="Q190" s="408"/>
      <c r="R190" s="194"/>
      <c r="S190" s="409"/>
      <c r="T190" s="195"/>
      <c r="U190" s="194"/>
      <c r="V190" s="409"/>
      <c r="W190" s="194"/>
      <c r="X190" s="201"/>
    </row>
    <row r="191" spans="1:24" ht="9.1999999999999993" customHeight="1" x14ac:dyDescent="0.25">
      <c r="A191" s="185">
        <v>9</v>
      </c>
      <c r="B191" s="193"/>
      <c r="C191" s="408"/>
      <c r="D191" s="160"/>
      <c r="E191" s="140"/>
      <c r="F191" s="194"/>
      <c r="G191" s="409"/>
      <c r="H191" s="195"/>
      <c r="I191" s="194"/>
      <c r="J191" s="409"/>
      <c r="K191" s="194"/>
      <c r="L191" s="201"/>
      <c r="M191" s="185">
        <v>9</v>
      </c>
      <c r="N191" s="238"/>
      <c r="O191" s="408"/>
      <c r="P191" s="160"/>
      <c r="Q191" s="140"/>
      <c r="R191" s="194"/>
      <c r="S191" s="409"/>
      <c r="T191" s="195"/>
      <c r="U191" s="194"/>
      <c r="V191" s="409"/>
      <c r="W191" s="194"/>
      <c r="X191" s="201"/>
    </row>
    <row r="192" spans="1:24" ht="9.1999999999999993" customHeight="1" x14ac:dyDescent="0.25">
      <c r="A192" s="185"/>
      <c r="B192" s="138"/>
      <c r="C192" s="140"/>
      <c r="D192" s="160"/>
      <c r="E192" s="140"/>
      <c r="F192" s="194"/>
      <c r="G192" s="409"/>
      <c r="H192" s="199"/>
      <c r="I192" s="238" t="s">
        <v>272</v>
      </c>
      <c r="J192" s="408"/>
      <c r="K192" s="194"/>
      <c r="L192" s="201"/>
      <c r="M192" s="185"/>
      <c r="N192" s="160"/>
      <c r="O192" s="140"/>
      <c r="P192" s="160"/>
      <c r="Q192" s="140"/>
      <c r="R192" s="194"/>
      <c r="S192" s="409"/>
      <c r="T192" s="199"/>
      <c r="U192" s="238" t="s">
        <v>233</v>
      </c>
      <c r="V192" s="408"/>
      <c r="W192" s="194"/>
      <c r="X192" s="201"/>
    </row>
    <row r="193" spans="1:24" ht="9.1999999999999993" customHeight="1" x14ac:dyDescent="0.25">
      <c r="A193" s="185">
        <v>10</v>
      </c>
      <c r="B193" s="193"/>
      <c r="C193" s="149"/>
      <c r="D193" s="160"/>
      <c r="E193" s="140"/>
      <c r="F193" s="194"/>
      <c r="G193" s="409"/>
      <c r="H193" s="195"/>
      <c r="I193" s="189"/>
      <c r="J193" s="192"/>
      <c r="K193" s="194"/>
      <c r="L193" s="201"/>
      <c r="M193" s="185">
        <v>10</v>
      </c>
      <c r="N193" s="238"/>
      <c r="O193" s="149"/>
      <c r="P193" s="160"/>
      <c r="Q193" s="140"/>
      <c r="R193" s="194"/>
      <c r="S193" s="409"/>
      <c r="T193" s="195"/>
      <c r="U193" s="189"/>
      <c r="V193" s="192"/>
      <c r="W193" s="194"/>
      <c r="X193" s="201"/>
    </row>
    <row r="194" spans="1:24" ht="9.1999999999999993" customHeight="1" x14ac:dyDescent="0.25">
      <c r="A194" s="185"/>
      <c r="B194" s="145"/>
      <c r="C194" s="407">
        <v>4</v>
      </c>
      <c r="D194" s="238" t="s">
        <v>274</v>
      </c>
      <c r="E194" s="149"/>
      <c r="F194" s="194"/>
      <c r="G194" s="409"/>
      <c r="H194" s="195"/>
      <c r="I194" s="189"/>
      <c r="J194" s="192"/>
      <c r="K194" s="194"/>
      <c r="L194" s="201"/>
      <c r="M194" s="185"/>
      <c r="N194" s="159"/>
      <c r="O194" s="407">
        <v>4</v>
      </c>
      <c r="P194" s="238" t="s">
        <v>232</v>
      </c>
      <c r="Q194" s="149"/>
      <c r="R194" s="194"/>
      <c r="S194" s="409"/>
      <c r="T194" s="195"/>
      <c r="U194" s="189"/>
      <c r="V194" s="192"/>
      <c r="W194" s="194"/>
      <c r="X194" s="201"/>
    </row>
    <row r="195" spans="1:24" ht="9.1999999999999993" customHeight="1" x14ac:dyDescent="0.25">
      <c r="A195" s="185">
        <v>11</v>
      </c>
      <c r="B195" s="193"/>
      <c r="C195" s="408"/>
      <c r="D195" s="159"/>
      <c r="E195" s="407">
        <v>8</v>
      </c>
      <c r="F195" s="194"/>
      <c r="G195" s="409"/>
      <c r="H195" s="195"/>
      <c r="I195" s="189"/>
      <c r="J195" s="192"/>
      <c r="K195" s="194"/>
      <c r="L195" s="201"/>
      <c r="M195" s="185">
        <v>11</v>
      </c>
      <c r="N195" s="238"/>
      <c r="O195" s="408"/>
      <c r="P195" s="159"/>
      <c r="Q195" s="407">
        <v>8</v>
      </c>
      <c r="R195" s="194"/>
      <c r="S195" s="409"/>
      <c r="T195" s="195"/>
      <c r="U195" s="189"/>
      <c r="V195" s="192"/>
      <c r="W195" s="194"/>
      <c r="X195" s="201"/>
    </row>
    <row r="196" spans="1:24" ht="9.1999999999999993" customHeight="1" x14ac:dyDescent="0.25">
      <c r="A196" s="200"/>
      <c r="B196" s="189"/>
      <c r="C196" s="140"/>
      <c r="D196" s="158"/>
      <c r="E196" s="409"/>
      <c r="F196" s="238" t="s">
        <v>275</v>
      </c>
      <c r="G196" s="408"/>
      <c r="H196" s="195"/>
      <c r="I196" s="189"/>
      <c r="J196" s="140">
        <v>-11</v>
      </c>
      <c r="K196" s="238" t="s">
        <v>272</v>
      </c>
      <c r="L196" s="415">
        <v>2</v>
      </c>
      <c r="M196" s="200"/>
      <c r="N196" s="160"/>
      <c r="O196" s="140"/>
      <c r="P196" s="158"/>
      <c r="Q196" s="409"/>
      <c r="R196" s="238" t="s">
        <v>233</v>
      </c>
      <c r="S196" s="408"/>
      <c r="T196" s="195"/>
      <c r="U196" s="189"/>
      <c r="V196" s="140">
        <v>-11</v>
      </c>
      <c r="W196" s="238" t="s">
        <v>233</v>
      </c>
      <c r="X196" s="415">
        <v>2</v>
      </c>
    </row>
    <row r="197" spans="1:24" ht="9.1999999999999993" customHeight="1" x14ac:dyDescent="0.25">
      <c r="A197" s="200"/>
      <c r="B197" s="194"/>
      <c r="C197" s="186">
        <v>12</v>
      </c>
      <c r="D197" s="238" t="s">
        <v>275</v>
      </c>
      <c r="E197" s="408"/>
      <c r="F197" s="189"/>
      <c r="G197" s="140"/>
      <c r="H197" s="138"/>
      <c r="I197" s="189"/>
      <c r="J197" s="192"/>
      <c r="K197" s="194"/>
      <c r="L197" s="415"/>
      <c r="M197" s="200"/>
      <c r="N197" s="158"/>
      <c r="O197" s="186">
        <v>12</v>
      </c>
      <c r="P197" s="238" t="s">
        <v>233</v>
      </c>
      <c r="Q197" s="408"/>
      <c r="R197" s="189"/>
      <c r="S197" s="140"/>
      <c r="T197" s="138"/>
      <c r="U197" s="189"/>
      <c r="V197" s="192"/>
      <c r="W197" s="194"/>
      <c r="X197" s="415"/>
    </row>
    <row r="198" spans="1:24" ht="9.1999999999999993" customHeight="1" x14ac:dyDescent="0.25">
      <c r="A198" s="200"/>
      <c r="B198" s="194"/>
      <c r="C198" s="186"/>
      <c r="D198" s="158"/>
      <c r="E198" s="149"/>
      <c r="F198" s="189"/>
      <c r="G198" s="140"/>
      <c r="H198" s="138"/>
      <c r="I198" s="189"/>
      <c r="J198" s="192"/>
      <c r="K198" s="194"/>
      <c r="L198" s="201"/>
      <c r="M198" s="200"/>
      <c r="N198" s="158"/>
      <c r="O198" s="186"/>
      <c r="P198" s="158"/>
      <c r="Q198" s="149"/>
      <c r="R198" s="189"/>
      <c r="S198" s="140"/>
      <c r="T198" s="138"/>
      <c r="U198" s="189"/>
      <c r="V198" s="192"/>
      <c r="W198" s="194"/>
      <c r="X198" s="201"/>
    </row>
    <row r="199" spans="1:24" ht="9.1999999999999993" customHeight="1" x14ac:dyDescent="0.25">
      <c r="A199" s="138"/>
      <c r="B199" s="138"/>
      <c r="C199" s="140"/>
      <c r="D199" s="160"/>
      <c r="E199" s="140">
        <v>-9</v>
      </c>
      <c r="F199" s="238" t="s">
        <v>270</v>
      </c>
      <c r="G199" s="140"/>
      <c r="H199" s="138"/>
      <c r="I199" s="138"/>
      <c r="J199" s="140"/>
      <c r="K199" s="143"/>
      <c r="L199" s="201"/>
      <c r="M199" s="138"/>
      <c r="N199" s="160"/>
      <c r="O199" s="140"/>
      <c r="P199" s="160"/>
      <c r="Q199" s="140">
        <v>-9</v>
      </c>
      <c r="R199" s="238" t="s">
        <v>228</v>
      </c>
      <c r="S199" s="140"/>
      <c r="T199" s="138"/>
      <c r="U199" s="138"/>
      <c r="V199" s="140"/>
      <c r="W199" s="143"/>
      <c r="X199" s="201"/>
    </row>
    <row r="200" spans="1:24" ht="9.1999999999999993" customHeight="1" x14ac:dyDescent="0.25">
      <c r="A200" s="140">
        <v>-1</v>
      </c>
      <c r="B200" s="138"/>
      <c r="C200" s="140"/>
      <c r="D200" s="160"/>
      <c r="E200" s="140"/>
      <c r="F200" s="145"/>
      <c r="G200" s="407">
        <v>18</v>
      </c>
      <c r="H200" s="195"/>
      <c r="I200" s="138"/>
      <c r="J200" s="140"/>
      <c r="K200" s="143"/>
      <c r="L200" s="201"/>
      <c r="M200" s="140">
        <v>-1</v>
      </c>
      <c r="N200" s="238" t="s">
        <v>227</v>
      </c>
      <c r="O200" s="140"/>
      <c r="P200" s="160"/>
      <c r="Q200" s="140"/>
      <c r="R200" s="145"/>
      <c r="S200" s="407">
        <v>18</v>
      </c>
      <c r="T200" s="195"/>
      <c r="U200" s="138"/>
      <c r="V200" s="140"/>
      <c r="W200" s="143"/>
      <c r="X200" s="201"/>
    </row>
    <row r="201" spans="1:24" ht="9.1999999999999993" customHeight="1" x14ac:dyDescent="0.25">
      <c r="A201" s="149"/>
      <c r="B201" s="145"/>
      <c r="C201" s="407">
        <v>12</v>
      </c>
      <c r="D201" s="238" t="s">
        <v>274</v>
      </c>
      <c r="E201" s="140"/>
      <c r="F201" s="143"/>
      <c r="G201" s="409"/>
      <c r="H201" s="195"/>
      <c r="I201" s="238" t="s">
        <v>270</v>
      </c>
      <c r="J201" s="140"/>
      <c r="K201" s="143"/>
      <c r="L201" s="201"/>
      <c r="M201" s="149"/>
      <c r="N201" s="159"/>
      <c r="O201" s="407">
        <v>12</v>
      </c>
      <c r="P201" s="238" t="s">
        <v>232</v>
      </c>
      <c r="Q201" s="140"/>
      <c r="R201" s="143"/>
      <c r="S201" s="409"/>
      <c r="T201" s="195"/>
      <c r="U201" s="238" t="s">
        <v>228</v>
      </c>
      <c r="V201" s="140"/>
      <c r="W201" s="143"/>
      <c r="X201" s="201"/>
    </row>
    <row r="202" spans="1:24" ht="9.1999999999999993" customHeight="1" x14ac:dyDescent="0.25">
      <c r="A202" s="149">
        <v>-8</v>
      </c>
      <c r="B202" s="238" t="s">
        <v>274</v>
      </c>
      <c r="C202" s="408"/>
      <c r="D202" s="159"/>
      <c r="E202" s="407">
        <v>16</v>
      </c>
      <c r="F202" s="143"/>
      <c r="G202" s="409"/>
      <c r="H202" s="196"/>
      <c r="I202" s="145"/>
      <c r="J202" s="407">
        <v>20</v>
      </c>
      <c r="K202" s="143"/>
      <c r="L202" s="201"/>
      <c r="M202" s="149">
        <v>-8</v>
      </c>
      <c r="N202" s="238" t="s">
        <v>232</v>
      </c>
      <c r="O202" s="408"/>
      <c r="P202" s="159"/>
      <c r="Q202" s="407">
        <v>16</v>
      </c>
      <c r="R202" s="143"/>
      <c r="S202" s="409"/>
      <c r="T202" s="196"/>
      <c r="U202" s="145"/>
      <c r="V202" s="407">
        <v>20</v>
      </c>
      <c r="W202" s="143"/>
      <c r="X202" s="201"/>
    </row>
    <row r="203" spans="1:24" ht="9.1999999999999993" customHeight="1" x14ac:dyDescent="0.25">
      <c r="A203" s="149"/>
      <c r="B203" s="145"/>
      <c r="C203" s="149"/>
      <c r="D203" s="158"/>
      <c r="E203" s="409"/>
      <c r="F203" s="238" t="s">
        <v>273</v>
      </c>
      <c r="G203" s="408"/>
      <c r="H203" s="195"/>
      <c r="I203" s="143"/>
      <c r="J203" s="409"/>
      <c r="K203" s="143"/>
      <c r="L203" s="201"/>
      <c r="M203" s="149"/>
      <c r="N203" s="159"/>
      <c r="O203" s="149"/>
      <c r="P203" s="158"/>
      <c r="Q203" s="409"/>
      <c r="R203" s="238" t="s">
        <v>231</v>
      </c>
      <c r="S203" s="408"/>
      <c r="T203" s="195"/>
      <c r="U203" s="143"/>
      <c r="V203" s="409"/>
      <c r="W203" s="143"/>
      <c r="X203" s="201"/>
    </row>
    <row r="204" spans="1:24" ht="9.1999999999999993" customHeight="1" x14ac:dyDescent="0.25">
      <c r="A204" s="140">
        <v>-2</v>
      </c>
      <c r="B204" s="143"/>
      <c r="C204" s="149"/>
      <c r="D204" s="158"/>
      <c r="E204" s="409"/>
      <c r="F204" s="138"/>
      <c r="G204" s="140"/>
      <c r="H204" s="143"/>
      <c r="I204" s="143"/>
      <c r="J204" s="409"/>
      <c r="K204" s="143"/>
      <c r="L204" s="201"/>
      <c r="M204" s="140">
        <v>-2</v>
      </c>
      <c r="N204" s="158"/>
      <c r="O204" s="149"/>
      <c r="P204" s="158"/>
      <c r="Q204" s="409"/>
      <c r="R204" s="138"/>
      <c r="S204" s="140"/>
      <c r="T204" s="143"/>
      <c r="U204" s="143"/>
      <c r="V204" s="409"/>
      <c r="W204" s="143"/>
      <c r="X204" s="201"/>
    </row>
    <row r="205" spans="1:24" ht="9.1999999999999993" customHeight="1" x14ac:dyDescent="0.25">
      <c r="A205" s="149"/>
      <c r="B205" s="145"/>
      <c r="C205" s="407">
        <v>13</v>
      </c>
      <c r="D205" s="238" t="s">
        <v>273</v>
      </c>
      <c r="E205" s="408"/>
      <c r="F205" s="138"/>
      <c r="G205" s="140"/>
      <c r="H205" s="143"/>
      <c r="I205" s="143"/>
      <c r="J205" s="409"/>
      <c r="K205" s="238" t="s">
        <v>275</v>
      </c>
      <c r="L205" s="415">
        <v>3</v>
      </c>
      <c r="M205" s="149"/>
      <c r="N205" s="159"/>
      <c r="O205" s="407">
        <v>13</v>
      </c>
      <c r="P205" s="238" t="s">
        <v>231</v>
      </c>
      <c r="Q205" s="408"/>
      <c r="R205" s="138"/>
      <c r="S205" s="140"/>
      <c r="T205" s="143"/>
      <c r="U205" s="143"/>
      <c r="V205" s="409"/>
      <c r="W205" s="238" t="s">
        <v>230</v>
      </c>
      <c r="X205" s="415">
        <v>3</v>
      </c>
    </row>
    <row r="206" spans="1:24" ht="9.1999999999999993" customHeight="1" x14ac:dyDescent="0.25">
      <c r="A206" s="149">
        <v>-7</v>
      </c>
      <c r="B206" s="238" t="s">
        <v>273</v>
      </c>
      <c r="C206" s="408"/>
      <c r="D206" s="160"/>
      <c r="E206" s="140"/>
      <c r="F206" s="138"/>
      <c r="G206" s="140"/>
      <c r="H206" s="143"/>
      <c r="I206" s="143"/>
      <c r="J206" s="409"/>
      <c r="K206" s="138"/>
      <c r="L206" s="415"/>
      <c r="M206" s="149">
        <v>-7</v>
      </c>
      <c r="N206" s="238" t="s">
        <v>231</v>
      </c>
      <c r="O206" s="408"/>
      <c r="P206" s="160"/>
      <c r="Q206" s="140"/>
      <c r="R206" s="138"/>
      <c r="S206" s="140"/>
      <c r="T206" s="143"/>
      <c r="U206" s="143"/>
      <c r="V206" s="409"/>
      <c r="W206" s="138"/>
      <c r="X206" s="415"/>
    </row>
    <row r="207" spans="1:24" ht="9.1999999999999993" customHeight="1" x14ac:dyDescent="0.25">
      <c r="A207" s="149"/>
      <c r="B207" s="138"/>
      <c r="C207" s="140"/>
      <c r="D207" s="160"/>
      <c r="E207" s="140">
        <v>-10</v>
      </c>
      <c r="F207" s="238" t="s">
        <v>275</v>
      </c>
      <c r="G207" s="140"/>
      <c r="H207" s="143"/>
      <c r="I207" s="143"/>
      <c r="J207" s="409"/>
      <c r="K207" s="138"/>
      <c r="L207" s="202"/>
      <c r="M207" s="149"/>
      <c r="N207" s="160"/>
      <c r="O207" s="140"/>
      <c r="P207" s="160"/>
      <c r="Q207" s="140">
        <v>-10</v>
      </c>
      <c r="R207" s="238" t="s">
        <v>230</v>
      </c>
      <c r="S207" s="140"/>
      <c r="T207" s="143"/>
      <c r="U207" s="143"/>
      <c r="V207" s="409"/>
      <c r="W207" s="138"/>
      <c r="X207" s="202"/>
    </row>
    <row r="208" spans="1:24" ht="9.1999999999999993" customHeight="1" x14ac:dyDescent="0.25">
      <c r="A208" s="140">
        <v>-3</v>
      </c>
      <c r="B208" s="138"/>
      <c r="C208" s="140"/>
      <c r="D208" s="160"/>
      <c r="E208" s="140"/>
      <c r="F208" s="145"/>
      <c r="G208" s="407">
        <v>19</v>
      </c>
      <c r="H208" s="195"/>
      <c r="I208" s="143"/>
      <c r="J208" s="409"/>
      <c r="K208" s="138"/>
      <c r="L208" s="202"/>
      <c r="M208" s="140">
        <v>-3</v>
      </c>
      <c r="N208" s="160"/>
      <c r="O208" s="140"/>
      <c r="P208" s="160"/>
      <c r="Q208" s="140"/>
      <c r="R208" s="145"/>
      <c r="S208" s="407">
        <v>19</v>
      </c>
      <c r="T208" s="195"/>
      <c r="U208" s="143"/>
      <c r="V208" s="409"/>
      <c r="W208" s="138"/>
      <c r="X208" s="202"/>
    </row>
    <row r="209" spans="1:24" ht="9.1999999999999993" customHeight="1" x14ac:dyDescent="0.25">
      <c r="A209" s="149"/>
      <c r="B209" s="145"/>
      <c r="C209" s="407">
        <v>14</v>
      </c>
      <c r="D209" s="238" t="s">
        <v>271</v>
      </c>
      <c r="E209" s="140"/>
      <c r="F209" s="143"/>
      <c r="G209" s="409"/>
      <c r="H209" s="199"/>
      <c r="I209" s="238" t="s">
        <v>275</v>
      </c>
      <c r="J209" s="408"/>
      <c r="K209" s="138"/>
      <c r="L209" s="202"/>
      <c r="M209" s="149"/>
      <c r="N209" s="159"/>
      <c r="O209" s="407">
        <v>14</v>
      </c>
      <c r="P209" s="238" t="s">
        <v>229</v>
      </c>
      <c r="Q209" s="140"/>
      <c r="R209" s="143"/>
      <c r="S209" s="409"/>
      <c r="T209" s="199"/>
      <c r="U209" s="238" t="s">
        <v>230</v>
      </c>
      <c r="V209" s="408"/>
      <c r="W209" s="138"/>
      <c r="X209" s="202"/>
    </row>
    <row r="210" spans="1:24" ht="9.1999999999999993" customHeight="1" x14ac:dyDescent="0.25">
      <c r="A210" s="149">
        <v>-6</v>
      </c>
      <c r="B210" s="238" t="s">
        <v>271</v>
      </c>
      <c r="C210" s="408"/>
      <c r="D210" s="159"/>
      <c r="E210" s="407">
        <v>17</v>
      </c>
      <c r="F210" s="143"/>
      <c r="G210" s="409"/>
      <c r="H210" s="195"/>
      <c r="I210" s="138"/>
      <c r="J210" s="140"/>
      <c r="K210" s="138"/>
      <c r="L210" s="202"/>
      <c r="M210" s="149">
        <v>-6</v>
      </c>
      <c r="N210" s="238" t="s">
        <v>229</v>
      </c>
      <c r="O210" s="408"/>
      <c r="P210" s="159"/>
      <c r="Q210" s="407">
        <v>17</v>
      </c>
      <c r="R210" s="143"/>
      <c r="S210" s="409"/>
      <c r="T210" s="195"/>
      <c r="U210" s="138"/>
      <c r="V210" s="140"/>
      <c r="W210" s="138"/>
      <c r="X210" s="202"/>
    </row>
    <row r="211" spans="1:24" ht="9.1999999999999993" customHeight="1" x14ac:dyDescent="0.25">
      <c r="A211" s="149"/>
      <c r="B211" s="145"/>
      <c r="C211" s="149"/>
      <c r="D211" s="158"/>
      <c r="E211" s="409"/>
      <c r="F211" s="238" t="s">
        <v>271</v>
      </c>
      <c r="G211" s="408"/>
      <c r="H211" s="195"/>
      <c r="I211" s="138"/>
      <c r="J211" s="140">
        <v>-20</v>
      </c>
      <c r="K211" s="238" t="s">
        <v>270</v>
      </c>
      <c r="L211" s="414">
        <v>4</v>
      </c>
      <c r="M211" s="149"/>
      <c r="N211" s="159"/>
      <c r="O211" s="149"/>
      <c r="P211" s="158"/>
      <c r="Q211" s="409"/>
      <c r="R211" s="238" t="s">
        <v>229</v>
      </c>
      <c r="S211" s="408"/>
      <c r="T211" s="195"/>
      <c r="U211" s="138"/>
      <c r="V211" s="140">
        <v>-20</v>
      </c>
      <c r="W211" s="238" t="s">
        <v>228</v>
      </c>
      <c r="X211" s="414">
        <v>4</v>
      </c>
    </row>
    <row r="212" spans="1:24" ht="9.1999999999999993" customHeight="1" x14ac:dyDescent="0.25">
      <c r="A212" s="140">
        <v>-4</v>
      </c>
      <c r="B212" s="143"/>
      <c r="C212" s="149"/>
      <c r="D212" s="158"/>
      <c r="E212" s="409"/>
      <c r="F212" s="138"/>
      <c r="G212" s="138"/>
      <c r="H212" s="138"/>
      <c r="I212" s="138"/>
      <c r="J212" s="140"/>
      <c r="K212" s="138"/>
      <c r="L212" s="414"/>
      <c r="M212" s="140">
        <v>-4</v>
      </c>
      <c r="N212" s="158"/>
      <c r="O212" s="149"/>
      <c r="P212" s="158"/>
      <c r="Q212" s="409"/>
      <c r="R212" s="138"/>
      <c r="S212" s="138"/>
      <c r="T212" s="138"/>
      <c r="U212" s="138"/>
      <c r="V212" s="140"/>
      <c r="W212" s="138"/>
      <c r="X212" s="414"/>
    </row>
    <row r="213" spans="1:24" ht="9.1999999999999993" customHeight="1" x14ac:dyDescent="0.3">
      <c r="A213" s="149"/>
      <c r="B213" s="145"/>
      <c r="C213" s="407">
        <v>15</v>
      </c>
      <c r="D213" s="238" t="s">
        <v>269</v>
      </c>
      <c r="E213" s="408"/>
      <c r="F213" s="138"/>
      <c r="G213" s="138"/>
      <c r="H213" s="138"/>
      <c r="I213" s="138"/>
      <c r="J213" s="203"/>
      <c r="L213" s="197"/>
      <c r="M213" s="149"/>
      <c r="N213" s="159"/>
      <c r="O213" s="407">
        <v>15</v>
      </c>
      <c r="P213" s="238" t="s">
        <v>226</v>
      </c>
      <c r="Q213" s="408"/>
      <c r="R213" s="138"/>
      <c r="S213" s="138"/>
      <c r="T213" s="138"/>
      <c r="U213" s="138"/>
      <c r="V213" s="203"/>
      <c r="X213" s="197"/>
    </row>
    <row r="214" spans="1:24" ht="9.1999999999999993" customHeight="1" x14ac:dyDescent="0.25">
      <c r="A214" s="149">
        <v>-5</v>
      </c>
      <c r="B214" s="238" t="s">
        <v>269</v>
      </c>
      <c r="C214" s="408"/>
      <c r="D214" s="160"/>
      <c r="E214" s="138"/>
      <c r="F214" s="138"/>
      <c r="G214" s="138"/>
      <c r="H214" s="138"/>
      <c r="I214" s="138"/>
      <c r="J214" s="203"/>
      <c r="L214" s="204"/>
      <c r="M214" s="149">
        <v>-5</v>
      </c>
      <c r="N214" s="238" t="s">
        <v>226</v>
      </c>
      <c r="O214" s="408"/>
      <c r="P214" s="160"/>
      <c r="Q214" s="138"/>
      <c r="R214" s="138"/>
      <c r="S214" s="138"/>
      <c r="T214" s="138"/>
      <c r="U214" s="138"/>
      <c r="V214" s="203"/>
      <c r="X214" s="204"/>
    </row>
    <row r="215" spans="1:24" ht="9.1999999999999993" customHeight="1" x14ac:dyDescent="0.25">
      <c r="A215" s="205"/>
      <c r="B215" s="138"/>
      <c r="C215" s="140"/>
      <c r="D215" s="160"/>
      <c r="E215" s="138"/>
      <c r="F215" s="138"/>
      <c r="G215" s="138"/>
      <c r="H215" s="138"/>
      <c r="I215" s="138"/>
      <c r="J215" s="203"/>
      <c r="L215" s="204"/>
      <c r="M215" s="205"/>
      <c r="N215" s="160"/>
      <c r="O215" s="140"/>
      <c r="P215" s="160"/>
      <c r="Q215" s="138"/>
      <c r="R215" s="138"/>
      <c r="S215" s="138"/>
      <c r="T215" s="138"/>
      <c r="U215" s="138"/>
      <c r="V215" s="203"/>
      <c r="X215" s="204"/>
    </row>
    <row r="216" spans="1:24" ht="9.1999999999999993" customHeight="1" x14ac:dyDescent="0.25">
      <c r="A216" s="138">
        <v>-18</v>
      </c>
      <c r="B216" s="238" t="s">
        <v>273</v>
      </c>
      <c r="C216" s="206"/>
      <c r="D216" s="160"/>
      <c r="E216" s="204"/>
      <c r="G216" s="138"/>
      <c r="H216" s="140">
        <v>-16</v>
      </c>
      <c r="I216" s="238" t="s">
        <v>274</v>
      </c>
      <c r="J216" s="203"/>
      <c r="L216" s="204"/>
      <c r="M216" s="138">
        <v>-18</v>
      </c>
      <c r="N216" s="238" t="s">
        <v>231</v>
      </c>
      <c r="O216" s="206"/>
      <c r="P216" s="160"/>
      <c r="Q216" s="204"/>
      <c r="S216" s="138"/>
      <c r="T216" s="140">
        <v>-16</v>
      </c>
      <c r="U216" s="238" t="s">
        <v>232</v>
      </c>
      <c r="V216" s="203"/>
      <c r="X216" s="204"/>
    </row>
    <row r="217" spans="1:24" ht="9.1999999999999993" customHeight="1" x14ac:dyDescent="0.25">
      <c r="A217" s="138"/>
      <c r="B217" s="145"/>
      <c r="C217" s="407">
        <v>21</v>
      </c>
      <c r="D217" s="238" t="s">
        <v>271</v>
      </c>
      <c r="E217" s="414">
        <v>5</v>
      </c>
      <c r="G217" s="138"/>
      <c r="H217" s="140"/>
      <c r="I217" s="145"/>
      <c r="J217" s="407">
        <v>22</v>
      </c>
      <c r="K217" s="238" t="s">
        <v>274</v>
      </c>
      <c r="L217" s="414">
        <v>7</v>
      </c>
      <c r="M217" s="138"/>
      <c r="N217" s="159"/>
      <c r="O217" s="407">
        <v>21</v>
      </c>
      <c r="P217" s="238" t="s">
        <v>231</v>
      </c>
      <c r="Q217" s="414">
        <v>5</v>
      </c>
      <c r="S217" s="138"/>
      <c r="T217" s="140"/>
      <c r="U217" s="145"/>
      <c r="V217" s="407">
        <v>22</v>
      </c>
      <c r="W217" s="238" t="s">
        <v>232</v>
      </c>
      <c r="X217" s="414">
        <v>7</v>
      </c>
    </row>
    <row r="218" spans="1:24" ht="9.1999999999999993" customHeight="1" x14ac:dyDescent="0.25">
      <c r="A218" s="138">
        <v>-19</v>
      </c>
      <c r="B218" s="238" t="s">
        <v>271</v>
      </c>
      <c r="C218" s="408"/>
      <c r="D218" s="160"/>
      <c r="E218" s="414"/>
      <c r="G218" s="138"/>
      <c r="H218" s="140">
        <v>-17</v>
      </c>
      <c r="I218" s="238" t="s">
        <v>269</v>
      </c>
      <c r="J218" s="408"/>
      <c r="K218" s="138"/>
      <c r="L218" s="414"/>
      <c r="M218" s="138">
        <v>-19</v>
      </c>
      <c r="N218" s="238" t="s">
        <v>229</v>
      </c>
      <c r="O218" s="408"/>
      <c r="P218" s="160"/>
      <c r="Q218" s="414"/>
      <c r="S218" s="138"/>
      <c r="T218" s="140">
        <v>-17</v>
      </c>
      <c r="U218" s="238" t="s">
        <v>226</v>
      </c>
      <c r="V218" s="408"/>
      <c r="W218" s="138"/>
      <c r="X218" s="414"/>
    </row>
    <row r="219" spans="1:24" ht="9.1999999999999993" customHeight="1" x14ac:dyDescent="0.25">
      <c r="A219" s="138"/>
      <c r="B219" s="138"/>
      <c r="C219" s="140">
        <v>-21</v>
      </c>
      <c r="D219" s="238" t="s">
        <v>273</v>
      </c>
      <c r="E219" s="414">
        <v>6</v>
      </c>
      <c r="G219" s="138"/>
      <c r="H219" s="140"/>
      <c r="I219" s="138"/>
      <c r="J219" s="140">
        <v>-22</v>
      </c>
      <c r="K219" s="238" t="s">
        <v>269</v>
      </c>
      <c r="L219" s="414">
        <v>8</v>
      </c>
      <c r="M219" s="138"/>
      <c r="N219" s="160"/>
      <c r="O219" s="140">
        <v>-21</v>
      </c>
      <c r="P219" s="238" t="s">
        <v>229</v>
      </c>
      <c r="Q219" s="414">
        <v>6</v>
      </c>
      <c r="S219" s="138"/>
      <c r="T219" s="140"/>
      <c r="U219" s="138"/>
      <c r="V219" s="140">
        <v>-22</v>
      </c>
      <c r="W219" s="238" t="s">
        <v>226</v>
      </c>
      <c r="X219" s="414">
        <v>8</v>
      </c>
    </row>
    <row r="220" spans="1:24" ht="9.1999999999999993" customHeight="1" x14ac:dyDescent="0.25">
      <c r="A220" s="138"/>
      <c r="B220" s="138"/>
      <c r="C220" s="140"/>
      <c r="D220" s="160"/>
      <c r="E220" s="414"/>
      <c r="H220" s="203"/>
      <c r="I220" s="138"/>
      <c r="J220" s="140"/>
      <c r="K220" s="138"/>
      <c r="L220" s="414"/>
      <c r="M220" s="138"/>
      <c r="N220" s="160"/>
      <c r="O220" s="140"/>
      <c r="P220" s="160"/>
      <c r="Q220" s="414"/>
      <c r="T220" s="203"/>
      <c r="U220" s="138"/>
      <c r="V220" s="140"/>
      <c r="W220" s="138"/>
      <c r="X220" s="414"/>
    </row>
    <row r="221" spans="1:24" ht="9.1999999999999993" customHeight="1" x14ac:dyDescent="0.25">
      <c r="A221" s="138">
        <v>-12</v>
      </c>
      <c r="B221" s="138"/>
      <c r="C221" s="140"/>
      <c r="D221" s="160"/>
      <c r="E221" s="138"/>
      <c r="F221" s="138"/>
      <c r="G221" s="207"/>
      <c r="H221" s="208"/>
      <c r="J221" s="203"/>
      <c r="L221" s="204"/>
      <c r="M221" s="138">
        <v>-12</v>
      </c>
      <c r="N221" s="238" t="s">
        <v>227</v>
      </c>
      <c r="O221" s="140"/>
      <c r="P221" s="160"/>
      <c r="Q221" s="138"/>
      <c r="R221" s="138"/>
      <c r="S221" s="207"/>
      <c r="T221" s="208"/>
      <c r="V221" s="203"/>
      <c r="X221" s="204"/>
    </row>
    <row r="222" spans="1:24" ht="9.1999999999999993" customHeight="1" x14ac:dyDescent="0.25">
      <c r="A222" s="138"/>
      <c r="B222" s="145"/>
      <c r="C222" s="407">
        <v>23</v>
      </c>
      <c r="D222" s="160"/>
      <c r="E222" s="138"/>
      <c r="F222" s="138"/>
      <c r="G222" s="207"/>
      <c r="H222" s="208"/>
      <c r="J222" s="203"/>
      <c r="L222" s="204"/>
      <c r="M222" s="138"/>
      <c r="N222" s="159"/>
      <c r="O222" s="407">
        <v>23</v>
      </c>
      <c r="P222" s="238" t="s">
        <v>227</v>
      </c>
      <c r="Q222" s="138"/>
      <c r="R222" s="138"/>
      <c r="S222" s="207"/>
      <c r="T222" s="208"/>
      <c r="V222" s="203"/>
      <c r="X222" s="204"/>
    </row>
    <row r="223" spans="1:24" ht="9.1999999999999993" customHeight="1" x14ac:dyDescent="0.25">
      <c r="A223" s="138">
        <v>-13</v>
      </c>
      <c r="B223" s="193"/>
      <c r="C223" s="408"/>
      <c r="D223" s="159"/>
      <c r="E223" s="407">
        <v>25</v>
      </c>
      <c r="F223" s="138"/>
      <c r="G223" s="210"/>
      <c r="H223" s="208"/>
      <c r="J223" s="203"/>
      <c r="L223" s="204"/>
      <c r="M223" s="138">
        <v>-13</v>
      </c>
      <c r="N223" s="238"/>
      <c r="O223" s="408"/>
      <c r="P223" s="159"/>
      <c r="Q223" s="407">
        <v>25</v>
      </c>
      <c r="R223" s="138"/>
      <c r="S223" s="210"/>
      <c r="T223" s="208"/>
      <c r="V223" s="203"/>
      <c r="X223" s="204"/>
    </row>
    <row r="224" spans="1:24" ht="9.1999999999999993" customHeight="1" x14ac:dyDescent="0.25">
      <c r="A224" s="138"/>
      <c r="B224" s="138"/>
      <c r="C224" s="140"/>
      <c r="D224" s="158"/>
      <c r="E224" s="409"/>
      <c r="F224" s="193"/>
      <c r="G224" s="417">
        <v>9</v>
      </c>
      <c r="H224" s="209">
        <v>-23</v>
      </c>
      <c r="I224" s="138"/>
      <c r="J224" s="140"/>
      <c r="K224" s="138"/>
      <c r="L224" s="210"/>
      <c r="M224" s="138"/>
      <c r="N224" s="160"/>
      <c r="O224" s="140"/>
      <c r="P224" s="158"/>
      <c r="Q224" s="409"/>
      <c r="R224" s="238" t="s">
        <v>227</v>
      </c>
      <c r="S224" s="417">
        <v>9</v>
      </c>
      <c r="T224" s="209">
        <v>-23</v>
      </c>
      <c r="U224" s="138"/>
      <c r="V224" s="140"/>
      <c r="W224" s="138"/>
      <c r="X224" s="210"/>
    </row>
    <row r="225" spans="1:24" ht="9.1999999999999993" customHeight="1" x14ac:dyDescent="0.25">
      <c r="A225" s="138">
        <v>-14</v>
      </c>
      <c r="B225" s="138"/>
      <c r="C225" s="140"/>
      <c r="D225" s="158"/>
      <c r="E225" s="409"/>
      <c r="F225" s="138"/>
      <c r="G225" s="417"/>
      <c r="H225" s="211"/>
      <c r="I225" s="145"/>
      <c r="J225" s="407">
        <v>26</v>
      </c>
      <c r="K225" s="193"/>
      <c r="L225" s="418">
        <v>11</v>
      </c>
      <c r="M225" s="138">
        <v>-14</v>
      </c>
      <c r="N225" s="160"/>
      <c r="O225" s="140"/>
      <c r="P225" s="158"/>
      <c r="Q225" s="409"/>
      <c r="R225" s="138"/>
      <c r="S225" s="417"/>
      <c r="T225" s="211"/>
      <c r="U225" s="145"/>
      <c r="V225" s="407">
        <v>26</v>
      </c>
      <c r="W225" s="193"/>
      <c r="X225" s="418">
        <v>11</v>
      </c>
    </row>
    <row r="226" spans="1:24" ht="9.1999999999999993" customHeight="1" x14ac:dyDescent="0.25">
      <c r="A226" s="138"/>
      <c r="B226" s="145"/>
      <c r="C226" s="407">
        <v>24</v>
      </c>
      <c r="D226" s="238"/>
      <c r="E226" s="408"/>
      <c r="F226" s="138"/>
      <c r="G226" s="210"/>
      <c r="H226" s="209">
        <v>-24</v>
      </c>
      <c r="I226" s="193"/>
      <c r="J226" s="408"/>
      <c r="K226" s="138"/>
      <c r="L226" s="418"/>
      <c r="M226" s="138"/>
      <c r="N226" s="159"/>
      <c r="O226" s="407">
        <v>24</v>
      </c>
      <c r="P226" s="238"/>
      <c r="Q226" s="408"/>
      <c r="R226" s="138"/>
      <c r="S226" s="210"/>
      <c r="T226" s="209">
        <v>-24</v>
      </c>
      <c r="U226" s="193"/>
      <c r="V226" s="408"/>
      <c r="W226" s="138"/>
      <c r="X226" s="418"/>
    </row>
    <row r="227" spans="1:24" ht="9.1999999999999993" customHeight="1" x14ac:dyDescent="0.25">
      <c r="A227" s="138">
        <v>-15</v>
      </c>
      <c r="B227" s="193"/>
      <c r="C227" s="408"/>
      <c r="D227" s="160"/>
      <c r="E227" s="140">
        <v>-25</v>
      </c>
      <c r="F227" s="193"/>
      <c r="G227" s="417">
        <v>10</v>
      </c>
      <c r="H227" s="208"/>
      <c r="J227" s="140">
        <v>-26</v>
      </c>
      <c r="L227" s="418">
        <v>12</v>
      </c>
      <c r="M227" s="138">
        <v>-15</v>
      </c>
      <c r="N227" s="238"/>
      <c r="O227" s="408"/>
      <c r="P227" s="160"/>
      <c r="Q227" s="140">
        <v>-25</v>
      </c>
      <c r="R227" s="193"/>
      <c r="S227" s="417">
        <v>10</v>
      </c>
      <c r="T227" s="208"/>
      <c r="V227" s="140">
        <v>-26</v>
      </c>
      <c r="X227" s="418">
        <v>12</v>
      </c>
    </row>
    <row r="228" spans="1:24" ht="9.1999999999999993" customHeight="1" x14ac:dyDescent="0.25">
      <c r="A228" s="138"/>
      <c r="B228" s="138"/>
      <c r="C228" s="140"/>
      <c r="D228" s="160"/>
      <c r="E228" s="140"/>
      <c r="F228" s="138"/>
      <c r="G228" s="417"/>
      <c r="H228" s="212"/>
      <c r="J228" s="203"/>
      <c r="K228" s="213"/>
      <c r="L228" s="418"/>
      <c r="M228" s="138"/>
      <c r="N228" s="160"/>
      <c r="O228" s="140"/>
      <c r="P228" s="160"/>
      <c r="Q228" s="140"/>
      <c r="R228" s="138"/>
      <c r="S228" s="417"/>
      <c r="T228" s="212"/>
      <c r="V228" s="203"/>
      <c r="W228" s="213"/>
      <c r="X228" s="418"/>
    </row>
    <row r="229" spans="1:24" ht="9.1999999999999993" customHeight="1" x14ac:dyDescent="0.25">
      <c r="B229" s="412" t="s">
        <v>241</v>
      </c>
      <c r="C229" s="412"/>
      <c r="D229" s="412"/>
      <c r="E229" s="412"/>
      <c r="F229" s="412"/>
      <c r="G229" s="412"/>
      <c r="H229" s="412"/>
      <c r="I229" s="412"/>
      <c r="J229" s="412"/>
      <c r="K229" s="412"/>
      <c r="N229" s="412" t="s">
        <v>241</v>
      </c>
      <c r="O229" s="412"/>
      <c r="P229" s="412"/>
      <c r="Q229" s="412"/>
      <c r="R229" s="412"/>
      <c r="S229" s="412"/>
      <c r="T229" s="412"/>
      <c r="U229" s="412"/>
      <c r="V229" s="412"/>
      <c r="W229" s="412"/>
    </row>
    <row r="230" spans="1:24" ht="9.1999999999999993" customHeight="1" x14ac:dyDescent="0.25">
      <c r="B230" s="413" t="s">
        <v>52</v>
      </c>
      <c r="C230" s="413"/>
      <c r="D230" s="413"/>
      <c r="E230" s="413"/>
      <c r="F230" s="413"/>
      <c r="G230" s="413"/>
      <c r="H230" s="413"/>
      <c r="I230" s="413"/>
      <c r="J230" s="413"/>
      <c r="K230" s="413"/>
      <c r="N230" s="413" t="s">
        <v>52</v>
      </c>
      <c r="O230" s="413"/>
      <c r="P230" s="413"/>
      <c r="Q230" s="413"/>
      <c r="R230" s="413"/>
      <c r="S230" s="413"/>
      <c r="T230" s="413"/>
      <c r="U230" s="413"/>
      <c r="V230" s="413"/>
      <c r="W230" s="413"/>
    </row>
    <row r="231" spans="1:24" ht="15" customHeight="1" x14ac:dyDescent="0.25">
      <c r="B231" s="399" t="s">
        <v>91</v>
      </c>
      <c r="C231" s="399"/>
      <c r="D231" s="399"/>
      <c r="E231" s="399"/>
      <c r="F231" s="399"/>
      <c r="G231" s="399"/>
      <c r="H231" s="399"/>
      <c r="I231" s="399"/>
      <c r="J231" s="399"/>
      <c r="K231" s="399"/>
      <c r="N231" s="399" t="s">
        <v>91</v>
      </c>
      <c r="O231" s="399"/>
      <c r="P231" s="399"/>
      <c r="Q231" s="399"/>
      <c r="R231" s="399"/>
      <c r="S231" s="399"/>
      <c r="T231" s="399"/>
      <c r="U231" s="399"/>
      <c r="V231" s="399"/>
      <c r="W231" s="399"/>
    </row>
    <row r="232" spans="1:24" ht="15" customHeight="1" x14ac:dyDescent="0.25">
      <c r="B232" s="400" t="s">
        <v>32</v>
      </c>
      <c r="C232" s="400"/>
      <c r="D232" s="400"/>
      <c r="E232" s="400"/>
      <c r="F232" s="400"/>
      <c r="G232" s="400"/>
      <c r="H232" s="400"/>
      <c r="I232" s="400"/>
      <c r="J232" s="400"/>
      <c r="K232" s="400"/>
      <c r="N232" s="400" t="s">
        <v>32</v>
      </c>
      <c r="O232" s="400"/>
      <c r="P232" s="400"/>
      <c r="Q232" s="400"/>
      <c r="R232" s="400"/>
      <c r="S232" s="400"/>
      <c r="T232" s="400"/>
      <c r="U232" s="400"/>
      <c r="V232" s="400"/>
      <c r="W232" s="400"/>
    </row>
    <row r="233" spans="1:24" ht="15" customHeight="1" x14ac:dyDescent="0.25">
      <c r="B233" s="401" t="s">
        <v>92</v>
      </c>
      <c r="C233" s="401"/>
      <c r="D233" s="401"/>
      <c r="E233" s="401"/>
      <c r="F233" s="401"/>
      <c r="G233" s="401"/>
      <c r="H233" s="401"/>
      <c r="I233" s="401" t="s">
        <v>93</v>
      </c>
      <c r="J233" s="401"/>
      <c r="K233" s="401"/>
      <c r="N233" s="401" t="s">
        <v>92</v>
      </c>
      <c r="O233" s="401"/>
      <c r="P233" s="401"/>
      <c r="Q233" s="401"/>
      <c r="R233" s="401"/>
      <c r="S233" s="401"/>
      <c r="T233" s="401"/>
      <c r="U233" s="401" t="s">
        <v>93</v>
      </c>
      <c r="V233" s="401"/>
      <c r="W233" s="401"/>
    </row>
    <row r="234" spans="1:24" ht="12" customHeight="1" x14ac:dyDescent="0.25">
      <c r="F234" s="215" t="s">
        <v>170</v>
      </c>
      <c r="N234" s="160"/>
      <c r="P234" s="19"/>
      <c r="R234" s="270" t="s">
        <v>166</v>
      </c>
    </row>
    <row r="235" spans="1:24" ht="9.1999999999999993" customHeight="1" x14ac:dyDescent="0.25">
      <c r="A235" s="185"/>
      <c r="B235" s="143"/>
      <c r="C235" s="186">
        <v>1</v>
      </c>
      <c r="D235" s="238" t="s">
        <v>276</v>
      </c>
      <c r="E235" s="188"/>
      <c r="F235" s="189"/>
      <c r="G235" s="189"/>
      <c r="H235" s="189"/>
      <c r="I235" s="416" t="s">
        <v>212</v>
      </c>
      <c r="J235" s="416"/>
      <c r="K235" s="189"/>
      <c r="L235" s="190"/>
      <c r="M235" s="185"/>
      <c r="N235" s="158"/>
      <c r="O235" s="186">
        <v>1</v>
      </c>
      <c r="P235" s="238" t="s">
        <v>234</v>
      </c>
      <c r="Q235" s="188"/>
      <c r="R235" s="189"/>
      <c r="S235" s="189"/>
      <c r="T235" s="189"/>
      <c r="U235" s="416" t="s">
        <v>212</v>
      </c>
      <c r="V235" s="416"/>
      <c r="W235" s="189"/>
      <c r="X235" s="190"/>
    </row>
    <row r="236" spans="1:24" ht="9.1999999999999993" customHeight="1" x14ac:dyDescent="0.25">
      <c r="A236" s="185"/>
      <c r="B236" s="143"/>
      <c r="C236" s="149"/>
      <c r="D236" s="159"/>
      <c r="E236" s="407">
        <v>5</v>
      </c>
      <c r="F236" s="238" t="s">
        <v>276</v>
      </c>
      <c r="G236" s="192"/>
      <c r="H236" s="189"/>
      <c r="I236" s="416"/>
      <c r="J236" s="416"/>
      <c r="K236" s="189"/>
      <c r="L236" s="190"/>
      <c r="M236" s="185"/>
      <c r="N236" s="158"/>
      <c r="O236" s="149"/>
      <c r="P236" s="159"/>
      <c r="Q236" s="407">
        <v>5</v>
      </c>
      <c r="R236" s="238" t="s">
        <v>234</v>
      </c>
      <c r="S236" s="192"/>
      <c r="T236" s="189"/>
      <c r="U236" s="416"/>
      <c r="V236" s="416"/>
      <c r="W236" s="189"/>
      <c r="X236" s="190"/>
    </row>
    <row r="237" spans="1:24" ht="9.1999999999999993" customHeight="1" x14ac:dyDescent="0.25">
      <c r="A237" s="185">
        <v>2</v>
      </c>
      <c r="B237" s="193"/>
      <c r="C237" s="149"/>
      <c r="D237" s="158"/>
      <c r="E237" s="409"/>
      <c r="F237" s="191"/>
      <c r="G237" s="407">
        <v>9</v>
      </c>
      <c r="H237" s="195"/>
      <c r="I237" s="189"/>
      <c r="J237" s="192"/>
      <c r="K237" s="189"/>
      <c r="L237" s="190"/>
      <c r="M237" s="185">
        <v>2</v>
      </c>
      <c r="N237" s="238" t="s">
        <v>235</v>
      </c>
      <c r="O237" s="149"/>
      <c r="P237" s="158"/>
      <c r="Q237" s="409"/>
      <c r="R237" s="191"/>
      <c r="S237" s="407">
        <v>9</v>
      </c>
      <c r="T237" s="195"/>
      <c r="U237" s="189"/>
      <c r="V237" s="192"/>
      <c r="W237" s="189"/>
      <c r="X237" s="190"/>
    </row>
    <row r="238" spans="1:24" ht="9.1999999999999993" customHeight="1" x14ac:dyDescent="0.25">
      <c r="A238" s="185"/>
      <c r="B238" s="145"/>
      <c r="C238" s="407">
        <v>1</v>
      </c>
      <c r="D238" s="238" t="s">
        <v>277</v>
      </c>
      <c r="E238" s="408"/>
      <c r="F238" s="194"/>
      <c r="G238" s="409"/>
      <c r="H238" s="195"/>
      <c r="I238" s="189"/>
      <c r="J238" s="192"/>
      <c r="K238" s="189"/>
      <c r="L238" s="190"/>
      <c r="M238" s="185"/>
      <c r="N238" s="159"/>
      <c r="O238" s="407">
        <v>1</v>
      </c>
      <c r="P238" s="238" t="s">
        <v>236</v>
      </c>
      <c r="Q238" s="408"/>
      <c r="R238" s="194"/>
      <c r="S238" s="409"/>
      <c r="T238" s="195"/>
      <c r="U238" s="189"/>
      <c r="V238" s="192"/>
      <c r="W238" s="189"/>
      <c r="X238" s="190"/>
    </row>
    <row r="239" spans="1:24" ht="9.1999999999999993" customHeight="1" x14ac:dyDescent="0.25">
      <c r="A239" s="185">
        <v>3</v>
      </c>
      <c r="B239" s="193"/>
      <c r="C239" s="408"/>
      <c r="D239" s="160"/>
      <c r="E239" s="140"/>
      <c r="F239" s="194"/>
      <c r="G239" s="409"/>
      <c r="H239" s="195"/>
      <c r="I239" s="189"/>
      <c r="J239" s="192"/>
      <c r="K239" s="189"/>
      <c r="L239" s="190"/>
      <c r="M239" s="185">
        <v>3</v>
      </c>
      <c r="N239" s="238" t="s">
        <v>236</v>
      </c>
      <c r="O239" s="408"/>
      <c r="P239" s="160"/>
      <c r="Q239" s="140"/>
      <c r="R239" s="194"/>
      <c r="S239" s="409"/>
      <c r="T239" s="195"/>
      <c r="U239" s="189"/>
      <c r="V239" s="192"/>
      <c r="W239" s="189"/>
      <c r="X239" s="190"/>
    </row>
    <row r="240" spans="1:24" ht="9.1999999999999993" customHeight="1" x14ac:dyDescent="0.25">
      <c r="A240" s="185"/>
      <c r="B240" s="138"/>
      <c r="C240" s="140"/>
      <c r="D240" s="160"/>
      <c r="E240" s="140"/>
      <c r="F240" s="194"/>
      <c r="G240" s="409"/>
      <c r="H240" s="195"/>
      <c r="I240" s="238" t="s">
        <v>276</v>
      </c>
      <c r="J240" s="188"/>
      <c r="K240" s="189"/>
      <c r="L240" s="190"/>
      <c r="M240" s="185"/>
      <c r="N240" s="160"/>
      <c r="O240" s="140"/>
      <c r="P240" s="160"/>
      <c r="Q240" s="140"/>
      <c r="R240" s="194"/>
      <c r="S240" s="409"/>
      <c r="T240" s="195"/>
      <c r="U240" s="238" t="s">
        <v>234</v>
      </c>
      <c r="V240" s="188"/>
      <c r="W240" s="189"/>
      <c r="X240" s="190"/>
    </row>
    <row r="241" spans="1:24" ht="9.1999999999999993" customHeight="1" x14ac:dyDescent="0.25">
      <c r="A241" s="185">
        <v>4</v>
      </c>
      <c r="B241" s="193"/>
      <c r="C241" s="149"/>
      <c r="D241" s="160"/>
      <c r="E241" s="140"/>
      <c r="F241" s="194"/>
      <c r="G241" s="409"/>
      <c r="H241" s="196"/>
      <c r="I241" s="191"/>
      <c r="J241" s="407">
        <v>11</v>
      </c>
      <c r="K241" s="189"/>
      <c r="L241" s="190"/>
      <c r="M241" s="185">
        <v>4</v>
      </c>
      <c r="N241" s="238"/>
      <c r="O241" s="149"/>
      <c r="P241" s="160"/>
      <c r="Q241" s="140"/>
      <c r="R241" s="194"/>
      <c r="S241" s="409"/>
      <c r="T241" s="196"/>
      <c r="U241" s="191"/>
      <c r="V241" s="407">
        <v>11</v>
      </c>
      <c r="W241" s="189"/>
      <c r="X241" s="190"/>
    </row>
    <row r="242" spans="1:24" ht="9.1999999999999993" customHeight="1" x14ac:dyDescent="0.25">
      <c r="A242" s="185"/>
      <c r="B242" s="145"/>
      <c r="C242" s="407">
        <v>2</v>
      </c>
      <c r="D242" s="238" t="s">
        <v>278</v>
      </c>
      <c r="E242" s="149"/>
      <c r="F242" s="194"/>
      <c r="G242" s="409"/>
      <c r="H242" s="195"/>
      <c r="I242" s="194"/>
      <c r="J242" s="409"/>
      <c r="K242" s="189"/>
      <c r="L242" s="190"/>
      <c r="M242" s="185"/>
      <c r="N242" s="159"/>
      <c r="O242" s="407">
        <v>2</v>
      </c>
      <c r="P242" s="238" t="s">
        <v>237</v>
      </c>
      <c r="Q242" s="149"/>
      <c r="R242" s="194"/>
      <c r="S242" s="409"/>
      <c r="T242" s="195"/>
      <c r="U242" s="194"/>
      <c r="V242" s="409"/>
      <c r="W242" s="189"/>
      <c r="X242" s="190"/>
    </row>
    <row r="243" spans="1:24" ht="9.1999999999999993" customHeight="1" x14ac:dyDescent="0.25">
      <c r="A243" s="185">
        <v>5</v>
      </c>
      <c r="B243" s="193"/>
      <c r="C243" s="408"/>
      <c r="D243" s="159"/>
      <c r="E243" s="407">
        <v>6</v>
      </c>
      <c r="F243" s="194"/>
      <c r="G243" s="409"/>
      <c r="H243" s="195"/>
      <c r="I243" s="194"/>
      <c r="J243" s="409"/>
      <c r="K243" s="189"/>
      <c r="L243" s="190"/>
      <c r="M243" s="185">
        <v>5</v>
      </c>
      <c r="N243" s="238"/>
      <c r="O243" s="408"/>
      <c r="P243" s="159"/>
      <c r="Q243" s="407">
        <v>6</v>
      </c>
      <c r="R243" s="194"/>
      <c r="S243" s="409"/>
      <c r="T243" s="195"/>
      <c r="U243" s="194"/>
      <c r="V243" s="409"/>
      <c r="W243" s="189"/>
      <c r="X243" s="190"/>
    </row>
    <row r="244" spans="1:24" ht="9.1999999999999993" customHeight="1" x14ac:dyDescent="0.25">
      <c r="A244" s="185"/>
      <c r="B244" s="138"/>
      <c r="C244" s="140"/>
      <c r="D244" s="158"/>
      <c r="E244" s="409"/>
      <c r="F244" s="238" t="s">
        <v>279</v>
      </c>
      <c r="G244" s="408"/>
      <c r="H244" s="195"/>
      <c r="I244" s="194"/>
      <c r="J244" s="409"/>
      <c r="K244" s="189"/>
      <c r="L244" s="190"/>
      <c r="M244" s="185"/>
      <c r="N244" s="160"/>
      <c r="O244" s="140"/>
      <c r="P244" s="158"/>
      <c r="Q244" s="409"/>
      <c r="R244" s="238" t="s">
        <v>237</v>
      </c>
      <c r="S244" s="408"/>
      <c r="T244" s="195"/>
      <c r="U244" s="194"/>
      <c r="V244" s="409"/>
      <c r="W244" s="189"/>
      <c r="X244" s="190"/>
    </row>
    <row r="245" spans="1:24" ht="9.1999999999999993" customHeight="1" x14ac:dyDescent="0.3">
      <c r="A245" s="185"/>
      <c r="B245" s="143"/>
      <c r="C245" s="186">
        <v>6</v>
      </c>
      <c r="D245" s="238" t="s">
        <v>279</v>
      </c>
      <c r="E245" s="408"/>
      <c r="F245" s="189"/>
      <c r="G245" s="140"/>
      <c r="H245" s="143"/>
      <c r="I245" s="194"/>
      <c r="J245" s="409"/>
      <c r="K245" s="189"/>
      <c r="L245" s="197"/>
      <c r="M245" s="185"/>
      <c r="N245" s="158"/>
      <c r="O245" s="186">
        <v>6</v>
      </c>
      <c r="P245" s="238" t="s">
        <v>238</v>
      </c>
      <c r="Q245" s="408"/>
      <c r="R245" s="189"/>
      <c r="S245" s="140"/>
      <c r="T245" s="143"/>
      <c r="U245" s="194"/>
      <c r="V245" s="409"/>
      <c r="W245" s="189"/>
      <c r="X245" s="197"/>
    </row>
    <row r="246" spans="1:24" ht="9.1999999999999993" customHeight="1" x14ac:dyDescent="0.25">
      <c r="A246" s="185"/>
      <c r="B246" s="143"/>
      <c r="C246" s="149"/>
      <c r="D246" s="160"/>
      <c r="E246" s="140"/>
      <c r="F246" s="189"/>
      <c r="G246" s="140"/>
      <c r="H246" s="143"/>
      <c r="I246" s="194"/>
      <c r="J246" s="409"/>
      <c r="K246" s="238" t="s">
        <v>283</v>
      </c>
      <c r="L246" s="414">
        <v>1</v>
      </c>
      <c r="M246" s="185"/>
      <c r="N246" s="158"/>
      <c r="O246" s="149"/>
      <c r="P246" s="160"/>
      <c r="Q246" s="140"/>
      <c r="R246" s="189"/>
      <c r="S246" s="140"/>
      <c r="T246" s="143"/>
      <c r="U246" s="194"/>
      <c r="V246" s="409"/>
      <c r="W246" s="238" t="s">
        <v>312</v>
      </c>
      <c r="X246" s="414">
        <v>1</v>
      </c>
    </row>
    <row r="247" spans="1:24" ht="9.1999999999999993" customHeight="1" x14ac:dyDescent="0.25">
      <c r="A247" s="185"/>
      <c r="B247" s="143"/>
      <c r="C247" s="186">
        <v>7</v>
      </c>
      <c r="D247" s="238" t="s">
        <v>280</v>
      </c>
      <c r="E247" s="149"/>
      <c r="F247" s="189"/>
      <c r="G247" s="140"/>
      <c r="H247" s="143"/>
      <c r="I247" s="194"/>
      <c r="J247" s="409"/>
      <c r="K247" s="194"/>
      <c r="L247" s="414"/>
      <c r="M247" s="185"/>
      <c r="N247" s="158"/>
      <c r="O247" s="186">
        <v>7</v>
      </c>
      <c r="P247" s="238" t="s">
        <v>239</v>
      </c>
      <c r="Q247" s="149"/>
      <c r="R247" s="189"/>
      <c r="S247" s="140"/>
      <c r="T247" s="143"/>
      <c r="U247" s="194"/>
      <c r="V247" s="409"/>
      <c r="W247" s="194"/>
      <c r="X247" s="414"/>
    </row>
    <row r="248" spans="1:24" ht="9.1999999999999993" customHeight="1" x14ac:dyDescent="0.25">
      <c r="A248" s="185"/>
      <c r="B248" s="138"/>
      <c r="C248" s="140"/>
      <c r="D248" s="158"/>
      <c r="E248" s="407">
        <v>7</v>
      </c>
      <c r="F248" s="238" t="s">
        <v>280</v>
      </c>
      <c r="G248" s="149"/>
      <c r="H248" s="143"/>
      <c r="I248" s="194"/>
      <c r="J248" s="409"/>
      <c r="K248" s="194"/>
      <c r="L248" s="201"/>
      <c r="M248" s="185"/>
      <c r="N248" s="160"/>
      <c r="O248" s="140"/>
      <c r="P248" s="158"/>
      <c r="Q248" s="407">
        <v>7</v>
      </c>
      <c r="R248" s="238" t="s">
        <v>239</v>
      </c>
      <c r="S248" s="149"/>
      <c r="T248" s="143"/>
      <c r="U248" s="194"/>
      <c r="V248" s="409"/>
      <c r="W248" s="194"/>
      <c r="X248" s="201"/>
    </row>
    <row r="249" spans="1:24" ht="9.1999999999999993" customHeight="1" x14ac:dyDescent="0.25">
      <c r="A249" s="185">
        <v>8</v>
      </c>
      <c r="B249" s="143"/>
      <c r="C249" s="149"/>
      <c r="D249" s="158"/>
      <c r="E249" s="409"/>
      <c r="F249" s="191"/>
      <c r="G249" s="407">
        <v>10</v>
      </c>
      <c r="H249" s="195"/>
      <c r="I249" s="194"/>
      <c r="J249" s="409"/>
      <c r="K249" s="194"/>
      <c r="L249" s="201"/>
      <c r="M249" s="185">
        <v>8</v>
      </c>
      <c r="N249" s="158"/>
      <c r="O249" s="149"/>
      <c r="P249" s="158"/>
      <c r="Q249" s="409"/>
      <c r="R249" s="191"/>
      <c r="S249" s="407">
        <v>10</v>
      </c>
      <c r="T249" s="195"/>
      <c r="U249" s="194"/>
      <c r="V249" s="409"/>
      <c r="W249" s="194"/>
      <c r="X249" s="201"/>
    </row>
    <row r="250" spans="1:24" ht="9.1999999999999993" customHeight="1" x14ac:dyDescent="0.25">
      <c r="A250" s="185"/>
      <c r="B250" s="145"/>
      <c r="C250" s="407">
        <v>3</v>
      </c>
      <c r="D250" s="238" t="s">
        <v>281</v>
      </c>
      <c r="E250" s="408"/>
      <c r="F250" s="194"/>
      <c r="G250" s="409"/>
      <c r="H250" s="195"/>
      <c r="I250" s="194"/>
      <c r="J250" s="409"/>
      <c r="K250" s="194"/>
      <c r="L250" s="201"/>
      <c r="M250" s="185"/>
      <c r="N250" s="159"/>
      <c r="O250" s="407">
        <v>3</v>
      </c>
      <c r="P250" s="238" t="s">
        <v>240</v>
      </c>
      <c r="Q250" s="408"/>
      <c r="R250" s="194"/>
      <c r="S250" s="409"/>
      <c r="T250" s="195"/>
      <c r="U250" s="194"/>
      <c r="V250" s="409"/>
      <c r="W250" s="194"/>
      <c r="X250" s="201"/>
    </row>
    <row r="251" spans="1:24" ht="9.1999999999999993" customHeight="1" x14ac:dyDescent="0.25">
      <c r="A251" s="185">
        <v>9</v>
      </c>
      <c r="B251" s="193"/>
      <c r="C251" s="408"/>
      <c r="D251" s="160"/>
      <c r="E251" s="140"/>
      <c r="F251" s="194"/>
      <c r="G251" s="409"/>
      <c r="H251" s="195"/>
      <c r="I251" s="194"/>
      <c r="J251" s="409"/>
      <c r="K251" s="194"/>
      <c r="L251" s="201"/>
      <c r="M251" s="185">
        <v>9</v>
      </c>
      <c r="N251" s="238"/>
      <c r="O251" s="408"/>
      <c r="P251" s="160"/>
      <c r="Q251" s="140"/>
      <c r="R251" s="194"/>
      <c r="S251" s="409"/>
      <c r="T251" s="195"/>
      <c r="U251" s="194"/>
      <c r="V251" s="409"/>
      <c r="W251" s="194"/>
      <c r="X251" s="201"/>
    </row>
    <row r="252" spans="1:24" ht="9.1999999999999993" customHeight="1" x14ac:dyDescent="0.25">
      <c r="A252" s="185"/>
      <c r="B252" s="138"/>
      <c r="C252" s="140"/>
      <c r="D252" s="160"/>
      <c r="E252" s="140"/>
      <c r="F252" s="194"/>
      <c r="G252" s="409"/>
      <c r="H252" s="199"/>
      <c r="I252" s="238" t="s">
        <v>283</v>
      </c>
      <c r="J252" s="408"/>
      <c r="K252" s="194"/>
      <c r="L252" s="201"/>
      <c r="M252" s="185"/>
      <c r="N252" s="160"/>
      <c r="O252" s="140"/>
      <c r="P252" s="160"/>
      <c r="Q252" s="140"/>
      <c r="R252" s="194"/>
      <c r="S252" s="409"/>
      <c r="T252" s="199"/>
      <c r="U252" s="238" t="s">
        <v>312</v>
      </c>
      <c r="V252" s="408"/>
      <c r="W252" s="194"/>
      <c r="X252" s="201"/>
    </row>
    <row r="253" spans="1:24" ht="9.1999999999999993" customHeight="1" x14ac:dyDescent="0.25">
      <c r="A253" s="185">
        <v>10</v>
      </c>
      <c r="B253" s="193"/>
      <c r="C253" s="149"/>
      <c r="D253" s="160"/>
      <c r="E253" s="140"/>
      <c r="F253" s="194"/>
      <c r="G253" s="409"/>
      <c r="H253" s="195"/>
      <c r="I253" s="189"/>
      <c r="J253" s="192"/>
      <c r="K253" s="194"/>
      <c r="L253" s="201"/>
      <c r="M253" s="185">
        <v>10</v>
      </c>
      <c r="N253" s="238"/>
      <c r="O253" s="149"/>
      <c r="P253" s="160"/>
      <c r="Q253" s="140"/>
      <c r="R253" s="194"/>
      <c r="S253" s="409"/>
      <c r="T253" s="195"/>
      <c r="U253" s="189"/>
      <c r="V253" s="192"/>
      <c r="W253" s="194"/>
      <c r="X253" s="201"/>
    </row>
    <row r="254" spans="1:24" ht="9.1999999999999993" customHeight="1" x14ac:dyDescent="0.25">
      <c r="A254" s="185"/>
      <c r="B254" s="145"/>
      <c r="C254" s="407">
        <v>4</v>
      </c>
      <c r="D254" s="238" t="s">
        <v>282</v>
      </c>
      <c r="E254" s="149"/>
      <c r="F254" s="194"/>
      <c r="G254" s="409"/>
      <c r="H254" s="195"/>
      <c r="I254" s="189"/>
      <c r="J254" s="192"/>
      <c r="K254" s="194"/>
      <c r="L254" s="201"/>
      <c r="M254" s="185"/>
      <c r="N254" s="159"/>
      <c r="O254" s="407">
        <v>4</v>
      </c>
      <c r="P254" s="238" t="s">
        <v>311</v>
      </c>
      <c r="Q254" s="149"/>
      <c r="R254" s="194"/>
      <c r="S254" s="409"/>
      <c r="T254" s="195"/>
      <c r="U254" s="189"/>
      <c r="V254" s="192"/>
      <c r="W254" s="194"/>
      <c r="X254" s="201"/>
    </row>
    <row r="255" spans="1:24" ht="9.1999999999999993" customHeight="1" x14ac:dyDescent="0.25">
      <c r="A255" s="185">
        <v>11</v>
      </c>
      <c r="B255" s="193"/>
      <c r="C255" s="408"/>
      <c r="D255" s="159"/>
      <c r="E255" s="407">
        <v>8</v>
      </c>
      <c r="F255" s="194"/>
      <c r="G255" s="409"/>
      <c r="H255" s="195"/>
      <c r="I255" s="189"/>
      <c r="J255" s="192"/>
      <c r="K255" s="194"/>
      <c r="L255" s="201"/>
      <c r="M255" s="185">
        <v>11</v>
      </c>
      <c r="N255" s="238"/>
      <c r="O255" s="408"/>
      <c r="P255" s="159"/>
      <c r="Q255" s="407">
        <v>8</v>
      </c>
      <c r="R255" s="194"/>
      <c r="S255" s="409"/>
      <c r="T255" s="195"/>
      <c r="U255" s="189"/>
      <c r="V255" s="192"/>
      <c r="W255" s="194"/>
      <c r="X255" s="201"/>
    </row>
    <row r="256" spans="1:24" ht="9.1999999999999993" customHeight="1" x14ac:dyDescent="0.25">
      <c r="A256" s="200"/>
      <c r="B256" s="189"/>
      <c r="C256" s="140"/>
      <c r="D256" s="158"/>
      <c r="E256" s="409"/>
      <c r="F256" s="238" t="s">
        <v>283</v>
      </c>
      <c r="G256" s="408"/>
      <c r="H256" s="195"/>
      <c r="I256" s="189"/>
      <c r="J256" s="140">
        <v>-11</v>
      </c>
      <c r="K256" s="238" t="s">
        <v>276</v>
      </c>
      <c r="L256" s="415">
        <v>2</v>
      </c>
      <c r="M256" s="200"/>
      <c r="N256" s="160"/>
      <c r="O256" s="140"/>
      <c r="P256" s="158"/>
      <c r="Q256" s="409"/>
      <c r="R256" s="238" t="s">
        <v>312</v>
      </c>
      <c r="S256" s="408"/>
      <c r="T256" s="195"/>
      <c r="U256" s="189"/>
      <c r="V256" s="140">
        <v>-11</v>
      </c>
      <c r="W256" s="238" t="s">
        <v>234</v>
      </c>
      <c r="X256" s="415">
        <v>2</v>
      </c>
    </row>
    <row r="257" spans="1:24" ht="9.1999999999999993" customHeight="1" x14ac:dyDescent="0.25">
      <c r="A257" s="200"/>
      <c r="B257" s="194"/>
      <c r="C257" s="186">
        <v>12</v>
      </c>
      <c r="D257" s="238" t="s">
        <v>283</v>
      </c>
      <c r="E257" s="408"/>
      <c r="F257" s="189"/>
      <c r="G257" s="140"/>
      <c r="H257" s="138"/>
      <c r="I257" s="189"/>
      <c r="J257" s="192"/>
      <c r="K257" s="194"/>
      <c r="L257" s="415"/>
      <c r="M257" s="200"/>
      <c r="N257" s="158"/>
      <c r="O257" s="186">
        <v>12</v>
      </c>
      <c r="P257" s="238" t="s">
        <v>312</v>
      </c>
      <c r="Q257" s="408"/>
      <c r="R257" s="189"/>
      <c r="S257" s="140"/>
      <c r="T257" s="138"/>
      <c r="U257" s="189"/>
      <c r="V257" s="192"/>
      <c r="W257" s="194"/>
      <c r="X257" s="415"/>
    </row>
    <row r="258" spans="1:24" ht="9.1999999999999993" customHeight="1" x14ac:dyDescent="0.25">
      <c r="A258" s="200"/>
      <c r="B258" s="194"/>
      <c r="C258" s="186"/>
      <c r="D258" s="158"/>
      <c r="E258" s="149"/>
      <c r="F258" s="189"/>
      <c r="G258" s="140"/>
      <c r="H258" s="138"/>
      <c r="I258" s="189"/>
      <c r="J258" s="192"/>
      <c r="K258" s="194"/>
      <c r="L258" s="201"/>
      <c r="M258" s="200"/>
      <c r="N258" s="158"/>
      <c r="O258" s="186"/>
      <c r="P258" s="158"/>
      <c r="Q258" s="149"/>
      <c r="R258" s="189"/>
      <c r="S258" s="140"/>
      <c r="T258" s="138"/>
      <c r="U258" s="189"/>
      <c r="V258" s="192"/>
      <c r="W258" s="194"/>
      <c r="X258" s="201"/>
    </row>
    <row r="259" spans="1:24" ht="9.1999999999999993" customHeight="1" x14ac:dyDescent="0.25">
      <c r="A259" s="138"/>
      <c r="B259" s="138"/>
      <c r="C259" s="140"/>
      <c r="D259" s="160"/>
      <c r="E259" s="140">
        <v>-9</v>
      </c>
      <c r="F259" s="238" t="s">
        <v>279</v>
      </c>
      <c r="G259" s="140"/>
      <c r="H259" s="138"/>
      <c r="I259" s="138"/>
      <c r="J259" s="140"/>
      <c r="K259" s="143"/>
      <c r="L259" s="201"/>
      <c r="M259" s="138"/>
      <c r="N259" s="160"/>
      <c r="O259" s="140"/>
      <c r="P259" s="160"/>
      <c r="Q259" s="140">
        <v>-9</v>
      </c>
      <c r="R259" s="238" t="s">
        <v>237</v>
      </c>
      <c r="S259" s="140"/>
      <c r="T259" s="138"/>
      <c r="U259" s="138"/>
      <c r="V259" s="140"/>
      <c r="W259" s="143"/>
      <c r="X259" s="201"/>
    </row>
    <row r="260" spans="1:24" ht="9.1999999999999993" customHeight="1" x14ac:dyDescent="0.25">
      <c r="A260" s="140">
        <v>-1</v>
      </c>
      <c r="B260" s="138"/>
      <c r="C260" s="140"/>
      <c r="D260" s="160"/>
      <c r="E260" s="140"/>
      <c r="F260" s="145"/>
      <c r="G260" s="407">
        <v>18</v>
      </c>
      <c r="H260" s="195"/>
      <c r="I260" s="138"/>
      <c r="J260" s="140"/>
      <c r="K260" s="143"/>
      <c r="L260" s="201"/>
      <c r="M260" s="140">
        <v>-1</v>
      </c>
      <c r="N260" s="238" t="s">
        <v>235</v>
      </c>
      <c r="O260" s="140"/>
      <c r="P260" s="160"/>
      <c r="Q260" s="140"/>
      <c r="R260" s="145"/>
      <c r="S260" s="407">
        <v>18</v>
      </c>
      <c r="T260" s="195"/>
      <c r="U260" s="138"/>
      <c r="V260" s="140"/>
      <c r="W260" s="143"/>
      <c r="X260" s="201"/>
    </row>
    <row r="261" spans="1:24" ht="9.1999999999999993" customHeight="1" x14ac:dyDescent="0.25">
      <c r="A261" s="149"/>
      <c r="B261" s="145"/>
      <c r="C261" s="407">
        <v>12</v>
      </c>
      <c r="D261" s="238" t="s">
        <v>282</v>
      </c>
      <c r="E261" s="140"/>
      <c r="F261" s="143"/>
      <c r="G261" s="409"/>
      <c r="H261" s="195"/>
      <c r="I261" s="238" t="s">
        <v>279</v>
      </c>
      <c r="J261" s="140"/>
      <c r="K261" s="143"/>
      <c r="L261" s="201"/>
      <c r="M261" s="149"/>
      <c r="N261" s="159"/>
      <c r="O261" s="407">
        <v>12</v>
      </c>
      <c r="P261" s="238" t="s">
        <v>235</v>
      </c>
      <c r="Q261" s="140"/>
      <c r="R261" s="143"/>
      <c r="S261" s="409"/>
      <c r="T261" s="195"/>
      <c r="U261" s="238" t="s">
        <v>237</v>
      </c>
      <c r="V261" s="140"/>
      <c r="W261" s="143"/>
      <c r="X261" s="201"/>
    </row>
    <row r="262" spans="1:24" ht="9.1999999999999993" customHeight="1" x14ac:dyDescent="0.25">
      <c r="A262" s="149">
        <v>-8</v>
      </c>
      <c r="B262" s="238" t="s">
        <v>282</v>
      </c>
      <c r="C262" s="408"/>
      <c r="D262" s="159"/>
      <c r="E262" s="407">
        <v>16</v>
      </c>
      <c r="F262" s="143"/>
      <c r="G262" s="409"/>
      <c r="H262" s="196"/>
      <c r="I262" s="145"/>
      <c r="J262" s="407">
        <v>20</v>
      </c>
      <c r="K262" s="143"/>
      <c r="L262" s="201"/>
      <c r="M262" s="149">
        <v>-8</v>
      </c>
      <c r="N262" s="238" t="s">
        <v>311</v>
      </c>
      <c r="O262" s="408"/>
      <c r="P262" s="159"/>
      <c r="Q262" s="407">
        <v>16</v>
      </c>
      <c r="R262" s="143"/>
      <c r="S262" s="409"/>
      <c r="T262" s="196"/>
      <c r="U262" s="145"/>
      <c r="V262" s="407">
        <v>20</v>
      </c>
      <c r="W262" s="143"/>
      <c r="X262" s="201"/>
    </row>
    <row r="263" spans="1:24" ht="9.1999999999999993" customHeight="1" x14ac:dyDescent="0.25">
      <c r="A263" s="149"/>
      <c r="B263" s="145"/>
      <c r="C263" s="149"/>
      <c r="D263" s="158"/>
      <c r="E263" s="409"/>
      <c r="F263" s="238" t="s">
        <v>281</v>
      </c>
      <c r="G263" s="408"/>
      <c r="H263" s="195"/>
      <c r="I263" s="143"/>
      <c r="J263" s="409"/>
      <c r="K263" s="143"/>
      <c r="L263" s="201"/>
      <c r="M263" s="149"/>
      <c r="N263" s="159"/>
      <c r="O263" s="149"/>
      <c r="P263" s="158"/>
      <c r="Q263" s="409"/>
      <c r="R263" s="238" t="s">
        <v>240</v>
      </c>
      <c r="S263" s="408"/>
      <c r="T263" s="195"/>
      <c r="U263" s="143"/>
      <c r="V263" s="409"/>
      <c r="W263" s="143"/>
      <c r="X263" s="201"/>
    </row>
    <row r="264" spans="1:24" ht="9.1999999999999993" customHeight="1" x14ac:dyDescent="0.25">
      <c r="A264" s="140">
        <v>-2</v>
      </c>
      <c r="B264" s="143"/>
      <c r="C264" s="149"/>
      <c r="D264" s="158"/>
      <c r="E264" s="409"/>
      <c r="F264" s="138"/>
      <c r="G264" s="140"/>
      <c r="H264" s="143"/>
      <c r="I264" s="143"/>
      <c r="J264" s="409"/>
      <c r="K264" s="143"/>
      <c r="L264" s="201"/>
      <c r="M264" s="140">
        <v>-2</v>
      </c>
      <c r="N264" s="158"/>
      <c r="O264" s="149"/>
      <c r="P264" s="158"/>
      <c r="Q264" s="409"/>
      <c r="R264" s="138"/>
      <c r="S264" s="140"/>
      <c r="T264" s="143"/>
      <c r="U264" s="143"/>
      <c r="V264" s="409"/>
      <c r="W264" s="143"/>
      <c r="X264" s="201"/>
    </row>
    <row r="265" spans="1:24" ht="9.1999999999999993" customHeight="1" x14ac:dyDescent="0.25">
      <c r="A265" s="149"/>
      <c r="B265" s="145"/>
      <c r="C265" s="407">
        <v>13</v>
      </c>
      <c r="D265" s="238" t="s">
        <v>281</v>
      </c>
      <c r="E265" s="408"/>
      <c r="F265" s="138"/>
      <c r="G265" s="140"/>
      <c r="H265" s="143"/>
      <c r="I265" s="143"/>
      <c r="J265" s="409"/>
      <c r="K265" s="238" t="s">
        <v>280</v>
      </c>
      <c r="L265" s="415">
        <v>3</v>
      </c>
      <c r="M265" s="149"/>
      <c r="N265" s="159"/>
      <c r="O265" s="407">
        <v>13</v>
      </c>
      <c r="P265" s="238" t="s">
        <v>240</v>
      </c>
      <c r="Q265" s="408"/>
      <c r="R265" s="138"/>
      <c r="S265" s="140"/>
      <c r="T265" s="143"/>
      <c r="U265" s="143"/>
      <c r="V265" s="409"/>
      <c r="W265" s="238" t="s">
        <v>239</v>
      </c>
      <c r="X265" s="415">
        <v>3</v>
      </c>
    </row>
    <row r="266" spans="1:24" ht="9.1999999999999993" customHeight="1" x14ac:dyDescent="0.25">
      <c r="A266" s="149">
        <v>-7</v>
      </c>
      <c r="B266" s="238" t="s">
        <v>281</v>
      </c>
      <c r="C266" s="408"/>
      <c r="D266" s="160"/>
      <c r="E266" s="140"/>
      <c r="F266" s="138"/>
      <c r="G266" s="140"/>
      <c r="H266" s="143"/>
      <c r="I266" s="143"/>
      <c r="J266" s="409"/>
      <c r="K266" s="138"/>
      <c r="L266" s="415"/>
      <c r="M266" s="149">
        <v>-7</v>
      </c>
      <c r="N266" s="238" t="s">
        <v>240</v>
      </c>
      <c r="O266" s="408"/>
      <c r="P266" s="160"/>
      <c r="Q266" s="140"/>
      <c r="R266" s="138"/>
      <c r="S266" s="140"/>
      <c r="T266" s="143"/>
      <c r="U266" s="143"/>
      <c r="V266" s="409"/>
      <c r="W266" s="138"/>
      <c r="X266" s="415"/>
    </row>
    <row r="267" spans="1:24" ht="9.1999999999999993" customHeight="1" x14ac:dyDescent="0.25">
      <c r="A267" s="149"/>
      <c r="B267" s="138"/>
      <c r="C267" s="140"/>
      <c r="D267" s="160"/>
      <c r="E267" s="140">
        <v>-10</v>
      </c>
      <c r="F267" s="238" t="s">
        <v>280</v>
      </c>
      <c r="G267" s="140"/>
      <c r="H267" s="143"/>
      <c r="I267" s="143"/>
      <c r="J267" s="409"/>
      <c r="K267" s="138"/>
      <c r="L267" s="202"/>
      <c r="M267" s="149"/>
      <c r="N267" s="160"/>
      <c r="O267" s="140"/>
      <c r="P267" s="160"/>
      <c r="Q267" s="140">
        <v>-10</v>
      </c>
      <c r="R267" s="238" t="s">
        <v>239</v>
      </c>
      <c r="S267" s="140"/>
      <c r="T267" s="143"/>
      <c r="U267" s="143"/>
      <c r="V267" s="409"/>
      <c r="W267" s="138"/>
      <c r="X267" s="202"/>
    </row>
    <row r="268" spans="1:24" ht="9.1999999999999993" customHeight="1" x14ac:dyDescent="0.25">
      <c r="A268" s="140">
        <v>-3</v>
      </c>
      <c r="B268" s="138"/>
      <c r="C268" s="140"/>
      <c r="D268" s="160"/>
      <c r="E268" s="140"/>
      <c r="F268" s="145"/>
      <c r="G268" s="407">
        <v>19</v>
      </c>
      <c r="H268" s="195"/>
      <c r="I268" s="143"/>
      <c r="J268" s="409"/>
      <c r="K268" s="138"/>
      <c r="L268" s="202"/>
      <c r="M268" s="140">
        <v>-3</v>
      </c>
      <c r="N268" s="160"/>
      <c r="O268" s="140"/>
      <c r="P268" s="160"/>
      <c r="Q268" s="140"/>
      <c r="R268" s="145"/>
      <c r="S268" s="407">
        <v>19</v>
      </c>
      <c r="T268" s="195"/>
      <c r="U268" s="143"/>
      <c r="V268" s="409"/>
      <c r="W268" s="138"/>
      <c r="X268" s="202"/>
    </row>
    <row r="269" spans="1:24" ht="9.1999999999999993" customHeight="1" x14ac:dyDescent="0.25">
      <c r="A269" s="149"/>
      <c r="B269" s="145"/>
      <c r="C269" s="407">
        <v>14</v>
      </c>
      <c r="D269" s="238" t="s">
        <v>278</v>
      </c>
      <c r="E269" s="140"/>
      <c r="F269" s="143"/>
      <c r="G269" s="409"/>
      <c r="H269" s="199"/>
      <c r="I269" s="238" t="s">
        <v>280</v>
      </c>
      <c r="J269" s="408"/>
      <c r="K269" s="138"/>
      <c r="L269" s="202"/>
      <c r="M269" s="149"/>
      <c r="N269" s="159"/>
      <c r="O269" s="407">
        <v>14</v>
      </c>
      <c r="P269" s="238" t="s">
        <v>238</v>
      </c>
      <c r="Q269" s="140"/>
      <c r="R269" s="143"/>
      <c r="S269" s="409"/>
      <c r="T269" s="199"/>
      <c r="U269" s="238" t="s">
        <v>239</v>
      </c>
      <c r="V269" s="408"/>
      <c r="W269" s="138"/>
      <c r="X269" s="202"/>
    </row>
    <row r="270" spans="1:24" ht="9.1999999999999993" customHeight="1" x14ac:dyDescent="0.25">
      <c r="A270" s="149">
        <v>-6</v>
      </c>
      <c r="B270" s="238" t="s">
        <v>278</v>
      </c>
      <c r="C270" s="408"/>
      <c r="D270" s="159"/>
      <c r="E270" s="407">
        <v>17</v>
      </c>
      <c r="F270" s="143"/>
      <c r="G270" s="409"/>
      <c r="H270" s="195"/>
      <c r="I270" s="138"/>
      <c r="J270" s="140"/>
      <c r="K270" s="138"/>
      <c r="L270" s="202"/>
      <c r="M270" s="149">
        <v>-6</v>
      </c>
      <c r="N270" s="238" t="s">
        <v>238</v>
      </c>
      <c r="O270" s="408"/>
      <c r="P270" s="159"/>
      <c r="Q270" s="407">
        <v>17</v>
      </c>
      <c r="R270" s="143"/>
      <c r="S270" s="409"/>
      <c r="T270" s="195"/>
      <c r="U270" s="138"/>
      <c r="V270" s="140"/>
      <c r="W270" s="138"/>
      <c r="X270" s="202"/>
    </row>
    <row r="271" spans="1:24" ht="9.1999999999999993" customHeight="1" x14ac:dyDescent="0.25">
      <c r="A271" s="149"/>
      <c r="B271" s="145"/>
      <c r="C271" s="149"/>
      <c r="D271" s="158"/>
      <c r="E271" s="409"/>
      <c r="F271" s="238" t="s">
        <v>278</v>
      </c>
      <c r="G271" s="408"/>
      <c r="H271" s="195"/>
      <c r="I271" s="138"/>
      <c r="J271" s="140">
        <v>-20</v>
      </c>
      <c r="K271" s="238" t="s">
        <v>279</v>
      </c>
      <c r="L271" s="414">
        <v>4</v>
      </c>
      <c r="M271" s="149"/>
      <c r="N271" s="159"/>
      <c r="O271" s="149"/>
      <c r="P271" s="158"/>
      <c r="Q271" s="409"/>
      <c r="R271" s="238" t="s">
        <v>238</v>
      </c>
      <c r="S271" s="408"/>
      <c r="T271" s="195"/>
      <c r="U271" s="138"/>
      <c r="V271" s="140">
        <v>-20</v>
      </c>
      <c r="W271" s="238" t="s">
        <v>237</v>
      </c>
      <c r="X271" s="414">
        <v>4</v>
      </c>
    </row>
    <row r="272" spans="1:24" ht="9.1999999999999993" customHeight="1" x14ac:dyDescent="0.25">
      <c r="A272" s="140">
        <v>-4</v>
      </c>
      <c r="B272" s="143"/>
      <c r="C272" s="149"/>
      <c r="D272" s="158"/>
      <c r="E272" s="409"/>
      <c r="F272" s="138"/>
      <c r="G272" s="138"/>
      <c r="H272" s="138"/>
      <c r="I272" s="138"/>
      <c r="J272" s="140"/>
      <c r="K272" s="138"/>
      <c r="L272" s="414"/>
      <c r="M272" s="140">
        <v>-4</v>
      </c>
      <c r="N272" s="158"/>
      <c r="O272" s="149"/>
      <c r="P272" s="158"/>
      <c r="Q272" s="409"/>
      <c r="R272" s="138"/>
      <c r="S272" s="138"/>
      <c r="T272" s="138"/>
      <c r="U272" s="138"/>
      <c r="V272" s="140"/>
      <c r="W272" s="138"/>
      <c r="X272" s="414"/>
    </row>
    <row r="273" spans="1:24" ht="9.1999999999999993" customHeight="1" x14ac:dyDescent="0.3">
      <c r="A273" s="149"/>
      <c r="B273" s="145"/>
      <c r="C273" s="407">
        <v>15</v>
      </c>
      <c r="D273" s="238" t="s">
        <v>277</v>
      </c>
      <c r="E273" s="408"/>
      <c r="F273" s="138"/>
      <c r="G273" s="138"/>
      <c r="H273" s="138"/>
      <c r="I273" s="138"/>
      <c r="J273" s="203"/>
      <c r="L273" s="197"/>
      <c r="M273" s="149"/>
      <c r="N273" s="159"/>
      <c r="O273" s="407">
        <v>15</v>
      </c>
      <c r="P273" s="238" t="s">
        <v>236</v>
      </c>
      <c r="Q273" s="408"/>
      <c r="R273" s="138"/>
      <c r="S273" s="138"/>
      <c r="T273" s="138"/>
      <c r="U273" s="138"/>
      <c r="V273" s="203"/>
      <c r="X273" s="197"/>
    </row>
    <row r="274" spans="1:24" ht="9.1999999999999993" customHeight="1" x14ac:dyDescent="0.25">
      <c r="A274" s="149">
        <v>-5</v>
      </c>
      <c r="B274" s="238" t="s">
        <v>277</v>
      </c>
      <c r="C274" s="408"/>
      <c r="D274" s="160"/>
      <c r="E274" s="138"/>
      <c r="F274" s="138"/>
      <c r="G274" s="138"/>
      <c r="H274" s="140"/>
      <c r="I274" s="138"/>
      <c r="J274" s="203"/>
      <c r="L274" s="204"/>
      <c r="M274" s="149">
        <v>-5</v>
      </c>
      <c r="N274" s="238" t="s">
        <v>236</v>
      </c>
      <c r="O274" s="408"/>
      <c r="P274" s="160"/>
      <c r="Q274" s="138"/>
      <c r="R274" s="138"/>
      <c r="S274" s="138"/>
      <c r="T274" s="140"/>
      <c r="U274" s="138"/>
      <c r="V274" s="203"/>
      <c r="X274" s="204"/>
    </row>
    <row r="275" spans="1:24" ht="9.1999999999999993" customHeight="1" x14ac:dyDescent="0.25">
      <c r="A275" s="205"/>
      <c r="B275" s="138"/>
      <c r="C275" s="140"/>
      <c r="D275" s="160"/>
      <c r="E275" s="138"/>
      <c r="F275" s="138"/>
      <c r="G275" s="138"/>
      <c r="H275" s="140"/>
      <c r="I275" s="138"/>
      <c r="J275" s="203"/>
      <c r="L275" s="204"/>
      <c r="M275" s="205"/>
      <c r="N275" s="160"/>
      <c r="O275" s="140"/>
      <c r="P275" s="160"/>
      <c r="Q275" s="138"/>
      <c r="R275" s="138"/>
      <c r="S275" s="138"/>
      <c r="T275" s="140"/>
      <c r="U275" s="138"/>
      <c r="V275" s="203"/>
      <c r="X275" s="204"/>
    </row>
    <row r="276" spans="1:24" ht="9.1999999999999993" customHeight="1" x14ac:dyDescent="0.25">
      <c r="A276" s="138">
        <v>-18</v>
      </c>
      <c r="B276" s="238" t="s">
        <v>281</v>
      </c>
      <c r="C276" s="206"/>
      <c r="D276" s="160"/>
      <c r="G276" s="138"/>
      <c r="H276" s="140">
        <v>-16</v>
      </c>
      <c r="I276" s="238" t="s">
        <v>282</v>
      </c>
      <c r="J276" s="203"/>
      <c r="L276" s="204"/>
      <c r="M276" s="138">
        <v>-18</v>
      </c>
      <c r="N276" s="238" t="s">
        <v>240</v>
      </c>
      <c r="O276" s="206"/>
      <c r="P276" s="160"/>
      <c r="S276" s="138"/>
      <c r="T276" s="140">
        <v>-16</v>
      </c>
      <c r="U276" s="238" t="s">
        <v>235</v>
      </c>
      <c r="V276" s="203"/>
      <c r="X276" s="204"/>
    </row>
    <row r="277" spans="1:24" ht="9.1999999999999993" customHeight="1" x14ac:dyDescent="0.25">
      <c r="A277" s="138"/>
      <c r="B277" s="145"/>
      <c r="C277" s="407">
        <v>21</v>
      </c>
      <c r="D277" s="238" t="s">
        <v>278</v>
      </c>
      <c r="E277" s="414">
        <v>5</v>
      </c>
      <c r="G277" s="138"/>
      <c r="H277" s="140"/>
      <c r="I277" s="145"/>
      <c r="J277" s="407">
        <v>22</v>
      </c>
      <c r="K277" s="238" t="s">
        <v>282</v>
      </c>
      <c r="L277" s="414">
        <v>7</v>
      </c>
      <c r="M277" s="138"/>
      <c r="N277" s="159"/>
      <c r="O277" s="407">
        <v>21</v>
      </c>
      <c r="P277" s="238" t="s">
        <v>238</v>
      </c>
      <c r="Q277" s="414">
        <v>5</v>
      </c>
      <c r="S277" s="138"/>
      <c r="T277" s="140"/>
      <c r="U277" s="145"/>
      <c r="V277" s="407">
        <v>22</v>
      </c>
      <c r="W277" s="238" t="s">
        <v>236</v>
      </c>
      <c r="X277" s="414">
        <v>7</v>
      </c>
    </row>
    <row r="278" spans="1:24" ht="9.1999999999999993" customHeight="1" x14ac:dyDescent="0.25">
      <c r="A278" s="138">
        <v>-19</v>
      </c>
      <c r="B278" s="238" t="s">
        <v>278</v>
      </c>
      <c r="C278" s="408"/>
      <c r="D278" s="160"/>
      <c r="E278" s="414"/>
      <c r="G278" s="138"/>
      <c r="H278" s="140">
        <v>-17</v>
      </c>
      <c r="I278" s="238" t="s">
        <v>277</v>
      </c>
      <c r="J278" s="408"/>
      <c r="K278" s="138"/>
      <c r="L278" s="414"/>
      <c r="M278" s="138">
        <v>-19</v>
      </c>
      <c r="N278" s="238" t="s">
        <v>238</v>
      </c>
      <c r="O278" s="408"/>
      <c r="P278" s="160"/>
      <c r="Q278" s="414"/>
      <c r="S278" s="138"/>
      <c r="T278" s="140">
        <v>-17</v>
      </c>
      <c r="U278" s="238" t="s">
        <v>236</v>
      </c>
      <c r="V278" s="408"/>
      <c r="W278" s="138"/>
      <c r="X278" s="414"/>
    </row>
    <row r="279" spans="1:24" ht="9.1999999999999993" customHeight="1" x14ac:dyDescent="0.25">
      <c r="A279" s="138"/>
      <c r="B279" s="138"/>
      <c r="C279" s="140">
        <v>-21</v>
      </c>
      <c r="D279" s="238" t="s">
        <v>281</v>
      </c>
      <c r="E279" s="414">
        <v>6</v>
      </c>
      <c r="G279" s="138"/>
      <c r="H279" s="140"/>
      <c r="I279" s="138"/>
      <c r="J279" s="140">
        <v>-22</v>
      </c>
      <c r="K279" s="238" t="s">
        <v>277</v>
      </c>
      <c r="L279" s="414">
        <v>8</v>
      </c>
      <c r="M279" s="138"/>
      <c r="N279" s="160"/>
      <c r="O279" s="140">
        <v>-21</v>
      </c>
      <c r="P279" s="238" t="s">
        <v>240</v>
      </c>
      <c r="Q279" s="414">
        <v>6</v>
      </c>
      <c r="S279" s="138"/>
      <c r="T279" s="140"/>
      <c r="U279" s="138"/>
      <c r="V279" s="140">
        <v>-22</v>
      </c>
      <c r="W279" s="238" t="s">
        <v>235</v>
      </c>
      <c r="X279" s="414">
        <v>8</v>
      </c>
    </row>
    <row r="280" spans="1:24" ht="9.1999999999999993" customHeight="1" x14ac:dyDescent="0.25">
      <c r="A280" s="138"/>
      <c r="B280" s="138"/>
      <c r="C280" s="140"/>
      <c r="D280" s="160"/>
      <c r="E280" s="414"/>
      <c r="H280" s="203"/>
      <c r="I280" s="138"/>
      <c r="J280" s="140"/>
      <c r="K280" s="138"/>
      <c r="L280" s="414"/>
      <c r="M280" s="138"/>
      <c r="N280" s="160"/>
      <c r="O280" s="140"/>
      <c r="P280" s="160"/>
      <c r="Q280" s="414"/>
      <c r="T280" s="203"/>
      <c r="U280" s="138"/>
      <c r="V280" s="140"/>
      <c r="W280" s="138"/>
      <c r="X280" s="414"/>
    </row>
    <row r="281" spans="1:24" ht="9.1999999999999993" customHeight="1" x14ac:dyDescent="0.25">
      <c r="A281" s="138">
        <v>-12</v>
      </c>
      <c r="B281" s="138"/>
      <c r="C281" s="140"/>
      <c r="D281" s="160"/>
      <c r="E281" s="138"/>
      <c r="F281" s="138"/>
      <c r="G281" s="207"/>
      <c r="H281" s="208"/>
      <c r="J281" s="203"/>
      <c r="L281" s="204"/>
      <c r="M281" s="138">
        <v>-12</v>
      </c>
      <c r="N281" s="238" t="s">
        <v>311</v>
      </c>
      <c r="O281" s="140"/>
      <c r="P281" s="160"/>
      <c r="Q281" s="138"/>
      <c r="R281" s="138"/>
      <c r="S281" s="207"/>
      <c r="T281" s="208"/>
      <c r="V281" s="203"/>
      <c r="X281" s="204"/>
    </row>
    <row r="282" spans="1:24" ht="9.1999999999999993" customHeight="1" x14ac:dyDescent="0.25">
      <c r="A282" s="138"/>
      <c r="B282" s="145"/>
      <c r="C282" s="407">
        <v>23</v>
      </c>
      <c r="D282" s="160"/>
      <c r="E282" s="138"/>
      <c r="F282" s="138"/>
      <c r="G282" s="207"/>
      <c r="H282" s="208"/>
      <c r="J282" s="203"/>
      <c r="L282" s="204"/>
      <c r="M282" s="138"/>
      <c r="N282" s="159"/>
      <c r="O282" s="407">
        <v>23</v>
      </c>
      <c r="P282" s="238" t="s">
        <v>311</v>
      </c>
      <c r="Q282" s="138"/>
      <c r="R282" s="138"/>
      <c r="S282" s="207"/>
      <c r="T282" s="208"/>
      <c r="V282" s="203"/>
      <c r="X282" s="204"/>
    </row>
    <row r="283" spans="1:24" ht="9.1999999999999993" customHeight="1" x14ac:dyDescent="0.25">
      <c r="A283" s="138">
        <v>-13</v>
      </c>
      <c r="B283" s="193"/>
      <c r="C283" s="408"/>
      <c r="D283" s="159"/>
      <c r="E283" s="407">
        <v>25</v>
      </c>
      <c r="F283" s="138"/>
      <c r="G283" s="207"/>
      <c r="H283" s="208"/>
      <c r="J283" s="203"/>
      <c r="L283" s="204"/>
      <c r="M283" s="138">
        <v>-13</v>
      </c>
      <c r="N283" s="238"/>
      <c r="O283" s="408"/>
      <c r="P283" s="159"/>
      <c r="Q283" s="407">
        <v>25</v>
      </c>
      <c r="R283" s="138"/>
      <c r="S283" s="207"/>
      <c r="T283" s="208"/>
      <c r="V283" s="203"/>
      <c r="X283" s="204"/>
    </row>
    <row r="284" spans="1:24" ht="9.1999999999999993" customHeight="1" x14ac:dyDescent="0.25">
      <c r="A284" s="138"/>
      <c r="B284" s="138"/>
      <c r="C284" s="140"/>
      <c r="D284" s="158"/>
      <c r="E284" s="409"/>
      <c r="F284" s="193"/>
      <c r="G284" s="417">
        <v>9</v>
      </c>
      <c r="H284" s="209">
        <v>-23</v>
      </c>
      <c r="I284" s="138"/>
      <c r="J284" s="140"/>
      <c r="K284" s="138"/>
      <c r="L284" s="210"/>
      <c r="M284" s="138"/>
      <c r="N284" s="160"/>
      <c r="O284" s="140"/>
      <c r="P284" s="158"/>
      <c r="Q284" s="409"/>
      <c r="R284" s="238" t="s">
        <v>311</v>
      </c>
      <c r="S284" s="417">
        <v>9</v>
      </c>
      <c r="T284" s="209">
        <v>-23</v>
      </c>
      <c r="U284" s="138"/>
      <c r="V284" s="140"/>
      <c r="W284" s="138"/>
      <c r="X284" s="210"/>
    </row>
    <row r="285" spans="1:24" ht="9.1999999999999993" customHeight="1" x14ac:dyDescent="0.25">
      <c r="A285" s="138">
        <v>-14</v>
      </c>
      <c r="B285" s="138"/>
      <c r="C285" s="140"/>
      <c r="D285" s="158"/>
      <c r="E285" s="409"/>
      <c r="F285" s="138"/>
      <c r="G285" s="417"/>
      <c r="H285" s="211"/>
      <c r="I285" s="145"/>
      <c r="J285" s="407">
        <v>26</v>
      </c>
      <c r="K285" s="193"/>
      <c r="L285" s="418">
        <v>11</v>
      </c>
      <c r="M285" s="138">
        <v>-14</v>
      </c>
      <c r="N285" s="160"/>
      <c r="O285" s="140"/>
      <c r="P285" s="158"/>
      <c r="Q285" s="409"/>
      <c r="R285" s="138"/>
      <c r="S285" s="417"/>
      <c r="T285" s="211"/>
      <c r="U285" s="145"/>
      <c r="V285" s="407">
        <v>26</v>
      </c>
      <c r="W285" s="193"/>
      <c r="X285" s="418">
        <v>11</v>
      </c>
    </row>
    <row r="286" spans="1:24" ht="9.1999999999999993" customHeight="1" x14ac:dyDescent="0.25">
      <c r="A286" s="138"/>
      <c r="B286" s="145"/>
      <c r="C286" s="407">
        <v>24</v>
      </c>
      <c r="D286" s="238"/>
      <c r="E286" s="408"/>
      <c r="F286" s="138"/>
      <c r="G286" s="210"/>
      <c r="H286" s="209">
        <v>-24</v>
      </c>
      <c r="I286" s="193"/>
      <c r="J286" s="408"/>
      <c r="K286" s="138"/>
      <c r="L286" s="418"/>
      <c r="M286" s="138"/>
      <c r="N286" s="159"/>
      <c r="O286" s="407">
        <v>24</v>
      </c>
      <c r="P286" s="238"/>
      <c r="Q286" s="408"/>
      <c r="R286" s="138"/>
      <c r="S286" s="210"/>
      <c r="T286" s="209">
        <v>-24</v>
      </c>
      <c r="U286" s="193"/>
      <c r="V286" s="408"/>
      <c r="W286" s="138"/>
      <c r="X286" s="418"/>
    </row>
    <row r="287" spans="1:24" ht="9.1999999999999993" customHeight="1" x14ac:dyDescent="0.25">
      <c r="A287" s="138">
        <v>-15</v>
      </c>
      <c r="B287" s="193"/>
      <c r="C287" s="408"/>
      <c r="D287" s="160"/>
      <c r="E287" s="140">
        <v>-25</v>
      </c>
      <c r="F287" s="193"/>
      <c r="G287" s="417">
        <v>10</v>
      </c>
      <c r="H287" s="208"/>
      <c r="J287" s="140">
        <v>-26</v>
      </c>
      <c r="L287" s="418">
        <v>12</v>
      </c>
      <c r="M287" s="138">
        <v>-15</v>
      </c>
      <c r="N287" s="238"/>
      <c r="O287" s="408"/>
      <c r="P287" s="160"/>
      <c r="Q287" s="140">
        <v>-25</v>
      </c>
      <c r="R287" s="193"/>
      <c r="S287" s="417">
        <v>10</v>
      </c>
      <c r="T287" s="208"/>
      <c r="V287" s="140">
        <v>-26</v>
      </c>
      <c r="X287" s="418">
        <v>12</v>
      </c>
    </row>
    <row r="288" spans="1:24" ht="9.1999999999999993" customHeight="1" x14ac:dyDescent="0.25">
      <c r="A288" s="138"/>
      <c r="B288" s="138"/>
      <c r="C288" s="140"/>
      <c r="D288" s="160"/>
      <c r="E288" s="140"/>
      <c r="F288" s="138"/>
      <c r="G288" s="417"/>
      <c r="H288" s="212"/>
      <c r="J288" s="203"/>
      <c r="K288" s="213"/>
      <c r="L288" s="418"/>
      <c r="M288" s="138"/>
      <c r="N288" s="160"/>
      <c r="O288" s="140"/>
      <c r="P288" s="160"/>
      <c r="Q288" s="140"/>
      <c r="R288" s="138"/>
      <c r="S288" s="417"/>
      <c r="T288" s="212"/>
      <c r="V288" s="203"/>
      <c r="W288" s="213"/>
      <c r="X288" s="418"/>
    </row>
    <row r="289" spans="1:24" ht="9.1999999999999993" customHeight="1" x14ac:dyDescent="0.25">
      <c r="A289" s="138"/>
      <c r="B289" s="138"/>
      <c r="C289" s="140"/>
      <c r="D289" s="160"/>
      <c r="E289" s="140"/>
      <c r="F289" s="138"/>
      <c r="G289" s="212"/>
      <c r="H289" s="212"/>
      <c r="J289" s="203"/>
      <c r="K289" s="1"/>
      <c r="L289" s="214"/>
      <c r="M289" s="138"/>
      <c r="N289" s="160"/>
      <c r="O289" s="140"/>
      <c r="P289" s="160"/>
      <c r="Q289" s="140"/>
      <c r="R289" s="138"/>
      <c r="S289" s="212"/>
      <c r="T289" s="212"/>
      <c r="V289" s="203"/>
      <c r="W289" s="1"/>
      <c r="X289" s="214"/>
    </row>
    <row r="290" spans="1:24" ht="9.1999999999999993" customHeight="1" x14ac:dyDescent="0.25">
      <c r="A290" s="185"/>
      <c r="B290" s="143"/>
      <c r="C290" s="186">
        <v>1</v>
      </c>
      <c r="D290" s="238" t="s">
        <v>284</v>
      </c>
      <c r="E290" s="149"/>
      <c r="F290" s="189"/>
      <c r="G290" s="192"/>
      <c r="H290" s="189"/>
      <c r="I290" s="416" t="s">
        <v>213</v>
      </c>
      <c r="J290" s="416"/>
      <c r="K290" s="189"/>
      <c r="L290" s="190"/>
      <c r="M290" s="185"/>
      <c r="N290" s="158"/>
      <c r="O290" s="186">
        <v>1</v>
      </c>
      <c r="P290" s="238" t="s">
        <v>313</v>
      </c>
      <c r="Q290" s="149"/>
      <c r="R290" s="189"/>
      <c r="S290" s="192"/>
      <c r="T290" s="189"/>
      <c r="U290" s="416" t="s">
        <v>213</v>
      </c>
      <c r="V290" s="416"/>
      <c r="W290" s="189"/>
      <c r="X290" s="190"/>
    </row>
    <row r="291" spans="1:24" ht="9.1999999999999993" customHeight="1" x14ac:dyDescent="0.25">
      <c r="A291" s="185"/>
      <c r="B291" s="143"/>
      <c r="C291" s="149"/>
      <c r="D291" s="159"/>
      <c r="E291" s="407">
        <v>5</v>
      </c>
      <c r="F291" s="238" t="s">
        <v>284</v>
      </c>
      <c r="G291" s="192"/>
      <c r="H291" s="189"/>
      <c r="I291" s="416"/>
      <c r="J291" s="416"/>
      <c r="K291" s="189"/>
      <c r="L291" s="190"/>
      <c r="M291" s="185"/>
      <c r="N291" s="158"/>
      <c r="O291" s="149"/>
      <c r="P291" s="159"/>
      <c r="Q291" s="407">
        <v>5</v>
      </c>
      <c r="R291" s="238" t="s">
        <v>313</v>
      </c>
      <c r="S291" s="192"/>
      <c r="T291" s="189"/>
      <c r="U291" s="416"/>
      <c r="V291" s="416"/>
      <c r="W291" s="189"/>
      <c r="X291" s="190"/>
    </row>
    <row r="292" spans="1:24" ht="9.1999999999999993" customHeight="1" x14ac:dyDescent="0.25">
      <c r="A292" s="185">
        <v>2</v>
      </c>
      <c r="B292" s="193"/>
      <c r="C292" s="149"/>
      <c r="D292" s="158"/>
      <c r="E292" s="409"/>
      <c r="F292" s="191"/>
      <c r="G292" s="407">
        <v>9</v>
      </c>
      <c r="H292" s="195"/>
      <c r="I292" s="189"/>
      <c r="J292" s="192"/>
      <c r="K292" s="189"/>
      <c r="L292" s="190"/>
      <c r="M292" s="185">
        <v>2</v>
      </c>
      <c r="N292" s="238" t="s">
        <v>314</v>
      </c>
      <c r="O292" s="149"/>
      <c r="P292" s="158"/>
      <c r="Q292" s="409"/>
      <c r="R292" s="191"/>
      <c r="S292" s="407">
        <v>9</v>
      </c>
      <c r="T292" s="195"/>
      <c r="U292" s="189"/>
      <c r="V292" s="192"/>
      <c r="W292" s="189"/>
      <c r="X292" s="190"/>
    </row>
    <row r="293" spans="1:24" ht="9.1999999999999993" customHeight="1" x14ac:dyDescent="0.25">
      <c r="A293" s="185"/>
      <c r="B293" s="145"/>
      <c r="C293" s="407">
        <v>1</v>
      </c>
      <c r="D293" s="238" t="s">
        <v>285</v>
      </c>
      <c r="E293" s="408"/>
      <c r="F293" s="194"/>
      <c r="G293" s="409"/>
      <c r="H293" s="195"/>
      <c r="I293" s="189"/>
      <c r="J293" s="192"/>
      <c r="K293" s="189"/>
      <c r="L293" s="190"/>
      <c r="M293" s="185"/>
      <c r="N293" s="159"/>
      <c r="O293" s="407">
        <v>1</v>
      </c>
      <c r="P293" s="238" t="s">
        <v>315</v>
      </c>
      <c r="Q293" s="408"/>
      <c r="R293" s="194"/>
      <c r="S293" s="409"/>
      <c r="T293" s="195"/>
      <c r="U293" s="189"/>
      <c r="V293" s="192"/>
      <c r="W293" s="189"/>
      <c r="X293" s="190"/>
    </row>
    <row r="294" spans="1:24" ht="9.1999999999999993" customHeight="1" x14ac:dyDescent="0.25">
      <c r="A294" s="185">
        <v>3</v>
      </c>
      <c r="B294" s="193"/>
      <c r="C294" s="408"/>
      <c r="D294" s="160"/>
      <c r="E294" s="140"/>
      <c r="F294" s="194"/>
      <c r="G294" s="409"/>
      <c r="H294" s="195"/>
      <c r="I294" s="189"/>
      <c r="J294" s="192"/>
      <c r="K294" s="189"/>
      <c r="L294" s="190"/>
      <c r="M294" s="185">
        <v>3</v>
      </c>
      <c r="N294" s="238" t="s">
        <v>315</v>
      </c>
      <c r="O294" s="408"/>
      <c r="P294" s="160"/>
      <c r="Q294" s="140"/>
      <c r="R294" s="194"/>
      <c r="S294" s="409"/>
      <c r="T294" s="195"/>
      <c r="U294" s="189"/>
      <c r="V294" s="192"/>
      <c r="W294" s="189"/>
      <c r="X294" s="190"/>
    </row>
    <row r="295" spans="1:24" ht="9.1999999999999993" customHeight="1" x14ac:dyDescent="0.25">
      <c r="A295" s="185"/>
      <c r="B295" s="138"/>
      <c r="C295" s="140"/>
      <c r="D295" s="160"/>
      <c r="E295" s="140"/>
      <c r="F295" s="194"/>
      <c r="G295" s="409"/>
      <c r="H295" s="195"/>
      <c r="I295" s="238" t="s">
        <v>284</v>
      </c>
      <c r="J295" s="188"/>
      <c r="K295" s="189"/>
      <c r="L295" s="190"/>
      <c r="M295" s="185"/>
      <c r="N295" s="160"/>
      <c r="O295" s="140"/>
      <c r="P295" s="160"/>
      <c r="Q295" s="140"/>
      <c r="R295" s="194"/>
      <c r="S295" s="409"/>
      <c r="T295" s="195"/>
      <c r="U295" s="238" t="s">
        <v>313</v>
      </c>
      <c r="V295" s="188"/>
      <c r="W295" s="189"/>
      <c r="X295" s="190"/>
    </row>
    <row r="296" spans="1:24" ht="9.1999999999999993" customHeight="1" x14ac:dyDescent="0.25">
      <c r="A296" s="185">
        <v>4</v>
      </c>
      <c r="B296" s="193"/>
      <c r="C296" s="149"/>
      <c r="D296" s="160"/>
      <c r="E296" s="140"/>
      <c r="F296" s="194"/>
      <c r="G296" s="409"/>
      <c r="H296" s="196"/>
      <c r="I296" s="191"/>
      <c r="J296" s="407">
        <v>11</v>
      </c>
      <c r="K296" s="189"/>
      <c r="L296" s="190"/>
      <c r="M296" s="185">
        <v>4</v>
      </c>
      <c r="N296" s="238"/>
      <c r="O296" s="149"/>
      <c r="P296" s="160"/>
      <c r="Q296" s="140"/>
      <c r="R296" s="194"/>
      <c r="S296" s="409"/>
      <c r="T296" s="196"/>
      <c r="U296" s="191"/>
      <c r="V296" s="407">
        <v>11</v>
      </c>
      <c r="W296" s="189"/>
      <c r="X296" s="190"/>
    </row>
    <row r="297" spans="1:24" ht="9.1999999999999993" customHeight="1" x14ac:dyDescent="0.25">
      <c r="A297" s="185"/>
      <c r="B297" s="145"/>
      <c r="C297" s="407">
        <v>2</v>
      </c>
      <c r="D297" s="238" t="s">
        <v>286</v>
      </c>
      <c r="E297" s="149"/>
      <c r="F297" s="194"/>
      <c r="G297" s="409"/>
      <c r="H297" s="195"/>
      <c r="I297" s="194"/>
      <c r="J297" s="409"/>
      <c r="K297" s="189"/>
      <c r="L297" s="190"/>
      <c r="M297" s="185"/>
      <c r="N297" s="159"/>
      <c r="O297" s="407">
        <v>2</v>
      </c>
      <c r="P297" s="238" t="s">
        <v>316</v>
      </c>
      <c r="Q297" s="149"/>
      <c r="R297" s="194"/>
      <c r="S297" s="409"/>
      <c r="T297" s="195"/>
      <c r="U297" s="194"/>
      <c r="V297" s="409"/>
      <c r="W297" s="189"/>
      <c r="X297" s="190"/>
    </row>
    <row r="298" spans="1:24" ht="9.1999999999999993" customHeight="1" x14ac:dyDescent="0.25">
      <c r="A298" s="185">
        <v>5</v>
      </c>
      <c r="B298" s="193"/>
      <c r="C298" s="408"/>
      <c r="D298" s="159"/>
      <c r="E298" s="407">
        <v>6</v>
      </c>
      <c r="F298" s="194"/>
      <c r="G298" s="409"/>
      <c r="H298" s="195"/>
      <c r="I298" s="194"/>
      <c r="J298" s="409"/>
      <c r="K298" s="189"/>
      <c r="L298" s="190"/>
      <c r="M298" s="185">
        <v>5</v>
      </c>
      <c r="N298" s="238"/>
      <c r="O298" s="408"/>
      <c r="P298" s="159"/>
      <c r="Q298" s="407">
        <v>6</v>
      </c>
      <c r="R298" s="194"/>
      <c r="S298" s="409"/>
      <c r="T298" s="195"/>
      <c r="U298" s="194"/>
      <c r="V298" s="409"/>
      <c r="W298" s="189"/>
      <c r="X298" s="190"/>
    </row>
    <row r="299" spans="1:24" ht="9.1999999999999993" customHeight="1" x14ac:dyDescent="0.25">
      <c r="A299" s="185"/>
      <c r="B299" s="138"/>
      <c r="C299" s="140"/>
      <c r="D299" s="158"/>
      <c r="E299" s="409"/>
      <c r="F299" s="238" t="s">
        <v>287</v>
      </c>
      <c r="G299" s="408"/>
      <c r="H299" s="195"/>
      <c r="I299" s="194"/>
      <c r="J299" s="409"/>
      <c r="K299" s="189"/>
      <c r="L299" s="190"/>
      <c r="M299" s="185"/>
      <c r="N299" s="160"/>
      <c r="O299" s="140"/>
      <c r="P299" s="158"/>
      <c r="Q299" s="409"/>
      <c r="R299" s="238" t="s">
        <v>316</v>
      </c>
      <c r="S299" s="408"/>
      <c r="T299" s="195"/>
      <c r="U299" s="194"/>
      <c r="V299" s="409"/>
      <c r="W299" s="189"/>
      <c r="X299" s="190"/>
    </row>
    <row r="300" spans="1:24" ht="9.1999999999999993" customHeight="1" x14ac:dyDescent="0.3">
      <c r="A300" s="185"/>
      <c r="B300" s="143"/>
      <c r="C300" s="186">
        <v>6</v>
      </c>
      <c r="D300" s="238" t="s">
        <v>287</v>
      </c>
      <c r="E300" s="408"/>
      <c r="F300" s="189"/>
      <c r="G300" s="140"/>
      <c r="H300" s="143"/>
      <c r="I300" s="194"/>
      <c r="J300" s="409"/>
      <c r="K300" s="189"/>
      <c r="L300" s="197"/>
      <c r="M300" s="185"/>
      <c r="N300" s="158"/>
      <c r="O300" s="186">
        <v>6</v>
      </c>
      <c r="P300" s="238" t="s">
        <v>317</v>
      </c>
      <c r="Q300" s="408"/>
      <c r="R300" s="189"/>
      <c r="S300" s="140"/>
      <c r="T300" s="143"/>
      <c r="U300" s="194"/>
      <c r="V300" s="409"/>
      <c r="W300" s="189"/>
      <c r="X300" s="197"/>
    </row>
    <row r="301" spans="1:24" ht="9.1999999999999993" customHeight="1" x14ac:dyDescent="0.25">
      <c r="A301" s="185"/>
      <c r="B301" s="143"/>
      <c r="C301" s="149"/>
      <c r="D301" s="160"/>
      <c r="E301" s="140"/>
      <c r="F301" s="189"/>
      <c r="G301" s="140"/>
      <c r="H301" s="143"/>
      <c r="I301" s="194"/>
      <c r="J301" s="409"/>
      <c r="K301" s="238" t="s">
        <v>310</v>
      </c>
      <c r="L301" s="414">
        <v>1</v>
      </c>
      <c r="M301" s="185"/>
      <c r="N301" s="158"/>
      <c r="O301" s="149"/>
      <c r="P301" s="160"/>
      <c r="Q301" s="140"/>
      <c r="R301" s="189"/>
      <c r="S301" s="140"/>
      <c r="T301" s="143"/>
      <c r="U301" s="194"/>
      <c r="V301" s="409"/>
      <c r="W301" s="238" t="s">
        <v>313</v>
      </c>
      <c r="X301" s="414">
        <v>1</v>
      </c>
    </row>
    <row r="302" spans="1:24" ht="9.1999999999999993" customHeight="1" x14ac:dyDescent="0.25">
      <c r="A302" s="185"/>
      <c r="B302" s="143"/>
      <c r="C302" s="186">
        <v>7</v>
      </c>
      <c r="D302" s="238" t="s">
        <v>243</v>
      </c>
      <c r="E302" s="149"/>
      <c r="F302" s="189"/>
      <c r="G302" s="140"/>
      <c r="H302" s="143"/>
      <c r="I302" s="194"/>
      <c r="J302" s="409"/>
      <c r="K302" s="194"/>
      <c r="L302" s="414"/>
      <c r="M302" s="185"/>
      <c r="N302" s="158"/>
      <c r="O302" s="186">
        <v>7</v>
      </c>
      <c r="P302" s="238" t="s">
        <v>318</v>
      </c>
      <c r="Q302" s="149"/>
      <c r="R302" s="189"/>
      <c r="S302" s="140"/>
      <c r="T302" s="143"/>
      <c r="U302" s="194"/>
      <c r="V302" s="409"/>
      <c r="W302" s="194"/>
      <c r="X302" s="414"/>
    </row>
    <row r="303" spans="1:24" ht="9.1999999999999993" customHeight="1" x14ac:dyDescent="0.25">
      <c r="A303" s="185"/>
      <c r="B303" s="138"/>
      <c r="C303" s="140"/>
      <c r="D303" s="158"/>
      <c r="E303" s="407">
        <v>7</v>
      </c>
      <c r="F303" s="238" t="s">
        <v>288</v>
      </c>
      <c r="G303" s="149"/>
      <c r="H303" s="143"/>
      <c r="I303" s="194"/>
      <c r="J303" s="409"/>
      <c r="K303" s="194"/>
      <c r="L303" s="201"/>
      <c r="M303" s="185"/>
      <c r="N303" s="160"/>
      <c r="O303" s="140"/>
      <c r="P303" s="158"/>
      <c r="Q303" s="407">
        <v>7</v>
      </c>
      <c r="R303" s="238" t="s">
        <v>318</v>
      </c>
      <c r="S303" s="149"/>
      <c r="T303" s="143"/>
      <c r="U303" s="194"/>
      <c r="V303" s="409"/>
      <c r="W303" s="194"/>
      <c r="X303" s="201"/>
    </row>
    <row r="304" spans="1:24" ht="9.1999999999999993" customHeight="1" x14ac:dyDescent="0.25">
      <c r="A304" s="185">
        <v>8</v>
      </c>
      <c r="B304" s="143"/>
      <c r="C304" s="149"/>
      <c r="D304" s="158"/>
      <c r="E304" s="409"/>
      <c r="F304" s="191"/>
      <c r="G304" s="407">
        <v>10</v>
      </c>
      <c r="H304" s="195"/>
      <c r="I304" s="194"/>
      <c r="J304" s="409"/>
      <c r="K304" s="194"/>
      <c r="L304" s="201"/>
      <c r="M304" s="185">
        <v>8</v>
      </c>
      <c r="N304" s="158"/>
      <c r="O304" s="149"/>
      <c r="P304" s="158"/>
      <c r="Q304" s="409"/>
      <c r="R304" s="191"/>
      <c r="S304" s="407">
        <v>10</v>
      </c>
      <c r="T304" s="195"/>
      <c r="U304" s="194"/>
      <c r="V304" s="409"/>
      <c r="W304" s="194"/>
      <c r="X304" s="201"/>
    </row>
    <row r="305" spans="1:24" ht="9.1999999999999993" customHeight="1" x14ac:dyDescent="0.25">
      <c r="A305" s="185"/>
      <c r="B305" s="145"/>
      <c r="C305" s="407">
        <v>3</v>
      </c>
      <c r="D305" s="238" t="s">
        <v>288</v>
      </c>
      <c r="E305" s="408"/>
      <c r="F305" s="194"/>
      <c r="G305" s="409"/>
      <c r="H305" s="195"/>
      <c r="I305" s="194"/>
      <c r="J305" s="409"/>
      <c r="K305" s="194"/>
      <c r="L305" s="201"/>
      <c r="M305" s="185"/>
      <c r="N305" s="159"/>
      <c r="O305" s="407">
        <v>3</v>
      </c>
      <c r="P305" s="238" t="s">
        <v>319</v>
      </c>
      <c r="Q305" s="408"/>
      <c r="R305" s="194"/>
      <c r="S305" s="409"/>
      <c r="T305" s="195"/>
      <c r="U305" s="194"/>
      <c r="V305" s="409"/>
      <c r="W305" s="194"/>
      <c r="X305" s="201"/>
    </row>
    <row r="306" spans="1:24" ht="9.1999999999999993" customHeight="1" x14ac:dyDescent="0.25">
      <c r="A306" s="185">
        <v>9</v>
      </c>
      <c r="B306" s="193"/>
      <c r="C306" s="408"/>
      <c r="D306" s="160"/>
      <c r="E306" s="140"/>
      <c r="F306" s="194"/>
      <c r="G306" s="409"/>
      <c r="H306" s="195"/>
      <c r="I306" s="194"/>
      <c r="J306" s="409"/>
      <c r="K306" s="194"/>
      <c r="L306" s="201"/>
      <c r="M306" s="185">
        <v>9</v>
      </c>
      <c r="N306" s="238"/>
      <c r="O306" s="408"/>
      <c r="P306" s="160"/>
      <c r="Q306" s="140"/>
      <c r="R306" s="194"/>
      <c r="S306" s="409"/>
      <c r="T306" s="195"/>
      <c r="U306" s="194"/>
      <c r="V306" s="409"/>
      <c r="W306" s="194"/>
      <c r="X306" s="201"/>
    </row>
    <row r="307" spans="1:24" ht="9.1999999999999993" customHeight="1" x14ac:dyDescent="0.25">
      <c r="A307" s="185"/>
      <c r="B307" s="138"/>
      <c r="C307" s="140"/>
      <c r="D307" s="160"/>
      <c r="E307" s="140"/>
      <c r="F307" s="194"/>
      <c r="G307" s="409"/>
      <c r="H307" s="199"/>
      <c r="I307" s="238" t="s">
        <v>310</v>
      </c>
      <c r="J307" s="408"/>
      <c r="K307" s="194"/>
      <c r="L307" s="201"/>
      <c r="M307" s="185"/>
      <c r="N307" s="160"/>
      <c r="O307" s="140"/>
      <c r="P307" s="160"/>
      <c r="Q307" s="140"/>
      <c r="R307" s="194"/>
      <c r="S307" s="409"/>
      <c r="T307" s="199"/>
      <c r="U307" s="238" t="s">
        <v>322</v>
      </c>
      <c r="V307" s="408"/>
      <c r="W307" s="194"/>
      <c r="X307" s="201"/>
    </row>
    <row r="308" spans="1:24" ht="9.1999999999999993" customHeight="1" x14ac:dyDescent="0.25">
      <c r="A308" s="185">
        <v>10</v>
      </c>
      <c r="B308" s="238" t="s">
        <v>289</v>
      </c>
      <c r="C308" s="149"/>
      <c r="D308" s="160"/>
      <c r="E308" s="140"/>
      <c r="F308" s="194"/>
      <c r="G308" s="409"/>
      <c r="H308" s="195"/>
      <c r="I308" s="189"/>
      <c r="J308" s="192"/>
      <c r="K308" s="194"/>
      <c r="L308" s="201"/>
      <c r="M308" s="185">
        <v>10</v>
      </c>
      <c r="N308" s="238" t="s">
        <v>320</v>
      </c>
      <c r="O308" s="149"/>
      <c r="P308" s="160"/>
      <c r="Q308" s="140"/>
      <c r="R308" s="194"/>
      <c r="S308" s="409"/>
      <c r="T308" s="195"/>
      <c r="U308" s="189"/>
      <c r="V308" s="192"/>
      <c r="W308" s="194"/>
      <c r="X308" s="201"/>
    </row>
    <row r="309" spans="1:24" ht="9.1999999999999993" customHeight="1" x14ac:dyDescent="0.25">
      <c r="A309" s="185"/>
      <c r="B309" s="159"/>
      <c r="C309" s="407">
        <v>4</v>
      </c>
      <c r="D309" s="238" t="s">
        <v>289</v>
      </c>
      <c r="E309" s="149"/>
      <c r="F309" s="194"/>
      <c r="G309" s="409"/>
      <c r="H309" s="195"/>
      <c r="I309" s="189"/>
      <c r="J309" s="192"/>
      <c r="K309" s="194"/>
      <c r="L309" s="201"/>
      <c r="M309" s="185"/>
      <c r="N309" s="159"/>
      <c r="O309" s="407">
        <v>4</v>
      </c>
      <c r="P309" s="238" t="s">
        <v>320</v>
      </c>
      <c r="Q309" s="149"/>
      <c r="R309" s="194"/>
      <c r="S309" s="409"/>
      <c r="T309" s="195"/>
      <c r="U309" s="189"/>
      <c r="V309" s="192"/>
      <c r="W309" s="194"/>
      <c r="X309" s="201"/>
    </row>
    <row r="310" spans="1:24" ht="9.1999999999999993" customHeight="1" x14ac:dyDescent="0.25">
      <c r="A310" s="185">
        <v>11</v>
      </c>
      <c r="B310" s="238" t="s">
        <v>290</v>
      </c>
      <c r="C310" s="408"/>
      <c r="D310" s="159"/>
      <c r="E310" s="407">
        <v>8</v>
      </c>
      <c r="F310" s="194"/>
      <c r="G310" s="409"/>
      <c r="H310" s="195"/>
      <c r="I310" s="189"/>
      <c r="J310" s="192"/>
      <c r="K310" s="194"/>
      <c r="L310" s="201"/>
      <c r="M310" s="185">
        <v>11</v>
      </c>
      <c r="N310" s="238" t="s">
        <v>321</v>
      </c>
      <c r="O310" s="408"/>
      <c r="P310" s="159"/>
      <c r="Q310" s="407">
        <v>8</v>
      </c>
      <c r="R310" s="194"/>
      <c r="S310" s="409"/>
      <c r="T310" s="195"/>
      <c r="U310" s="189"/>
      <c r="V310" s="192"/>
      <c r="W310" s="194"/>
      <c r="X310" s="201"/>
    </row>
    <row r="311" spans="1:24" ht="9.1999999999999993" customHeight="1" x14ac:dyDescent="0.25">
      <c r="A311" s="200"/>
      <c r="B311" s="189"/>
      <c r="C311" s="140"/>
      <c r="D311" s="158"/>
      <c r="E311" s="409"/>
      <c r="F311" s="238" t="s">
        <v>310</v>
      </c>
      <c r="G311" s="408"/>
      <c r="H311" s="195"/>
      <c r="I311" s="189"/>
      <c r="J311" s="140">
        <v>-11</v>
      </c>
      <c r="K311" s="238" t="s">
        <v>284</v>
      </c>
      <c r="L311" s="415">
        <v>2</v>
      </c>
      <c r="M311" s="200"/>
      <c r="N311" s="160"/>
      <c r="O311" s="140"/>
      <c r="P311" s="158"/>
      <c r="Q311" s="409"/>
      <c r="R311" s="238" t="s">
        <v>322</v>
      </c>
      <c r="S311" s="408"/>
      <c r="T311" s="195"/>
      <c r="U311" s="189"/>
      <c r="V311" s="140">
        <v>-11</v>
      </c>
      <c r="W311" s="238" t="s">
        <v>322</v>
      </c>
      <c r="X311" s="415">
        <v>2</v>
      </c>
    </row>
    <row r="312" spans="1:24" ht="9.1999999999999993" customHeight="1" x14ac:dyDescent="0.25">
      <c r="A312" s="200"/>
      <c r="B312" s="194"/>
      <c r="C312" s="186">
        <v>12</v>
      </c>
      <c r="D312" s="238" t="s">
        <v>310</v>
      </c>
      <c r="E312" s="408"/>
      <c r="F312" s="189"/>
      <c r="G312" s="140"/>
      <c r="H312" s="138"/>
      <c r="I312" s="189"/>
      <c r="J312" s="192"/>
      <c r="K312" s="194"/>
      <c r="L312" s="415"/>
      <c r="M312" s="200"/>
      <c r="N312" s="158"/>
      <c r="O312" s="186">
        <v>12</v>
      </c>
      <c r="P312" s="238" t="s">
        <v>322</v>
      </c>
      <c r="Q312" s="408"/>
      <c r="R312" s="189"/>
      <c r="S312" s="140"/>
      <c r="T312" s="138"/>
      <c r="U312" s="189"/>
      <c r="V312" s="192"/>
      <c r="W312" s="194"/>
      <c r="X312" s="415"/>
    </row>
    <row r="313" spans="1:24" ht="9.1999999999999993" customHeight="1" x14ac:dyDescent="0.25">
      <c r="A313" s="200"/>
      <c r="B313" s="194"/>
      <c r="C313" s="186"/>
      <c r="D313" s="158"/>
      <c r="E313" s="149"/>
      <c r="F313" s="189"/>
      <c r="G313" s="140"/>
      <c r="H313" s="138"/>
      <c r="I313" s="189"/>
      <c r="J313" s="192"/>
      <c r="K313" s="194"/>
      <c r="L313" s="201"/>
      <c r="M313" s="200"/>
      <c r="N313" s="158"/>
      <c r="O313" s="186"/>
      <c r="P313" s="158"/>
      <c r="Q313" s="149"/>
      <c r="R313" s="189"/>
      <c r="S313" s="140"/>
      <c r="T313" s="138"/>
      <c r="U313" s="189"/>
      <c r="V313" s="192"/>
      <c r="W313" s="194"/>
      <c r="X313" s="201"/>
    </row>
    <row r="314" spans="1:24" ht="9.1999999999999993" customHeight="1" x14ac:dyDescent="0.25">
      <c r="A314" s="138"/>
      <c r="B314" s="138"/>
      <c r="C314" s="140"/>
      <c r="D314" s="160"/>
      <c r="E314" s="140">
        <v>-9</v>
      </c>
      <c r="F314" s="238" t="s">
        <v>287</v>
      </c>
      <c r="G314" s="140"/>
      <c r="H314" s="138"/>
      <c r="I314" s="138"/>
      <c r="J314" s="140"/>
      <c r="K314" s="143"/>
      <c r="L314" s="201"/>
      <c r="M314" s="138"/>
      <c r="N314" s="160"/>
      <c r="O314" s="140"/>
      <c r="P314" s="160"/>
      <c r="Q314" s="140">
        <v>-9</v>
      </c>
      <c r="R314" s="238" t="s">
        <v>316</v>
      </c>
      <c r="S314" s="140"/>
      <c r="T314" s="138"/>
      <c r="U314" s="138"/>
      <c r="V314" s="140"/>
      <c r="W314" s="143"/>
      <c r="X314" s="201"/>
    </row>
    <row r="315" spans="1:24" ht="9.1999999999999993" customHeight="1" x14ac:dyDescent="0.25">
      <c r="A315" s="140">
        <v>-1</v>
      </c>
      <c r="B315" s="138"/>
      <c r="C315" s="140"/>
      <c r="D315" s="160"/>
      <c r="E315" s="140"/>
      <c r="F315" s="145"/>
      <c r="G315" s="407">
        <v>18</v>
      </c>
      <c r="H315" s="195"/>
      <c r="I315" s="138"/>
      <c r="J315" s="140"/>
      <c r="K315" s="143"/>
      <c r="L315" s="201"/>
      <c r="M315" s="140">
        <v>-1</v>
      </c>
      <c r="N315" s="238" t="s">
        <v>314</v>
      </c>
      <c r="O315" s="140"/>
      <c r="P315" s="160"/>
      <c r="Q315" s="140"/>
      <c r="R315" s="145"/>
      <c r="S315" s="407">
        <v>18</v>
      </c>
      <c r="T315" s="195"/>
      <c r="U315" s="138"/>
      <c r="V315" s="140"/>
      <c r="W315" s="143"/>
      <c r="X315" s="201"/>
    </row>
    <row r="316" spans="1:24" ht="9.1999999999999993" customHeight="1" x14ac:dyDescent="0.25">
      <c r="A316" s="149"/>
      <c r="B316" s="145"/>
      <c r="C316" s="407">
        <v>12</v>
      </c>
      <c r="D316" s="238" t="s">
        <v>289</v>
      </c>
      <c r="E316" s="140"/>
      <c r="F316" s="143"/>
      <c r="G316" s="409"/>
      <c r="H316" s="195"/>
      <c r="I316" s="238" t="s">
        <v>287</v>
      </c>
      <c r="J316" s="140"/>
      <c r="K316" s="143"/>
      <c r="L316" s="201"/>
      <c r="M316" s="149"/>
      <c r="N316" s="159"/>
      <c r="O316" s="407">
        <v>12</v>
      </c>
      <c r="P316" s="238" t="s">
        <v>320</v>
      </c>
      <c r="Q316" s="140"/>
      <c r="R316" s="143"/>
      <c r="S316" s="409"/>
      <c r="T316" s="195"/>
      <c r="U316" s="238" t="s">
        <v>316</v>
      </c>
      <c r="V316" s="140"/>
      <c r="W316" s="143"/>
      <c r="X316" s="201"/>
    </row>
    <row r="317" spans="1:24" ht="9.1999999999999993" customHeight="1" x14ac:dyDescent="0.25">
      <c r="A317" s="149">
        <v>-8</v>
      </c>
      <c r="B317" s="238" t="s">
        <v>289</v>
      </c>
      <c r="C317" s="408"/>
      <c r="D317" s="159"/>
      <c r="E317" s="407">
        <v>16</v>
      </c>
      <c r="F317" s="143"/>
      <c r="G317" s="409"/>
      <c r="H317" s="196"/>
      <c r="I317" s="145"/>
      <c r="J317" s="407">
        <v>20</v>
      </c>
      <c r="K317" s="143"/>
      <c r="L317" s="201"/>
      <c r="M317" s="149">
        <v>-8</v>
      </c>
      <c r="N317" s="238" t="s">
        <v>320</v>
      </c>
      <c r="O317" s="408"/>
      <c r="P317" s="159"/>
      <c r="Q317" s="407">
        <v>16</v>
      </c>
      <c r="R317" s="143"/>
      <c r="S317" s="409"/>
      <c r="T317" s="196"/>
      <c r="U317" s="145"/>
      <c r="V317" s="407">
        <v>20</v>
      </c>
      <c r="W317" s="143"/>
      <c r="X317" s="201"/>
    </row>
    <row r="318" spans="1:24" ht="9.1999999999999993" customHeight="1" x14ac:dyDescent="0.25">
      <c r="A318" s="149"/>
      <c r="B318" s="145"/>
      <c r="C318" s="149"/>
      <c r="D318" s="158"/>
      <c r="E318" s="409"/>
      <c r="F318" s="238" t="s">
        <v>243</v>
      </c>
      <c r="G318" s="408"/>
      <c r="H318" s="195"/>
      <c r="I318" s="143"/>
      <c r="J318" s="409"/>
      <c r="K318" s="143"/>
      <c r="L318" s="201"/>
      <c r="M318" s="149"/>
      <c r="N318" s="159"/>
      <c r="O318" s="149"/>
      <c r="P318" s="158"/>
      <c r="Q318" s="409"/>
      <c r="R318" s="238" t="s">
        <v>320</v>
      </c>
      <c r="S318" s="408"/>
      <c r="T318" s="195"/>
      <c r="U318" s="143"/>
      <c r="V318" s="409"/>
      <c r="W318" s="143"/>
      <c r="X318" s="201"/>
    </row>
    <row r="319" spans="1:24" ht="9.1999999999999993" customHeight="1" x14ac:dyDescent="0.25">
      <c r="A319" s="140">
        <v>-2</v>
      </c>
      <c r="B319" s="143"/>
      <c r="C319" s="149"/>
      <c r="D319" s="158"/>
      <c r="E319" s="409"/>
      <c r="F319" s="138"/>
      <c r="G319" s="140"/>
      <c r="H319" s="143"/>
      <c r="I319" s="143"/>
      <c r="J319" s="409"/>
      <c r="K319" s="143"/>
      <c r="L319" s="201"/>
      <c r="M319" s="140">
        <v>-2</v>
      </c>
      <c r="N319" s="158"/>
      <c r="O319" s="149"/>
      <c r="P319" s="158"/>
      <c r="Q319" s="409"/>
      <c r="R319" s="138"/>
      <c r="S319" s="140"/>
      <c r="T319" s="143"/>
      <c r="U319" s="143"/>
      <c r="V319" s="409"/>
      <c r="W319" s="143"/>
      <c r="X319" s="201"/>
    </row>
    <row r="320" spans="1:24" ht="9.1999999999999993" customHeight="1" x14ac:dyDescent="0.25">
      <c r="A320" s="149"/>
      <c r="B320" s="145"/>
      <c r="C320" s="407">
        <v>13</v>
      </c>
      <c r="D320" s="238" t="s">
        <v>243</v>
      </c>
      <c r="E320" s="408"/>
      <c r="F320" s="138"/>
      <c r="G320" s="140"/>
      <c r="H320" s="143"/>
      <c r="I320" s="143"/>
      <c r="J320" s="409"/>
      <c r="K320" s="238" t="s">
        <v>287</v>
      </c>
      <c r="L320" s="415">
        <v>3</v>
      </c>
      <c r="M320" s="149"/>
      <c r="N320" s="159"/>
      <c r="O320" s="407">
        <v>13</v>
      </c>
      <c r="P320" s="238" t="s">
        <v>319</v>
      </c>
      <c r="Q320" s="408"/>
      <c r="R320" s="138"/>
      <c r="S320" s="140"/>
      <c r="T320" s="143"/>
      <c r="U320" s="143"/>
      <c r="V320" s="409"/>
      <c r="W320" s="238" t="s">
        <v>316</v>
      </c>
      <c r="X320" s="415">
        <v>3</v>
      </c>
    </row>
    <row r="321" spans="1:24" ht="9.1999999999999993" customHeight="1" x14ac:dyDescent="0.25">
      <c r="A321" s="149">
        <v>-7</v>
      </c>
      <c r="B321" s="238" t="s">
        <v>243</v>
      </c>
      <c r="C321" s="408"/>
      <c r="D321" s="160"/>
      <c r="E321" s="140"/>
      <c r="F321" s="138"/>
      <c r="G321" s="140"/>
      <c r="H321" s="143"/>
      <c r="I321" s="143"/>
      <c r="J321" s="409"/>
      <c r="K321" s="138"/>
      <c r="L321" s="415"/>
      <c r="M321" s="149">
        <v>-7</v>
      </c>
      <c r="N321" s="238" t="s">
        <v>319</v>
      </c>
      <c r="O321" s="408"/>
      <c r="P321" s="160"/>
      <c r="Q321" s="140"/>
      <c r="R321" s="138"/>
      <c r="S321" s="140"/>
      <c r="T321" s="143"/>
      <c r="U321" s="143"/>
      <c r="V321" s="409"/>
      <c r="W321" s="138"/>
      <c r="X321" s="415"/>
    </row>
    <row r="322" spans="1:24" ht="9.1999999999999993" customHeight="1" x14ac:dyDescent="0.25">
      <c r="A322" s="149"/>
      <c r="B322" s="138"/>
      <c r="C322" s="140"/>
      <c r="D322" s="160"/>
      <c r="E322" s="140">
        <v>-10</v>
      </c>
      <c r="F322" s="238" t="s">
        <v>288</v>
      </c>
      <c r="G322" s="140"/>
      <c r="H322" s="143"/>
      <c r="I322" s="143"/>
      <c r="J322" s="409"/>
      <c r="K322" s="138"/>
      <c r="L322" s="202"/>
      <c r="M322" s="149"/>
      <c r="N322" s="160"/>
      <c r="O322" s="140"/>
      <c r="P322" s="160"/>
      <c r="Q322" s="140">
        <v>-10</v>
      </c>
      <c r="R322" s="238" t="s">
        <v>318</v>
      </c>
      <c r="S322" s="140"/>
      <c r="T322" s="143"/>
      <c r="U322" s="143"/>
      <c r="V322" s="409"/>
      <c r="W322" s="138"/>
      <c r="X322" s="202"/>
    </row>
    <row r="323" spans="1:24" ht="9.1999999999999993" customHeight="1" x14ac:dyDescent="0.25">
      <c r="A323" s="140">
        <v>-3</v>
      </c>
      <c r="B323" s="138"/>
      <c r="C323" s="140"/>
      <c r="D323" s="160"/>
      <c r="E323" s="140"/>
      <c r="F323" s="145"/>
      <c r="G323" s="407">
        <v>19</v>
      </c>
      <c r="H323" s="195"/>
      <c r="I323" s="143"/>
      <c r="J323" s="409"/>
      <c r="K323" s="138"/>
      <c r="L323" s="202"/>
      <c r="M323" s="140">
        <v>-3</v>
      </c>
      <c r="N323" s="160"/>
      <c r="O323" s="140"/>
      <c r="P323" s="160"/>
      <c r="Q323" s="140"/>
      <c r="R323" s="145"/>
      <c r="S323" s="407">
        <v>19</v>
      </c>
      <c r="T323" s="195"/>
      <c r="U323" s="143"/>
      <c r="V323" s="409"/>
      <c r="W323" s="138"/>
      <c r="X323" s="202"/>
    </row>
    <row r="324" spans="1:24" ht="9.1999999999999993" customHeight="1" x14ac:dyDescent="0.25">
      <c r="A324" s="149"/>
      <c r="B324" s="145"/>
      <c r="C324" s="407">
        <v>14</v>
      </c>
      <c r="D324" s="238" t="s">
        <v>286</v>
      </c>
      <c r="E324" s="140"/>
      <c r="F324" s="143"/>
      <c r="G324" s="409"/>
      <c r="H324" s="199"/>
      <c r="I324" s="238" t="s">
        <v>286</v>
      </c>
      <c r="J324" s="408"/>
      <c r="K324" s="138"/>
      <c r="L324" s="202"/>
      <c r="M324" s="149"/>
      <c r="N324" s="159"/>
      <c r="O324" s="407">
        <v>14</v>
      </c>
      <c r="P324" s="238" t="s">
        <v>317</v>
      </c>
      <c r="Q324" s="140"/>
      <c r="R324" s="143"/>
      <c r="S324" s="409"/>
      <c r="T324" s="199"/>
      <c r="U324" s="238" t="s">
        <v>318</v>
      </c>
      <c r="V324" s="408"/>
      <c r="W324" s="138"/>
      <c r="X324" s="202"/>
    </row>
    <row r="325" spans="1:24" ht="9.1999999999999993" customHeight="1" x14ac:dyDescent="0.25">
      <c r="A325" s="149">
        <v>-6</v>
      </c>
      <c r="B325" s="238" t="s">
        <v>286</v>
      </c>
      <c r="C325" s="408"/>
      <c r="D325" s="159"/>
      <c r="E325" s="407">
        <v>17</v>
      </c>
      <c r="F325" s="143"/>
      <c r="G325" s="409"/>
      <c r="H325" s="195"/>
      <c r="I325" s="138"/>
      <c r="J325" s="140"/>
      <c r="K325" s="138"/>
      <c r="L325" s="202"/>
      <c r="M325" s="149">
        <v>-6</v>
      </c>
      <c r="N325" s="238" t="s">
        <v>317</v>
      </c>
      <c r="O325" s="408"/>
      <c r="P325" s="159"/>
      <c r="Q325" s="407">
        <v>17</v>
      </c>
      <c r="R325" s="143"/>
      <c r="S325" s="409"/>
      <c r="T325" s="195"/>
      <c r="U325" s="138"/>
      <c r="V325" s="140"/>
      <c r="W325" s="138"/>
      <c r="X325" s="202"/>
    </row>
    <row r="326" spans="1:24" ht="9.1999999999999993" customHeight="1" x14ac:dyDescent="0.25">
      <c r="A326" s="149"/>
      <c r="B326" s="145"/>
      <c r="C326" s="149"/>
      <c r="D326" s="158"/>
      <c r="E326" s="409"/>
      <c r="F326" s="238" t="s">
        <v>286</v>
      </c>
      <c r="G326" s="408"/>
      <c r="H326" s="195"/>
      <c r="I326" s="138"/>
      <c r="J326" s="140">
        <v>-20</v>
      </c>
      <c r="K326" s="238" t="s">
        <v>286</v>
      </c>
      <c r="L326" s="414">
        <v>4</v>
      </c>
      <c r="M326" s="149"/>
      <c r="N326" s="159"/>
      <c r="O326" s="149"/>
      <c r="P326" s="158"/>
      <c r="Q326" s="409"/>
      <c r="R326" s="238" t="s">
        <v>317</v>
      </c>
      <c r="S326" s="408"/>
      <c r="T326" s="195"/>
      <c r="U326" s="138"/>
      <c r="V326" s="140">
        <v>-20</v>
      </c>
      <c r="W326" s="238" t="s">
        <v>318</v>
      </c>
      <c r="X326" s="414">
        <v>4</v>
      </c>
    </row>
    <row r="327" spans="1:24" ht="9.1999999999999993" customHeight="1" x14ac:dyDescent="0.25">
      <c r="A327" s="140">
        <v>-4</v>
      </c>
      <c r="B327" s="238" t="s">
        <v>290</v>
      </c>
      <c r="C327" s="149"/>
      <c r="D327" s="158"/>
      <c r="E327" s="409"/>
      <c r="F327" s="138"/>
      <c r="G327" s="138"/>
      <c r="H327" s="138"/>
      <c r="I327" s="138"/>
      <c r="J327" s="140"/>
      <c r="K327" s="138"/>
      <c r="L327" s="414"/>
      <c r="M327" s="140">
        <v>-4</v>
      </c>
      <c r="N327" s="158"/>
      <c r="O327" s="149"/>
      <c r="P327" s="158"/>
      <c r="Q327" s="409"/>
      <c r="R327" s="138"/>
      <c r="S327" s="138"/>
      <c r="T327" s="138"/>
      <c r="U327" s="138"/>
      <c r="V327" s="140"/>
      <c r="W327" s="138"/>
      <c r="X327" s="414"/>
    </row>
    <row r="328" spans="1:24" ht="9.1999999999999993" customHeight="1" x14ac:dyDescent="0.3">
      <c r="A328" s="149"/>
      <c r="B328" s="145"/>
      <c r="C328" s="407">
        <v>15</v>
      </c>
      <c r="D328" s="238" t="s">
        <v>285</v>
      </c>
      <c r="E328" s="408"/>
      <c r="F328" s="138"/>
      <c r="G328" s="138"/>
      <c r="H328" s="138"/>
      <c r="I328" s="138"/>
      <c r="J328" s="203"/>
      <c r="L328" s="197"/>
      <c r="M328" s="149"/>
      <c r="N328" s="159"/>
      <c r="O328" s="407">
        <v>15</v>
      </c>
      <c r="P328" s="238" t="s">
        <v>315</v>
      </c>
      <c r="Q328" s="408"/>
      <c r="R328" s="138"/>
      <c r="S328" s="138"/>
      <c r="T328" s="138"/>
      <c r="U328" s="138"/>
      <c r="V328" s="203"/>
      <c r="X328" s="197"/>
    </row>
    <row r="329" spans="1:24" ht="9.1999999999999993" customHeight="1" x14ac:dyDescent="0.25">
      <c r="A329" s="149">
        <v>-5</v>
      </c>
      <c r="B329" s="238" t="s">
        <v>285</v>
      </c>
      <c r="C329" s="408"/>
      <c r="D329" s="160"/>
      <c r="E329" s="138"/>
      <c r="F329" s="138"/>
      <c r="G329" s="138"/>
      <c r="H329" s="138"/>
      <c r="I329" s="138"/>
      <c r="J329" s="203"/>
      <c r="L329" s="204"/>
      <c r="M329" s="149">
        <v>-5</v>
      </c>
      <c r="N329" s="238" t="s">
        <v>315</v>
      </c>
      <c r="O329" s="408"/>
      <c r="P329" s="160"/>
      <c r="Q329" s="138"/>
      <c r="R329" s="138"/>
      <c r="S329" s="138"/>
      <c r="T329" s="138"/>
      <c r="U329" s="138"/>
      <c r="V329" s="203"/>
      <c r="X329" s="204"/>
    </row>
    <row r="330" spans="1:24" ht="9.1999999999999993" customHeight="1" x14ac:dyDescent="0.25">
      <c r="A330" s="205"/>
      <c r="B330" s="138"/>
      <c r="C330" s="140"/>
      <c r="D330" s="160"/>
      <c r="E330" s="138"/>
      <c r="F330" s="138"/>
      <c r="G330" s="138"/>
      <c r="H330" s="138"/>
      <c r="I330" s="138"/>
      <c r="J330" s="203"/>
      <c r="L330" s="204"/>
      <c r="M330" s="205"/>
      <c r="N330" s="160"/>
      <c r="O330" s="140"/>
      <c r="P330" s="160"/>
      <c r="Q330" s="138"/>
      <c r="R330" s="138"/>
      <c r="S330" s="138"/>
      <c r="T330" s="138"/>
      <c r="U330" s="138"/>
      <c r="V330" s="203"/>
      <c r="X330" s="204"/>
    </row>
    <row r="331" spans="1:24" ht="9.1999999999999993" customHeight="1" x14ac:dyDescent="0.25">
      <c r="A331" s="138">
        <v>-18</v>
      </c>
      <c r="B331" s="238" t="s">
        <v>243</v>
      </c>
      <c r="C331" s="206"/>
      <c r="D331" s="160"/>
      <c r="E331" s="204"/>
      <c r="G331" s="138"/>
      <c r="H331" s="140">
        <v>-16</v>
      </c>
      <c r="I331" s="238" t="s">
        <v>289</v>
      </c>
      <c r="J331" s="203"/>
      <c r="L331" s="204"/>
      <c r="M331" s="138">
        <v>-18</v>
      </c>
      <c r="N331" s="238" t="s">
        <v>320</v>
      </c>
      <c r="O331" s="206"/>
      <c r="P331" s="160"/>
      <c r="Q331" s="204"/>
      <c r="S331" s="138"/>
      <c r="T331" s="140">
        <v>-16</v>
      </c>
      <c r="U331" s="238" t="s">
        <v>319</v>
      </c>
      <c r="V331" s="203"/>
      <c r="X331" s="204"/>
    </row>
    <row r="332" spans="1:24" ht="9.1999999999999993" customHeight="1" x14ac:dyDescent="0.25">
      <c r="A332" s="138"/>
      <c r="B332" s="145"/>
      <c r="C332" s="407">
        <v>21</v>
      </c>
      <c r="D332" s="238" t="s">
        <v>288</v>
      </c>
      <c r="E332" s="414">
        <v>5</v>
      </c>
      <c r="G332" s="138"/>
      <c r="H332" s="140"/>
      <c r="I332" s="145"/>
      <c r="J332" s="407">
        <v>22</v>
      </c>
      <c r="K332" s="238" t="s">
        <v>289</v>
      </c>
      <c r="L332" s="414">
        <v>7</v>
      </c>
      <c r="M332" s="138"/>
      <c r="N332" s="159"/>
      <c r="O332" s="407">
        <v>21</v>
      </c>
      <c r="P332" s="238" t="s">
        <v>317</v>
      </c>
      <c r="Q332" s="414">
        <v>5</v>
      </c>
      <c r="S332" s="138"/>
      <c r="T332" s="140"/>
      <c r="U332" s="145"/>
      <c r="V332" s="407">
        <v>22</v>
      </c>
      <c r="W332" s="238" t="s">
        <v>315</v>
      </c>
      <c r="X332" s="414">
        <v>7</v>
      </c>
    </row>
    <row r="333" spans="1:24" ht="9.1999999999999993" customHeight="1" x14ac:dyDescent="0.25">
      <c r="A333" s="138">
        <v>-19</v>
      </c>
      <c r="B333" s="238" t="s">
        <v>288</v>
      </c>
      <c r="C333" s="408"/>
      <c r="D333" s="160"/>
      <c r="E333" s="414"/>
      <c r="G333" s="138"/>
      <c r="H333" s="140">
        <v>-17</v>
      </c>
      <c r="I333" s="238" t="s">
        <v>285</v>
      </c>
      <c r="J333" s="408"/>
      <c r="K333" s="138"/>
      <c r="L333" s="414"/>
      <c r="M333" s="138">
        <v>-19</v>
      </c>
      <c r="N333" s="238" t="s">
        <v>317</v>
      </c>
      <c r="O333" s="408"/>
      <c r="P333" s="160"/>
      <c r="Q333" s="414"/>
      <c r="S333" s="138"/>
      <c r="T333" s="140">
        <v>-17</v>
      </c>
      <c r="U333" s="238" t="s">
        <v>315</v>
      </c>
      <c r="V333" s="408"/>
      <c r="W333" s="138"/>
      <c r="X333" s="414"/>
    </row>
    <row r="334" spans="1:24" ht="9.1999999999999993" customHeight="1" x14ac:dyDescent="0.25">
      <c r="A334" s="138"/>
      <c r="B334" s="138"/>
      <c r="C334" s="140">
        <v>-21</v>
      </c>
      <c r="D334" s="238" t="s">
        <v>243</v>
      </c>
      <c r="E334" s="414">
        <v>6</v>
      </c>
      <c r="G334" s="138"/>
      <c r="H334" s="140"/>
      <c r="I334" s="138"/>
      <c r="J334" s="140">
        <v>-22</v>
      </c>
      <c r="K334" s="238" t="s">
        <v>285</v>
      </c>
      <c r="L334" s="414">
        <v>8</v>
      </c>
      <c r="M334" s="138"/>
      <c r="N334" s="160"/>
      <c r="O334" s="140">
        <v>-21</v>
      </c>
      <c r="P334" s="238" t="s">
        <v>320</v>
      </c>
      <c r="Q334" s="414">
        <v>6</v>
      </c>
      <c r="S334" s="138"/>
      <c r="T334" s="140"/>
      <c r="U334" s="138"/>
      <c r="V334" s="140">
        <v>-22</v>
      </c>
      <c r="W334" s="238" t="s">
        <v>319</v>
      </c>
      <c r="X334" s="414">
        <v>8</v>
      </c>
    </row>
    <row r="335" spans="1:24" ht="9.1999999999999993" customHeight="1" x14ac:dyDescent="0.25">
      <c r="A335" s="138"/>
      <c r="B335" s="138"/>
      <c r="C335" s="140"/>
      <c r="D335" s="160"/>
      <c r="E335" s="414"/>
      <c r="H335" s="203"/>
      <c r="I335" s="138"/>
      <c r="J335" s="140"/>
      <c r="K335" s="138"/>
      <c r="L335" s="414"/>
      <c r="M335" s="138"/>
      <c r="N335" s="160"/>
      <c r="O335" s="140"/>
      <c r="P335" s="160"/>
      <c r="Q335" s="414"/>
      <c r="T335" s="203"/>
      <c r="U335" s="138"/>
      <c r="V335" s="140"/>
      <c r="W335" s="138"/>
      <c r="X335" s="414"/>
    </row>
    <row r="336" spans="1:24" ht="9.1999999999999993" customHeight="1" x14ac:dyDescent="0.25">
      <c r="A336" s="138">
        <v>-12</v>
      </c>
      <c r="B336" s="138"/>
      <c r="C336" s="140"/>
      <c r="D336" s="160"/>
      <c r="E336" s="138"/>
      <c r="F336" s="138"/>
      <c r="G336" s="207"/>
      <c r="H336" s="208"/>
      <c r="J336" s="203"/>
      <c r="L336" s="204"/>
      <c r="M336" s="138">
        <v>-12</v>
      </c>
      <c r="N336" s="238" t="s">
        <v>314</v>
      </c>
      <c r="O336" s="140"/>
      <c r="P336" s="160"/>
      <c r="Q336" s="138"/>
      <c r="R336" s="138"/>
      <c r="S336" s="207"/>
      <c r="T336" s="208"/>
      <c r="V336" s="203"/>
      <c r="X336" s="204"/>
    </row>
    <row r="337" spans="1:24" ht="9.1999999999999993" customHeight="1" x14ac:dyDescent="0.25">
      <c r="A337" s="138"/>
      <c r="B337" s="145"/>
      <c r="C337" s="407">
        <v>23</v>
      </c>
      <c r="D337" s="160"/>
      <c r="E337" s="138"/>
      <c r="F337" s="138"/>
      <c r="G337" s="207"/>
      <c r="H337" s="208"/>
      <c r="J337" s="203"/>
      <c r="L337" s="204"/>
      <c r="M337" s="138"/>
      <c r="N337" s="159"/>
      <c r="O337" s="407">
        <v>23</v>
      </c>
      <c r="P337" s="238" t="s">
        <v>314</v>
      </c>
      <c r="Q337" s="138"/>
      <c r="R337" s="138"/>
      <c r="S337" s="207"/>
      <c r="T337" s="208"/>
      <c r="V337" s="203"/>
      <c r="X337" s="204"/>
    </row>
    <row r="338" spans="1:24" ht="9.1999999999999993" customHeight="1" x14ac:dyDescent="0.25">
      <c r="A338" s="138">
        <v>-13</v>
      </c>
      <c r="B338" s="193"/>
      <c r="C338" s="408"/>
      <c r="D338" s="159"/>
      <c r="E338" s="407">
        <v>25</v>
      </c>
      <c r="F338" s="138"/>
      <c r="G338" s="210"/>
      <c r="H338" s="208"/>
      <c r="J338" s="203"/>
      <c r="L338" s="204"/>
      <c r="M338" s="138">
        <v>-13</v>
      </c>
      <c r="N338" s="238"/>
      <c r="O338" s="408"/>
      <c r="P338" s="159"/>
      <c r="Q338" s="407">
        <v>25</v>
      </c>
      <c r="R338" s="138"/>
      <c r="S338" s="210"/>
      <c r="T338" s="208"/>
      <c r="V338" s="203"/>
      <c r="X338" s="204"/>
    </row>
    <row r="339" spans="1:24" ht="9.1999999999999993" customHeight="1" x14ac:dyDescent="0.25">
      <c r="A339" s="138"/>
      <c r="B339" s="138"/>
      <c r="C339" s="140"/>
      <c r="D339" s="158"/>
      <c r="E339" s="409"/>
      <c r="F339" s="238" t="s">
        <v>290</v>
      </c>
      <c r="G339" s="417">
        <v>9</v>
      </c>
      <c r="H339" s="209">
        <v>-23</v>
      </c>
      <c r="I339" s="138"/>
      <c r="J339" s="140"/>
      <c r="K339" s="138"/>
      <c r="L339" s="210"/>
      <c r="M339" s="138"/>
      <c r="N339" s="160"/>
      <c r="O339" s="140"/>
      <c r="P339" s="158"/>
      <c r="Q339" s="409"/>
      <c r="R339" s="238" t="s">
        <v>314</v>
      </c>
      <c r="S339" s="417">
        <v>9</v>
      </c>
      <c r="T339" s="209">
        <v>-23</v>
      </c>
      <c r="U339" s="138"/>
      <c r="V339" s="140"/>
      <c r="W339" s="138"/>
      <c r="X339" s="210"/>
    </row>
    <row r="340" spans="1:24" ht="9.1999999999999993" customHeight="1" x14ac:dyDescent="0.25">
      <c r="A340" s="138">
        <v>-14</v>
      </c>
      <c r="B340" s="138"/>
      <c r="C340" s="140"/>
      <c r="D340" s="158"/>
      <c r="E340" s="409"/>
      <c r="F340" s="138"/>
      <c r="G340" s="417"/>
      <c r="H340" s="211"/>
      <c r="I340" s="145"/>
      <c r="J340" s="407">
        <v>26</v>
      </c>
      <c r="K340" s="193"/>
      <c r="L340" s="418">
        <v>11</v>
      </c>
      <c r="M340" s="138">
        <v>-14</v>
      </c>
      <c r="N340" s="160"/>
      <c r="O340" s="140"/>
      <c r="P340" s="158"/>
      <c r="Q340" s="409"/>
      <c r="R340" s="138"/>
      <c r="S340" s="417"/>
      <c r="T340" s="211"/>
      <c r="U340" s="145"/>
      <c r="V340" s="407">
        <v>26</v>
      </c>
      <c r="W340" s="193"/>
      <c r="X340" s="418">
        <v>11</v>
      </c>
    </row>
    <row r="341" spans="1:24" ht="9.1999999999999993" customHeight="1" x14ac:dyDescent="0.25">
      <c r="A341" s="138"/>
      <c r="B341" s="145"/>
      <c r="C341" s="407">
        <v>24</v>
      </c>
      <c r="D341" s="238" t="s">
        <v>290</v>
      </c>
      <c r="E341" s="408"/>
      <c r="F341" s="138"/>
      <c r="G341" s="210"/>
      <c r="H341" s="209">
        <v>-24</v>
      </c>
      <c r="I341" s="193"/>
      <c r="J341" s="408"/>
      <c r="K341" s="138"/>
      <c r="L341" s="418"/>
      <c r="M341" s="138"/>
      <c r="N341" s="159"/>
      <c r="O341" s="407">
        <v>24</v>
      </c>
      <c r="P341" s="238" t="s">
        <v>321</v>
      </c>
      <c r="Q341" s="408"/>
      <c r="R341" s="138"/>
      <c r="S341" s="210"/>
      <c r="T341" s="209">
        <v>-24</v>
      </c>
      <c r="U341" s="193"/>
      <c r="V341" s="408"/>
      <c r="W341" s="138"/>
      <c r="X341" s="418"/>
    </row>
    <row r="342" spans="1:24" ht="9.1999999999999993" customHeight="1" x14ac:dyDescent="0.25">
      <c r="A342" s="138">
        <v>-15</v>
      </c>
      <c r="B342" s="238" t="s">
        <v>290</v>
      </c>
      <c r="C342" s="408"/>
      <c r="D342" s="160"/>
      <c r="E342" s="140">
        <v>-25</v>
      </c>
      <c r="F342" s="193"/>
      <c r="G342" s="417">
        <v>10</v>
      </c>
      <c r="H342" s="208"/>
      <c r="J342" s="140">
        <v>-26</v>
      </c>
      <c r="L342" s="418">
        <v>12</v>
      </c>
      <c r="M342" s="138">
        <v>-15</v>
      </c>
      <c r="N342" s="238" t="s">
        <v>321</v>
      </c>
      <c r="O342" s="408"/>
      <c r="P342" s="160"/>
      <c r="Q342" s="140">
        <v>-25</v>
      </c>
      <c r="R342" s="238" t="s">
        <v>321</v>
      </c>
      <c r="S342" s="417">
        <v>10</v>
      </c>
      <c r="T342" s="208"/>
      <c r="V342" s="140">
        <v>-26</v>
      </c>
      <c r="X342" s="418">
        <v>12</v>
      </c>
    </row>
    <row r="343" spans="1:24" ht="9.1999999999999993" customHeight="1" x14ac:dyDescent="0.25">
      <c r="A343" s="138"/>
      <c r="B343" s="138"/>
      <c r="C343" s="140"/>
      <c r="D343" s="160"/>
      <c r="E343" s="140"/>
      <c r="F343" s="138"/>
      <c r="G343" s="417"/>
      <c r="H343" s="212"/>
      <c r="J343" s="203"/>
      <c r="K343" s="213"/>
      <c r="L343" s="418"/>
      <c r="M343" s="138"/>
      <c r="N343" s="160"/>
      <c r="O343" s="140"/>
      <c r="P343" s="160"/>
      <c r="Q343" s="140"/>
      <c r="R343" s="138"/>
      <c r="S343" s="417"/>
      <c r="T343" s="212"/>
      <c r="V343" s="203"/>
      <c r="W343" s="213"/>
      <c r="X343" s="418"/>
    </row>
    <row r="344" spans="1:24" ht="9.1999999999999993" customHeight="1" x14ac:dyDescent="0.25">
      <c r="A344" s="138"/>
      <c r="B344" s="412" t="s">
        <v>241</v>
      </c>
      <c r="C344" s="412"/>
      <c r="D344" s="412"/>
      <c r="E344" s="412"/>
      <c r="F344" s="412"/>
      <c r="G344" s="412"/>
      <c r="H344" s="412"/>
      <c r="I344" s="412"/>
      <c r="J344" s="412"/>
      <c r="K344" s="412"/>
      <c r="L344" s="271"/>
      <c r="M344" s="138"/>
      <c r="N344" s="412" t="s">
        <v>241</v>
      </c>
      <c r="O344" s="412"/>
      <c r="P344" s="412"/>
      <c r="Q344" s="412"/>
      <c r="R344" s="412"/>
      <c r="S344" s="412"/>
      <c r="T344" s="412"/>
      <c r="U344" s="412"/>
      <c r="V344" s="412"/>
      <c r="W344" s="412"/>
      <c r="X344" s="271"/>
    </row>
    <row r="345" spans="1:24" ht="9.1999999999999993" customHeight="1" x14ac:dyDescent="0.25">
      <c r="A345" s="138"/>
      <c r="B345" s="413" t="s">
        <v>52</v>
      </c>
      <c r="C345" s="413"/>
      <c r="D345" s="413"/>
      <c r="E345" s="413"/>
      <c r="F345" s="413"/>
      <c r="G345" s="413"/>
      <c r="H345" s="413"/>
      <c r="I345" s="413"/>
      <c r="J345" s="413"/>
      <c r="K345" s="413"/>
      <c r="L345" s="271"/>
      <c r="M345" s="138"/>
      <c r="N345" s="413" t="s">
        <v>52</v>
      </c>
      <c r="O345" s="413"/>
      <c r="P345" s="413"/>
      <c r="Q345" s="413"/>
      <c r="R345" s="413"/>
      <c r="S345" s="413"/>
      <c r="T345" s="413"/>
      <c r="U345" s="413"/>
      <c r="V345" s="413"/>
      <c r="W345" s="413"/>
      <c r="X345" s="271"/>
    </row>
    <row r="346" spans="1:24" ht="15" customHeight="1" x14ac:dyDescent="0.25">
      <c r="B346" s="399" t="s">
        <v>91</v>
      </c>
      <c r="C346" s="399"/>
      <c r="D346" s="399"/>
      <c r="E346" s="399"/>
      <c r="F346" s="399"/>
      <c r="G346" s="399"/>
      <c r="H346" s="399"/>
      <c r="I346" s="399"/>
      <c r="J346" s="399"/>
      <c r="K346" s="399"/>
      <c r="N346" s="399" t="s">
        <v>91</v>
      </c>
      <c r="O346" s="399"/>
      <c r="P346" s="399"/>
      <c r="Q346" s="399"/>
      <c r="R346" s="399"/>
      <c r="S346" s="399"/>
      <c r="T346" s="399"/>
      <c r="U346" s="399"/>
      <c r="V346" s="399"/>
      <c r="W346" s="399"/>
    </row>
    <row r="347" spans="1:24" ht="15" customHeight="1" x14ac:dyDescent="0.25">
      <c r="B347" s="400" t="s">
        <v>32</v>
      </c>
      <c r="C347" s="400"/>
      <c r="D347" s="400"/>
      <c r="E347" s="400"/>
      <c r="F347" s="400"/>
      <c r="G347" s="400"/>
      <c r="H347" s="400"/>
      <c r="I347" s="400"/>
      <c r="J347" s="400"/>
      <c r="K347" s="400"/>
      <c r="N347" s="400" t="s">
        <v>32</v>
      </c>
      <c r="O347" s="400"/>
      <c r="P347" s="400"/>
      <c r="Q347" s="400"/>
      <c r="R347" s="400"/>
      <c r="S347" s="400"/>
      <c r="T347" s="400"/>
      <c r="U347" s="400"/>
      <c r="V347" s="400"/>
      <c r="W347" s="400"/>
    </row>
    <row r="348" spans="1:24" ht="15" customHeight="1" x14ac:dyDescent="0.25">
      <c r="B348" s="401" t="s">
        <v>92</v>
      </c>
      <c r="C348" s="401"/>
      <c r="D348" s="401"/>
      <c r="E348" s="401"/>
      <c r="F348" s="401"/>
      <c r="G348" s="401"/>
      <c r="H348" s="401"/>
      <c r="I348" s="401" t="s">
        <v>93</v>
      </c>
      <c r="J348" s="401"/>
      <c r="K348" s="401"/>
      <c r="N348" s="401" t="s">
        <v>92</v>
      </c>
      <c r="O348" s="401"/>
      <c r="P348" s="401"/>
      <c r="Q348" s="401"/>
      <c r="R348" s="401"/>
      <c r="S348" s="401"/>
      <c r="T348" s="401"/>
      <c r="U348" s="401" t="s">
        <v>93</v>
      </c>
      <c r="V348" s="401"/>
      <c r="W348" s="401"/>
    </row>
    <row r="349" spans="1:24" ht="12" customHeight="1" x14ac:dyDescent="0.25">
      <c r="F349" s="215" t="s">
        <v>170</v>
      </c>
      <c r="N349" s="160"/>
      <c r="P349" s="19"/>
      <c r="R349" s="270" t="s">
        <v>166</v>
      </c>
    </row>
    <row r="350" spans="1:24" ht="9.1999999999999993" customHeight="1" x14ac:dyDescent="0.25">
      <c r="A350" s="185"/>
      <c r="B350" s="143"/>
      <c r="C350" s="186">
        <v>1</v>
      </c>
      <c r="D350" s="238" t="s">
        <v>291</v>
      </c>
      <c r="E350" s="188"/>
      <c r="F350" s="189"/>
      <c r="G350" s="189"/>
      <c r="H350" s="189"/>
      <c r="I350" s="416" t="s">
        <v>214</v>
      </c>
      <c r="J350" s="416"/>
      <c r="K350" s="189"/>
      <c r="L350" s="190"/>
      <c r="M350" s="185"/>
      <c r="N350" s="158"/>
      <c r="O350" s="186">
        <v>1</v>
      </c>
      <c r="P350" s="238" t="s">
        <v>202</v>
      </c>
      <c r="Q350" s="188"/>
      <c r="R350" s="189"/>
      <c r="S350" s="189"/>
      <c r="T350" s="189"/>
      <c r="U350" s="416" t="s">
        <v>214</v>
      </c>
      <c r="V350" s="416"/>
      <c r="W350" s="189"/>
      <c r="X350" s="190"/>
    </row>
    <row r="351" spans="1:24" ht="9.1999999999999993" customHeight="1" x14ac:dyDescent="0.25">
      <c r="A351" s="185"/>
      <c r="B351" s="143"/>
      <c r="C351" s="149"/>
      <c r="D351" s="159"/>
      <c r="E351" s="407">
        <v>5</v>
      </c>
      <c r="F351" s="238" t="s">
        <v>291</v>
      </c>
      <c r="G351" s="192"/>
      <c r="H351" s="189"/>
      <c r="I351" s="416"/>
      <c r="J351" s="416"/>
      <c r="K351" s="189"/>
      <c r="L351" s="190"/>
      <c r="M351" s="185"/>
      <c r="N351" s="158"/>
      <c r="O351" s="149"/>
      <c r="P351" s="159"/>
      <c r="Q351" s="407">
        <v>5</v>
      </c>
      <c r="R351" s="238" t="s">
        <v>202</v>
      </c>
      <c r="S351" s="192"/>
      <c r="T351" s="189"/>
      <c r="U351" s="416"/>
      <c r="V351" s="416"/>
      <c r="W351" s="189"/>
      <c r="X351" s="190"/>
    </row>
    <row r="352" spans="1:24" ht="9.1999999999999993" customHeight="1" x14ac:dyDescent="0.25">
      <c r="A352" s="185">
        <v>2</v>
      </c>
      <c r="B352" s="193"/>
      <c r="C352" s="149"/>
      <c r="D352" s="158"/>
      <c r="E352" s="409"/>
      <c r="F352" s="191"/>
      <c r="G352" s="407">
        <v>9</v>
      </c>
      <c r="H352" s="195"/>
      <c r="I352" s="189"/>
      <c r="J352" s="192"/>
      <c r="K352" s="189"/>
      <c r="L352" s="190"/>
      <c r="M352" s="185">
        <v>2</v>
      </c>
      <c r="N352" s="238" t="s">
        <v>203</v>
      </c>
      <c r="O352" s="149"/>
      <c r="P352" s="158"/>
      <c r="Q352" s="409"/>
      <c r="R352" s="191"/>
      <c r="S352" s="407">
        <v>9</v>
      </c>
      <c r="T352" s="195"/>
      <c r="U352" s="189"/>
      <c r="V352" s="192"/>
      <c r="W352" s="189"/>
      <c r="X352" s="190"/>
    </row>
    <row r="353" spans="1:24" ht="9.1999999999999993" customHeight="1" x14ac:dyDescent="0.25">
      <c r="A353" s="185"/>
      <c r="B353" s="145"/>
      <c r="C353" s="407">
        <v>1</v>
      </c>
      <c r="D353" s="238" t="s">
        <v>292</v>
      </c>
      <c r="E353" s="408"/>
      <c r="F353" s="194"/>
      <c r="G353" s="409"/>
      <c r="H353" s="195"/>
      <c r="I353" s="189"/>
      <c r="J353" s="192"/>
      <c r="K353" s="189"/>
      <c r="L353" s="190"/>
      <c r="M353" s="185"/>
      <c r="N353" s="159"/>
      <c r="O353" s="407">
        <v>1</v>
      </c>
      <c r="P353" s="238" t="s">
        <v>203</v>
      </c>
      <c r="Q353" s="408"/>
      <c r="R353" s="194"/>
      <c r="S353" s="409"/>
      <c r="T353" s="195"/>
      <c r="U353" s="189"/>
      <c r="V353" s="192"/>
      <c r="W353" s="189"/>
      <c r="X353" s="190"/>
    </row>
    <row r="354" spans="1:24" ht="9.1999999999999993" customHeight="1" x14ac:dyDescent="0.25">
      <c r="A354" s="185">
        <v>3</v>
      </c>
      <c r="B354" s="193"/>
      <c r="C354" s="408"/>
      <c r="D354" s="160"/>
      <c r="E354" s="140"/>
      <c r="F354" s="194"/>
      <c r="G354" s="409"/>
      <c r="H354" s="195"/>
      <c r="I354" s="189"/>
      <c r="J354" s="192"/>
      <c r="K354" s="189"/>
      <c r="L354" s="190"/>
      <c r="M354" s="185">
        <v>3</v>
      </c>
      <c r="N354" s="238" t="s">
        <v>204</v>
      </c>
      <c r="O354" s="408"/>
      <c r="P354" s="160"/>
      <c r="Q354" s="140"/>
      <c r="R354" s="194"/>
      <c r="S354" s="409"/>
      <c r="T354" s="195"/>
      <c r="U354" s="189"/>
      <c r="V354" s="192"/>
      <c r="W354" s="189"/>
      <c r="X354" s="190"/>
    </row>
    <row r="355" spans="1:24" ht="9.1999999999999993" customHeight="1" x14ac:dyDescent="0.25">
      <c r="A355" s="185"/>
      <c r="B355" s="138"/>
      <c r="C355" s="140"/>
      <c r="D355" s="160"/>
      <c r="E355" s="140"/>
      <c r="F355" s="194"/>
      <c r="G355" s="409"/>
      <c r="H355" s="195"/>
      <c r="I355" s="238" t="s">
        <v>291</v>
      </c>
      <c r="J355" s="188"/>
      <c r="K355" s="189"/>
      <c r="L355" s="190"/>
      <c r="M355" s="185"/>
      <c r="N355" s="160"/>
      <c r="O355" s="140"/>
      <c r="P355" s="160"/>
      <c r="Q355" s="140"/>
      <c r="R355" s="194"/>
      <c r="S355" s="409"/>
      <c r="T355" s="195"/>
      <c r="U355" s="238" t="s">
        <v>202</v>
      </c>
      <c r="V355" s="188"/>
      <c r="W355" s="189"/>
      <c r="X355" s="190"/>
    </row>
    <row r="356" spans="1:24" ht="9.1999999999999993" customHeight="1" x14ac:dyDescent="0.25">
      <c r="A356" s="185">
        <v>4</v>
      </c>
      <c r="B356" s="193"/>
      <c r="C356" s="149"/>
      <c r="D356" s="160"/>
      <c r="E356" s="140"/>
      <c r="F356" s="194"/>
      <c r="G356" s="409"/>
      <c r="H356" s="196"/>
      <c r="I356" s="191"/>
      <c r="J356" s="407">
        <v>11</v>
      </c>
      <c r="K356" s="189"/>
      <c r="L356" s="190"/>
      <c r="M356" s="185">
        <v>4</v>
      </c>
      <c r="N356" s="238"/>
      <c r="O356" s="149"/>
      <c r="P356" s="160"/>
      <c r="Q356" s="140"/>
      <c r="R356" s="194"/>
      <c r="S356" s="409"/>
      <c r="T356" s="196"/>
      <c r="U356" s="191"/>
      <c r="V356" s="407">
        <v>11</v>
      </c>
      <c r="W356" s="189"/>
      <c r="X356" s="190"/>
    </row>
    <row r="357" spans="1:24" ht="9.1999999999999993" customHeight="1" x14ac:dyDescent="0.25">
      <c r="A357" s="185"/>
      <c r="B357" s="145"/>
      <c r="C357" s="407">
        <v>2</v>
      </c>
      <c r="D357" s="238" t="s">
        <v>293</v>
      </c>
      <c r="E357" s="149"/>
      <c r="F357" s="194"/>
      <c r="G357" s="409"/>
      <c r="H357" s="195"/>
      <c r="I357" s="194"/>
      <c r="J357" s="409"/>
      <c r="K357" s="189"/>
      <c r="L357" s="190"/>
      <c r="M357" s="185"/>
      <c r="N357" s="159"/>
      <c r="O357" s="407">
        <v>2</v>
      </c>
      <c r="P357" s="238" t="s">
        <v>205</v>
      </c>
      <c r="Q357" s="149"/>
      <c r="R357" s="194"/>
      <c r="S357" s="409"/>
      <c r="T357" s="195"/>
      <c r="U357" s="194"/>
      <c r="V357" s="409"/>
      <c r="W357" s="189"/>
      <c r="X357" s="190"/>
    </row>
    <row r="358" spans="1:24" ht="9.1999999999999993" customHeight="1" x14ac:dyDescent="0.25">
      <c r="A358" s="185">
        <v>5</v>
      </c>
      <c r="B358" s="193"/>
      <c r="C358" s="408"/>
      <c r="D358" s="159"/>
      <c r="E358" s="407">
        <v>6</v>
      </c>
      <c r="F358" s="194"/>
      <c r="G358" s="409"/>
      <c r="H358" s="195"/>
      <c r="I358" s="194"/>
      <c r="J358" s="409"/>
      <c r="K358" s="189"/>
      <c r="L358" s="190"/>
      <c r="M358" s="185">
        <v>5</v>
      </c>
      <c r="N358" s="238"/>
      <c r="O358" s="408"/>
      <c r="P358" s="159"/>
      <c r="Q358" s="407">
        <v>6</v>
      </c>
      <c r="R358" s="194"/>
      <c r="S358" s="409"/>
      <c r="T358" s="195"/>
      <c r="U358" s="194"/>
      <c r="V358" s="409"/>
      <c r="W358" s="189"/>
      <c r="X358" s="190"/>
    </row>
    <row r="359" spans="1:24" ht="9.1999999999999993" customHeight="1" x14ac:dyDescent="0.25">
      <c r="A359" s="185"/>
      <c r="B359" s="138"/>
      <c r="C359" s="140"/>
      <c r="D359" s="158"/>
      <c r="E359" s="409"/>
      <c r="F359" s="238" t="s">
        <v>294</v>
      </c>
      <c r="G359" s="408"/>
      <c r="H359" s="195"/>
      <c r="I359" s="194"/>
      <c r="J359" s="409"/>
      <c r="K359" s="189"/>
      <c r="L359" s="190"/>
      <c r="M359" s="185"/>
      <c r="N359" s="160"/>
      <c r="O359" s="140"/>
      <c r="P359" s="158"/>
      <c r="Q359" s="409"/>
      <c r="R359" s="238" t="s">
        <v>206</v>
      </c>
      <c r="S359" s="408"/>
      <c r="T359" s="195"/>
      <c r="U359" s="194"/>
      <c r="V359" s="409"/>
      <c r="W359" s="189"/>
      <c r="X359" s="190"/>
    </row>
    <row r="360" spans="1:24" ht="9.1999999999999993" customHeight="1" x14ac:dyDescent="0.3">
      <c r="A360" s="185"/>
      <c r="B360" s="143"/>
      <c r="C360" s="186">
        <v>6</v>
      </c>
      <c r="D360" s="238" t="s">
        <v>294</v>
      </c>
      <c r="E360" s="408"/>
      <c r="F360" s="189"/>
      <c r="G360" s="140"/>
      <c r="H360" s="143"/>
      <c r="I360" s="194"/>
      <c r="J360" s="409"/>
      <c r="K360" s="189"/>
      <c r="L360" s="197"/>
      <c r="M360" s="185"/>
      <c r="N360" s="158"/>
      <c r="O360" s="186">
        <v>6</v>
      </c>
      <c r="P360" s="238" t="s">
        <v>206</v>
      </c>
      <c r="Q360" s="408"/>
      <c r="R360" s="189"/>
      <c r="S360" s="140"/>
      <c r="T360" s="143"/>
      <c r="U360" s="194"/>
      <c r="V360" s="409"/>
      <c r="W360" s="189"/>
      <c r="X360" s="197"/>
    </row>
    <row r="361" spans="1:24" ht="9.1999999999999993" customHeight="1" x14ac:dyDescent="0.25">
      <c r="A361" s="185"/>
      <c r="B361" s="143"/>
      <c r="C361" s="149"/>
      <c r="D361" s="160"/>
      <c r="E361" s="140"/>
      <c r="F361" s="189"/>
      <c r="G361" s="140"/>
      <c r="H361" s="143"/>
      <c r="I361" s="194"/>
      <c r="J361" s="409"/>
      <c r="K361" s="238" t="s">
        <v>298</v>
      </c>
      <c r="L361" s="414">
        <v>1</v>
      </c>
      <c r="M361" s="185"/>
      <c r="N361" s="158"/>
      <c r="O361" s="149"/>
      <c r="P361" s="160"/>
      <c r="Q361" s="140"/>
      <c r="R361" s="189"/>
      <c r="S361" s="140"/>
      <c r="T361" s="143"/>
      <c r="U361" s="194"/>
      <c r="V361" s="409"/>
      <c r="W361" s="238" t="s">
        <v>202</v>
      </c>
      <c r="X361" s="414">
        <v>1</v>
      </c>
    </row>
    <row r="362" spans="1:24" ht="9.1999999999999993" customHeight="1" x14ac:dyDescent="0.25">
      <c r="A362" s="185"/>
      <c r="B362" s="143"/>
      <c r="C362" s="186">
        <v>7</v>
      </c>
      <c r="D362" s="238" t="s">
        <v>295</v>
      </c>
      <c r="E362" s="149"/>
      <c r="F362" s="189"/>
      <c r="G362" s="140"/>
      <c r="H362" s="143"/>
      <c r="I362" s="194"/>
      <c r="J362" s="409"/>
      <c r="K362" s="194"/>
      <c r="L362" s="414"/>
      <c r="M362" s="185"/>
      <c r="N362" s="158"/>
      <c r="O362" s="186">
        <v>7</v>
      </c>
      <c r="P362" s="238" t="s">
        <v>207</v>
      </c>
      <c r="Q362" s="149"/>
      <c r="R362" s="189"/>
      <c r="S362" s="140"/>
      <c r="T362" s="143"/>
      <c r="U362" s="194"/>
      <c r="V362" s="409"/>
      <c r="W362" s="194"/>
      <c r="X362" s="414"/>
    </row>
    <row r="363" spans="1:24" ht="9.1999999999999993" customHeight="1" x14ac:dyDescent="0.25">
      <c r="A363" s="185"/>
      <c r="B363" s="138"/>
      <c r="C363" s="140"/>
      <c r="D363" s="158"/>
      <c r="E363" s="407">
        <v>7</v>
      </c>
      <c r="F363" s="238" t="s">
        <v>295</v>
      </c>
      <c r="G363" s="149"/>
      <c r="H363" s="143"/>
      <c r="I363" s="194"/>
      <c r="J363" s="409"/>
      <c r="K363" s="194"/>
      <c r="L363" s="201"/>
      <c r="M363" s="185"/>
      <c r="N363" s="160"/>
      <c r="O363" s="140"/>
      <c r="P363" s="158"/>
      <c r="Q363" s="407">
        <v>7</v>
      </c>
      <c r="R363" s="238" t="s">
        <v>207</v>
      </c>
      <c r="S363" s="149"/>
      <c r="T363" s="143"/>
      <c r="U363" s="194"/>
      <c r="V363" s="409"/>
      <c r="W363" s="194"/>
      <c r="X363" s="201"/>
    </row>
    <row r="364" spans="1:24" ht="9.1999999999999993" customHeight="1" x14ac:dyDescent="0.25">
      <c r="A364" s="185">
        <v>8</v>
      </c>
      <c r="B364" s="143"/>
      <c r="C364" s="149"/>
      <c r="D364" s="158"/>
      <c r="E364" s="409"/>
      <c r="F364" s="191"/>
      <c r="G364" s="407">
        <v>10</v>
      </c>
      <c r="H364" s="195"/>
      <c r="I364" s="194"/>
      <c r="J364" s="409"/>
      <c r="K364" s="194"/>
      <c r="L364" s="201"/>
      <c r="M364" s="185">
        <v>8</v>
      </c>
      <c r="N364" s="158"/>
      <c r="O364" s="149"/>
      <c r="P364" s="158"/>
      <c r="Q364" s="409"/>
      <c r="R364" s="191"/>
      <c r="S364" s="407">
        <v>10</v>
      </c>
      <c r="T364" s="195"/>
      <c r="U364" s="194"/>
      <c r="V364" s="409"/>
      <c r="W364" s="194"/>
      <c r="X364" s="201"/>
    </row>
    <row r="365" spans="1:24" ht="9.1999999999999993" customHeight="1" x14ac:dyDescent="0.25">
      <c r="A365" s="185"/>
      <c r="B365" s="145"/>
      <c r="C365" s="407">
        <v>3</v>
      </c>
      <c r="D365" s="238" t="s">
        <v>296</v>
      </c>
      <c r="E365" s="408"/>
      <c r="F365" s="194"/>
      <c r="G365" s="409"/>
      <c r="H365" s="195"/>
      <c r="I365" s="194"/>
      <c r="J365" s="409"/>
      <c r="K365" s="194"/>
      <c r="L365" s="201"/>
      <c r="M365" s="185"/>
      <c r="N365" s="159"/>
      <c r="O365" s="407">
        <v>3</v>
      </c>
      <c r="P365" s="238" t="s">
        <v>208</v>
      </c>
      <c r="Q365" s="408"/>
      <c r="R365" s="194"/>
      <c r="S365" s="409"/>
      <c r="T365" s="195"/>
      <c r="U365" s="194"/>
      <c r="V365" s="409"/>
      <c r="W365" s="194"/>
      <c r="X365" s="201"/>
    </row>
    <row r="366" spans="1:24" ht="9.1999999999999993" customHeight="1" x14ac:dyDescent="0.25">
      <c r="A366" s="185">
        <v>9</v>
      </c>
      <c r="B366" s="193"/>
      <c r="C366" s="408"/>
      <c r="D366" s="160"/>
      <c r="E366" s="140"/>
      <c r="F366" s="194"/>
      <c r="G366" s="409"/>
      <c r="H366" s="195"/>
      <c r="I366" s="194"/>
      <c r="J366" s="409"/>
      <c r="K366" s="194"/>
      <c r="L366" s="201"/>
      <c r="M366" s="185">
        <v>9</v>
      </c>
      <c r="N366" s="238"/>
      <c r="O366" s="408"/>
      <c r="P366" s="160"/>
      <c r="Q366" s="140"/>
      <c r="R366" s="194"/>
      <c r="S366" s="409"/>
      <c r="T366" s="195"/>
      <c r="U366" s="194"/>
      <c r="V366" s="409"/>
      <c r="W366" s="194"/>
      <c r="X366" s="201"/>
    </row>
    <row r="367" spans="1:24" ht="9.1999999999999993" customHeight="1" x14ac:dyDescent="0.25">
      <c r="A367" s="185"/>
      <c r="B367" s="160"/>
      <c r="C367" s="140"/>
      <c r="D367" s="160"/>
      <c r="E367" s="140"/>
      <c r="F367" s="194"/>
      <c r="G367" s="409"/>
      <c r="H367" s="199"/>
      <c r="I367" s="238" t="s">
        <v>298</v>
      </c>
      <c r="J367" s="408"/>
      <c r="K367" s="194"/>
      <c r="L367" s="201"/>
      <c r="M367" s="185"/>
      <c r="N367" s="160"/>
      <c r="O367" s="140"/>
      <c r="P367" s="160"/>
      <c r="Q367" s="140"/>
      <c r="R367" s="194"/>
      <c r="S367" s="409"/>
      <c r="T367" s="199"/>
      <c r="U367" s="238" t="s">
        <v>210</v>
      </c>
      <c r="V367" s="408"/>
      <c r="W367" s="194"/>
      <c r="X367" s="201"/>
    </row>
    <row r="368" spans="1:24" ht="9.1999999999999993" customHeight="1" x14ac:dyDescent="0.25">
      <c r="A368" s="185">
        <v>10</v>
      </c>
      <c r="B368" s="238" t="s">
        <v>297</v>
      </c>
      <c r="C368" s="149"/>
      <c r="D368" s="160"/>
      <c r="E368" s="140"/>
      <c r="F368" s="194"/>
      <c r="G368" s="409"/>
      <c r="H368" s="195"/>
      <c r="I368" s="189"/>
      <c r="J368" s="192"/>
      <c r="K368" s="194"/>
      <c r="L368" s="201"/>
      <c r="M368" s="185">
        <v>10</v>
      </c>
      <c r="N368" s="238"/>
      <c r="O368" s="149"/>
      <c r="P368" s="160"/>
      <c r="Q368" s="140"/>
      <c r="R368" s="194"/>
      <c r="S368" s="409"/>
      <c r="T368" s="195"/>
      <c r="U368" s="189"/>
      <c r="V368" s="192"/>
      <c r="W368" s="194"/>
      <c r="X368" s="201"/>
    </row>
    <row r="369" spans="1:24" ht="9.1999999999999993" customHeight="1" x14ac:dyDescent="0.25">
      <c r="A369" s="185"/>
      <c r="B369" s="159"/>
      <c r="C369" s="407">
        <v>4</v>
      </c>
      <c r="D369" s="238" t="s">
        <v>297</v>
      </c>
      <c r="E369" s="149"/>
      <c r="F369" s="194"/>
      <c r="G369" s="409"/>
      <c r="H369" s="195"/>
      <c r="I369" s="189"/>
      <c r="J369" s="192"/>
      <c r="K369" s="194"/>
      <c r="L369" s="201"/>
      <c r="M369" s="185"/>
      <c r="N369" s="159"/>
      <c r="O369" s="407">
        <v>4</v>
      </c>
      <c r="P369" s="238" t="s">
        <v>209</v>
      </c>
      <c r="Q369" s="149"/>
      <c r="R369" s="194"/>
      <c r="S369" s="409"/>
      <c r="T369" s="195"/>
      <c r="U369" s="189"/>
      <c r="V369" s="192"/>
      <c r="W369" s="194"/>
      <c r="X369" s="201"/>
    </row>
    <row r="370" spans="1:24" ht="9.1999999999999993" customHeight="1" x14ac:dyDescent="0.25">
      <c r="A370" s="185">
        <v>11</v>
      </c>
      <c r="B370" s="238" t="s">
        <v>299</v>
      </c>
      <c r="C370" s="408"/>
      <c r="D370" s="159"/>
      <c r="E370" s="407">
        <v>8</v>
      </c>
      <c r="F370" s="194"/>
      <c r="G370" s="409"/>
      <c r="H370" s="195"/>
      <c r="I370" s="189"/>
      <c r="J370" s="192"/>
      <c r="K370" s="194"/>
      <c r="L370" s="201"/>
      <c r="M370" s="185">
        <v>11</v>
      </c>
      <c r="N370" s="238"/>
      <c r="O370" s="408"/>
      <c r="P370" s="159"/>
      <c r="Q370" s="407">
        <v>8</v>
      </c>
      <c r="R370" s="194"/>
      <c r="S370" s="409"/>
      <c r="T370" s="195"/>
      <c r="U370" s="189"/>
      <c r="V370" s="192"/>
      <c r="W370" s="194"/>
      <c r="X370" s="201"/>
    </row>
    <row r="371" spans="1:24" ht="9.1999999999999993" customHeight="1" x14ac:dyDescent="0.25">
      <c r="A371" s="200"/>
      <c r="B371" s="160"/>
      <c r="C371" s="140"/>
      <c r="D371" s="158"/>
      <c r="E371" s="409"/>
      <c r="F371" s="238" t="s">
        <v>298</v>
      </c>
      <c r="G371" s="408"/>
      <c r="H371" s="195"/>
      <c r="I371" s="189"/>
      <c r="J371" s="140">
        <v>-11</v>
      </c>
      <c r="K371" s="238" t="s">
        <v>291</v>
      </c>
      <c r="L371" s="415">
        <v>2</v>
      </c>
      <c r="M371" s="200"/>
      <c r="N371" s="160"/>
      <c r="O371" s="140"/>
      <c r="P371" s="158"/>
      <c r="Q371" s="409"/>
      <c r="R371" s="238" t="s">
        <v>210</v>
      </c>
      <c r="S371" s="408"/>
      <c r="T371" s="195"/>
      <c r="U371" s="189"/>
      <c r="V371" s="140">
        <v>-11</v>
      </c>
      <c r="W371" s="238" t="s">
        <v>210</v>
      </c>
      <c r="X371" s="415">
        <v>2</v>
      </c>
    </row>
    <row r="372" spans="1:24" ht="9.1999999999999993" customHeight="1" x14ac:dyDescent="0.25">
      <c r="A372" s="200"/>
      <c r="B372" s="194"/>
      <c r="C372" s="186">
        <v>12</v>
      </c>
      <c r="D372" s="238" t="s">
        <v>298</v>
      </c>
      <c r="E372" s="408"/>
      <c r="F372" s="189"/>
      <c r="G372" s="140"/>
      <c r="H372" s="138"/>
      <c r="I372" s="189"/>
      <c r="J372" s="192"/>
      <c r="K372" s="194"/>
      <c r="L372" s="415"/>
      <c r="M372" s="200"/>
      <c r="N372" s="158"/>
      <c r="O372" s="186">
        <v>12</v>
      </c>
      <c r="P372" s="238" t="s">
        <v>210</v>
      </c>
      <c r="Q372" s="408"/>
      <c r="R372" s="189"/>
      <c r="S372" s="140"/>
      <c r="T372" s="138"/>
      <c r="U372" s="189"/>
      <c r="V372" s="192"/>
      <c r="W372" s="194"/>
      <c r="X372" s="415"/>
    </row>
    <row r="373" spans="1:24" ht="9.1999999999999993" customHeight="1" x14ac:dyDescent="0.25">
      <c r="A373" s="200"/>
      <c r="B373" s="194"/>
      <c r="C373" s="186"/>
      <c r="D373" s="158"/>
      <c r="E373" s="149"/>
      <c r="F373" s="189"/>
      <c r="G373" s="140"/>
      <c r="H373" s="138"/>
      <c r="I373" s="189"/>
      <c r="J373" s="192"/>
      <c r="K373" s="194"/>
      <c r="L373" s="201"/>
      <c r="M373" s="200"/>
      <c r="N373" s="158"/>
      <c r="O373" s="186"/>
      <c r="P373" s="158"/>
      <c r="Q373" s="149"/>
      <c r="R373" s="189"/>
      <c r="S373" s="140"/>
      <c r="T373" s="138"/>
      <c r="U373" s="189"/>
      <c r="V373" s="192"/>
      <c r="W373" s="194"/>
      <c r="X373" s="201"/>
    </row>
    <row r="374" spans="1:24" ht="9.1999999999999993" customHeight="1" x14ac:dyDescent="0.25">
      <c r="A374" s="138"/>
      <c r="B374" s="138"/>
      <c r="C374" s="140"/>
      <c r="D374" s="160"/>
      <c r="E374" s="140">
        <v>-9</v>
      </c>
      <c r="F374" s="238" t="s">
        <v>294</v>
      </c>
      <c r="G374" s="140"/>
      <c r="H374" s="138"/>
      <c r="I374" s="138"/>
      <c r="J374" s="140"/>
      <c r="K374" s="143"/>
      <c r="L374" s="201"/>
      <c r="M374" s="138"/>
      <c r="N374" s="160"/>
      <c r="O374" s="140"/>
      <c r="P374" s="160"/>
      <c r="Q374" s="140">
        <v>-9</v>
      </c>
      <c r="R374" s="238" t="s">
        <v>206</v>
      </c>
      <c r="S374" s="140"/>
      <c r="T374" s="138"/>
      <c r="U374" s="138"/>
      <c r="V374" s="140"/>
      <c r="W374" s="143"/>
      <c r="X374" s="201"/>
    </row>
    <row r="375" spans="1:24" ht="9.1999999999999993" customHeight="1" x14ac:dyDescent="0.25">
      <c r="A375" s="140">
        <v>-1</v>
      </c>
      <c r="B375" s="138"/>
      <c r="C375" s="140"/>
      <c r="D375" s="160"/>
      <c r="E375" s="140"/>
      <c r="F375" s="145"/>
      <c r="G375" s="407">
        <v>18</v>
      </c>
      <c r="H375" s="195"/>
      <c r="I375" s="138"/>
      <c r="J375" s="140"/>
      <c r="K375" s="158"/>
      <c r="L375" s="201"/>
      <c r="M375" s="140">
        <v>-1</v>
      </c>
      <c r="N375" s="238" t="s">
        <v>204</v>
      </c>
      <c r="O375" s="140"/>
      <c r="P375" s="160"/>
      <c r="Q375" s="140"/>
      <c r="R375" s="145"/>
      <c r="S375" s="407">
        <v>18</v>
      </c>
      <c r="T375" s="195"/>
      <c r="U375" s="138"/>
      <c r="V375" s="140"/>
      <c r="W375" s="143"/>
      <c r="X375" s="201"/>
    </row>
    <row r="376" spans="1:24" ht="9.1999999999999993" customHeight="1" x14ac:dyDescent="0.25">
      <c r="A376" s="149"/>
      <c r="B376" s="145"/>
      <c r="C376" s="407">
        <v>12</v>
      </c>
      <c r="D376" s="238" t="s">
        <v>297</v>
      </c>
      <c r="E376" s="140"/>
      <c r="F376" s="143"/>
      <c r="G376" s="409"/>
      <c r="H376" s="195"/>
      <c r="I376" s="238" t="s">
        <v>294</v>
      </c>
      <c r="J376" s="140"/>
      <c r="K376" s="143"/>
      <c r="L376" s="201"/>
      <c r="M376" s="149"/>
      <c r="N376" s="159"/>
      <c r="O376" s="407">
        <v>12</v>
      </c>
      <c r="P376" s="238" t="s">
        <v>209</v>
      </c>
      <c r="Q376" s="140"/>
      <c r="R376" s="143"/>
      <c r="S376" s="409"/>
      <c r="T376" s="195"/>
      <c r="U376" s="238" t="s">
        <v>209</v>
      </c>
      <c r="V376" s="140"/>
      <c r="W376" s="143"/>
      <c r="X376" s="201"/>
    </row>
    <row r="377" spans="1:24" ht="9.1999999999999993" customHeight="1" x14ac:dyDescent="0.25">
      <c r="A377" s="149">
        <v>-8</v>
      </c>
      <c r="B377" s="238" t="s">
        <v>297</v>
      </c>
      <c r="C377" s="408"/>
      <c r="D377" s="159"/>
      <c r="E377" s="407">
        <v>16</v>
      </c>
      <c r="F377" s="143"/>
      <c r="G377" s="409"/>
      <c r="H377" s="196"/>
      <c r="I377" s="145"/>
      <c r="J377" s="407">
        <v>20</v>
      </c>
      <c r="K377" s="143"/>
      <c r="L377" s="201"/>
      <c r="M377" s="149">
        <v>-8</v>
      </c>
      <c r="N377" s="238" t="s">
        <v>209</v>
      </c>
      <c r="O377" s="408"/>
      <c r="P377" s="159"/>
      <c r="Q377" s="407">
        <v>16</v>
      </c>
      <c r="R377" s="143"/>
      <c r="S377" s="409"/>
      <c r="T377" s="196"/>
      <c r="U377" s="145"/>
      <c r="V377" s="407">
        <v>20</v>
      </c>
      <c r="W377" s="143"/>
      <c r="X377" s="201"/>
    </row>
    <row r="378" spans="1:24" ht="9.1999999999999993" customHeight="1" x14ac:dyDescent="0.25">
      <c r="A378" s="149"/>
      <c r="B378" s="145"/>
      <c r="C378" s="149"/>
      <c r="D378" s="158"/>
      <c r="E378" s="409"/>
      <c r="F378" s="238" t="s">
        <v>296</v>
      </c>
      <c r="G378" s="408"/>
      <c r="H378" s="195"/>
      <c r="I378" s="143"/>
      <c r="J378" s="409"/>
      <c r="K378" s="143"/>
      <c r="L378" s="201"/>
      <c r="M378" s="149"/>
      <c r="N378" s="159"/>
      <c r="O378" s="149"/>
      <c r="P378" s="158"/>
      <c r="Q378" s="409"/>
      <c r="R378" s="238" t="s">
        <v>209</v>
      </c>
      <c r="S378" s="408"/>
      <c r="T378" s="195"/>
      <c r="U378" s="143"/>
      <c r="V378" s="409"/>
      <c r="W378" s="143"/>
      <c r="X378" s="201"/>
    </row>
    <row r="379" spans="1:24" ht="9.1999999999999993" customHeight="1" x14ac:dyDescent="0.25">
      <c r="A379" s="140">
        <v>-2</v>
      </c>
      <c r="B379" s="143"/>
      <c r="C379" s="149"/>
      <c r="D379" s="158"/>
      <c r="E379" s="409"/>
      <c r="F379" s="138"/>
      <c r="G379" s="140"/>
      <c r="H379" s="143"/>
      <c r="I379" s="143"/>
      <c r="J379" s="409"/>
      <c r="K379" s="143"/>
      <c r="L379" s="201"/>
      <c r="M379" s="140">
        <v>-2</v>
      </c>
      <c r="N379" s="158"/>
      <c r="O379" s="149"/>
      <c r="P379" s="158"/>
      <c r="Q379" s="409"/>
      <c r="R379" s="138"/>
      <c r="S379" s="140"/>
      <c r="T379" s="143"/>
      <c r="U379" s="143"/>
      <c r="V379" s="409"/>
      <c r="W379" s="143"/>
      <c r="X379" s="201"/>
    </row>
    <row r="380" spans="1:24" ht="9.1999999999999993" customHeight="1" x14ac:dyDescent="0.25">
      <c r="A380" s="149"/>
      <c r="B380" s="145"/>
      <c r="C380" s="407">
        <v>13</v>
      </c>
      <c r="D380" s="238" t="s">
        <v>296</v>
      </c>
      <c r="E380" s="408"/>
      <c r="F380" s="138"/>
      <c r="G380" s="140"/>
      <c r="H380" s="143"/>
      <c r="I380" s="143"/>
      <c r="J380" s="409"/>
      <c r="K380" s="238" t="s">
        <v>294</v>
      </c>
      <c r="L380" s="415">
        <v>3</v>
      </c>
      <c r="M380" s="149"/>
      <c r="N380" s="159"/>
      <c r="O380" s="407">
        <v>13</v>
      </c>
      <c r="P380" s="238" t="s">
        <v>208</v>
      </c>
      <c r="Q380" s="408"/>
      <c r="R380" s="138"/>
      <c r="S380" s="140"/>
      <c r="T380" s="143"/>
      <c r="U380" s="143"/>
      <c r="V380" s="409"/>
      <c r="W380" s="238" t="s">
        <v>207</v>
      </c>
      <c r="X380" s="415">
        <v>3</v>
      </c>
    </row>
    <row r="381" spans="1:24" ht="9.1999999999999993" customHeight="1" x14ac:dyDescent="0.25">
      <c r="A381" s="149">
        <v>-7</v>
      </c>
      <c r="B381" s="238" t="s">
        <v>296</v>
      </c>
      <c r="C381" s="408"/>
      <c r="D381" s="160"/>
      <c r="E381" s="140"/>
      <c r="F381" s="138"/>
      <c r="G381" s="140"/>
      <c r="H381" s="143"/>
      <c r="I381" s="143"/>
      <c r="J381" s="409"/>
      <c r="K381" s="138"/>
      <c r="L381" s="415"/>
      <c r="M381" s="149">
        <v>-7</v>
      </c>
      <c r="N381" s="238" t="s">
        <v>208</v>
      </c>
      <c r="O381" s="408"/>
      <c r="P381" s="160"/>
      <c r="Q381" s="140"/>
      <c r="R381" s="138"/>
      <c r="S381" s="140"/>
      <c r="T381" s="143"/>
      <c r="U381" s="143"/>
      <c r="V381" s="409"/>
      <c r="W381" s="138"/>
      <c r="X381" s="415"/>
    </row>
    <row r="382" spans="1:24" ht="9.1999999999999993" customHeight="1" x14ac:dyDescent="0.25">
      <c r="A382" s="149"/>
      <c r="B382" s="138"/>
      <c r="C382" s="140"/>
      <c r="D382" s="160"/>
      <c r="E382" s="140">
        <v>-10</v>
      </c>
      <c r="F382" s="238" t="s">
        <v>295</v>
      </c>
      <c r="G382" s="140"/>
      <c r="H382" s="143"/>
      <c r="I382" s="143"/>
      <c r="J382" s="409"/>
      <c r="K382" s="138"/>
      <c r="L382" s="202"/>
      <c r="M382" s="149"/>
      <c r="N382" s="160"/>
      <c r="O382" s="140"/>
      <c r="P382" s="160"/>
      <c r="Q382" s="140">
        <v>-10</v>
      </c>
      <c r="R382" s="238" t="s">
        <v>207</v>
      </c>
      <c r="S382" s="140"/>
      <c r="T382" s="143"/>
      <c r="U382" s="143"/>
      <c r="V382" s="409"/>
      <c r="W382" s="138"/>
      <c r="X382" s="202"/>
    </row>
    <row r="383" spans="1:24" ht="9.1999999999999993" customHeight="1" x14ac:dyDescent="0.25">
      <c r="A383" s="140">
        <v>-3</v>
      </c>
      <c r="B383" s="138"/>
      <c r="C383" s="140"/>
      <c r="D383" s="160"/>
      <c r="E383" s="140"/>
      <c r="F383" s="145"/>
      <c r="G383" s="407">
        <v>19</v>
      </c>
      <c r="H383" s="195"/>
      <c r="I383" s="143"/>
      <c r="J383" s="409"/>
      <c r="K383" s="138"/>
      <c r="L383" s="202"/>
      <c r="M383" s="140">
        <v>-3</v>
      </c>
      <c r="N383" s="160"/>
      <c r="O383" s="140"/>
      <c r="P383" s="160"/>
      <c r="Q383" s="140"/>
      <c r="R383" s="145"/>
      <c r="S383" s="407">
        <v>19</v>
      </c>
      <c r="T383" s="195"/>
      <c r="U383" s="143"/>
      <c r="V383" s="409"/>
      <c r="W383" s="138"/>
      <c r="X383" s="202"/>
    </row>
    <row r="384" spans="1:24" ht="9.1999999999999993" customHeight="1" x14ac:dyDescent="0.25">
      <c r="A384" s="149"/>
      <c r="B384" s="145"/>
      <c r="C384" s="407">
        <v>14</v>
      </c>
      <c r="D384" s="238" t="s">
        <v>293</v>
      </c>
      <c r="E384" s="140"/>
      <c r="F384" s="143"/>
      <c r="G384" s="409"/>
      <c r="H384" s="199"/>
      <c r="I384" s="238" t="s">
        <v>293</v>
      </c>
      <c r="J384" s="408"/>
      <c r="K384" s="138"/>
      <c r="L384" s="202"/>
      <c r="M384" s="149"/>
      <c r="N384" s="159"/>
      <c r="O384" s="407">
        <v>14</v>
      </c>
      <c r="P384" s="238" t="s">
        <v>205</v>
      </c>
      <c r="Q384" s="140"/>
      <c r="R384" s="143"/>
      <c r="S384" s="409"/>
      <c r="T384" s="199"/>
      <c r="U384" s="238" t="s">
        <v>207</v>
      </c>
      <c r="V384" s="408"/>
      <c r="W384" s="138"/>
      <c r="X384" s="202"/>
    </row>
    <row r="385" spans="1:24" ht="9.1999999999999993" customHeight="1" x14ac:dyDescent="0.25">
      <c r="A385" s="149">
        <v>-6</v>
      </c>
      <c r="B385" s="238" t="s">
        <v>293</v>
      </c>
      <c r="C385" s="408"/>
      <c r="D385" s="159"/>
      <c r="E385" s="407">
        <v>17</v>
      </c>
      <c r="F385" s="143"/>
      <c r="G385" s="409"/>
      <c r="H385" s="195"/>
      <c r="I385" s="138"/>
      <c r="J385" s="140"/>
      <c r="K385" s="138"/>
      <c r="L385" s="202"/>
      <c r="M385" s="149">
        <v>-6</v>
      </c>
      <c r="N385" s="238" t="s">
        <v>205</v>
      </c>
      <c r="O385" s="408"/>
      <c r="P385" s="159"/>
      <c r="Q385" s="407">
        <v>17</v>
      </c>
      <c r="R385" s="143"/>
      <c r="S385" s="409"/>
      <c r="T385" s="195"/>
      <c r="U385" s="138"/>
      <c r="V385" s="140"/>
      <c r="W385" s="138"/>
      <c r="X385" s="202"/>
    </row>
    <row r="386" spans="1:24" ht="9.1999999999999993" customHeight="1" x14ac:dyDescent="0.25">
      <c r="A386" s="149"/>
      <c r="B386" s="145"/>
      <c r="C386" s="149"/>
      <c r="D386" s="158"/>
      <c r="E386" s="409"/>
      <c r="F386" s="238" t="s">
        <v>293</v>
      </c>
      <c r="G386" s="408"/>
      <c r="H386" s="195"/>
      <c r="I386" s="138"/>
      <c r="J386" s="140">
        <v>-20</v>
      </c>
      <c r="K386" s="238" t="s">
        <v>293</v>
      </c>
      <c r="L386" s="414">
        <v>4</v>
      </c>
      <c r="M386" s="149"/>
      <c r="N386" s="159"/>
      <c r="O386" s="149"/>
      <c r="P386" s="158"/>
      <c r="Q386" s="409"/>
      <c r="R386" s="238" t="s">
        <v>205</v>
      </c>
      <c r="S386" s="408"/>
      <c r="T386" s="195"/>
      <c r="U386" s="138"/>
      <c r="V386" s="140">
        <v>-20</v>
      </c>
      <c r="W386" s="238" t="s">
        <v>209</v>
      </c>
      <c r="X386" s="414">
        <v>4</v>
      </c>
    </row>
    <row r="387" spans="1:24" ht="9.1999999999999993" customHeight="1" x14ac:dyDescent="0.25">
      <c r="A387" s="140">
        <v>-4</v>
      </c>
      <c r="B387" s="238" t="s">
        <v>299</v>
      </c>
      <c r="C387" s="149"/>
      <c r="D387" s="158"/>
      <c r="E387" s="409"/>
      <c r="F387" s="138"/>
      <c r="G387" s="138"/>
      <c r="H387" s="138"/>
      <c r="I387" s="138"/>
      <c r="J387" s="140"/>
      <c r="K387" s="138"/>
      <c r="L387" s="414"/>
      <c r="M387" s="140">
        <v>-4</v>
      </c>
      <c r="N387" s="158"/>
      <c r="O387" s="149"/>
      <c r="P387" s="158"/>
      <c r="Q387" s="409"/>
      <c r="R387" s="138"/>
      <c r="S387" s="138"/>
      <c r="T387" s="138"/>
      <c r="U387" s="138"/>
      <c r="V387" s="140"/>
      <c r="W387" s="138"/>
      <c r="X387" s="414"/>
    </row>
    <row r="388" spans="1:24" ht="9.1999999999999993" customHeight="1" x14ac:dyDescent="0.3">
      <c r="A388" s="149"/>
      <c r="B388" s="145"/>
      <c r="C388" s="407">
        <v>15</v>
      </c>
      <c r="D388" s="238" t="s">
        <v>292</v>
      </c>
      <c r="E388" s="408"/>
      <c r="F388" s="138"/>
      <c r="G388" s="138"/>
      <c r="H388" s="138"/>
      <c r="I388" s="138"/>
      <c r="J388" s="203"/>
      <c r="L388" s="197"/>
      <c r="M388" s="149"/>
      <c r="N388" s="159"/>
      <c r="O388" s="407">
        <v>15</v>
      </c>
      <c r="P388" s="238" t="s">
        <v>203</v>
      </c>
      <c r="Q388" s="408"/>
      <c r="R388" s="138"/>
      <c r="S388" s="138"/>
      <c r="T388" s="138"/>
      <c r="U388" s="138"/>
      <c r="V388" s="203"/>
      <c r="X388" s="197"/>
    </row>
    <row r="389" spans="1:24" ht="9.1999999999999993" customHeight="1" x14ac:dyDescent="0.25">
      <c r="A389" s="149">
        <v>-5</v>
      </c>
      <c r="B389" s="238" t="s">
        <v>292</v>
      </c>
      <c r="C389" s="408"/>
      <c r="D389" s="160"/>
      <c r="E389" s="138"/>
      <c r="F389" s="138"/>
      <c r="G389" s="138"/>
      <c r="H389" s="140"/>
      <c r="I389" s="138"/>
      <c r="J389" s="203"/>
      <c r="L389" s="204"/>
      <c r="M389" s="149">
        <v>-5</v>
      </c>
      <c r="N389" s="238" t="s">
        <v>203</v>
      </c>
      <c r="O389" s="408"/>
      <c r="P389" s="160"/>
      <c r="Q389" s="138"/>
      <c r="R389" s="138"/>
      <c r="S389" s="138"/>
      <c r="T389" s="140"/>
      <c r="U389" s="138"/>
      <c r="V389" s="203"/>
      <c r="X389" s="204"/>
    </row>
    <row r="390" spans="1:24" ht="9.1999999999999993" customHeight="1" x14ac:dyDescent="0.25">
      <c r="A390" s="205"/>
      <c r="B390" s="138"/>
      <c r="C390" s="140"/>
      <c r="D390" s="160"/>
      <c r="E390" s="138"/>
      <c r="F390" s="138"/>
      <c r="G390" s="138"/>
      <c r="H390" s="140"/>
      <c r="I390" s="138"/>
      <c r="J390" s="203"/>
      <c r="L390" s="204"/>
      <c r="M390" s="205"/>
      <c r="N390" s="160"/>
      <c r="O390" s="140"/>
      <c r="P390" s="160"/>
      <c r="Q390" s="138"/>
      <c r="R390" s="138"/>
      <c r="S390" s="138"/>
      <c r="T390" s="140"/>
      <c r="U390" s="138"/>
      <c r="V390" s="203"/>
      <c r="X390" s="204"/>
    </row>
    <row r="391" spans="1:24" ht="9.1999999999999993" customHeight="1" x14ac:dyDescent="0.25">
      <c r="A391" s="138">
        <v>-18</v>
      </c>
      <c r="B391" s="238" t="s">
        <v>296</v>
      </c>
      <c r="C391" s="206"/>
      <c r="D391" s="160"/>
      <c r="G391" s="138"/>
      <c r="H391" s="140">
        <v>-16</v>
      </c>
      <c r="I391" s="238" t="s">
        <v>292</v>
      </c>
      <c r="J391" s="203"/>
      <c r="L391" s="204"/>
      <c r="M391" s="138">
        <v>-18</v>
      </c>
      <c r="N391" s="238" t="s">
        <v>206</v>
      </c>
      <c r="O391" s="206"/>
      <c r="P391" s="160"/>
      <c r="S391" s="138"/>
      <c r="T391" s="140">
        <v>-16</v>
      </c>
      <c r="U391" s="238" t="s">
        <v>208</v>
      </c>
      <c r="V391" s="203"/>
      <c r="X391" s="204"/>
    </row>
    <row r="392" spans="1:24" ht="9.1999999999999993" customHeight="1" x14ac:dyDescent="0.25">
      <c r="A392" s="138"/>
      <c r="B392" s="145"/>
      <c r="C392" s="407">
        <v>21</v>
      </c>
      <c r="D392" s="238" t="s">
        <v>295</v>
      </c>
      <c r="E392" s="414">
        <v>5</v>
      </c>
      <c r="G392" s="138"/>
      <c r="H392" s="140"/>
      <c r="I392" s="145"/>
      <c r="J392" s="407">
        <v>22</v>
      </c>
      <c r="K392" s="238" t="s">
        <v>292</v>
      </c>
      <c r="L392" s="414">
        <v>7</v>
      </c>
      <c r="M392" s="138"/>
      <c r="N392" s="159"/>
      <c r="O392" s="407">
        <v>21</v>
      </c>
      <c r="P392" s="238" t="s">
        <v>205</v>
      </c>
      <c r="Q392" s="414">
        <v>5</v>
      </c>
      <c r="S392" s="138"/>
      <c r="T392" s="140"/>
      <c r="U392" s="145"/>
      <c r="V392" s="407">
        <v>22</v>
      </c>
      <c r="W392" s="238" t="s">
        <v>208</v>
      </c>
      <c r="X392" s="414">
        <v>7</v>
      </c>
    </row>
    <row r="393" spans="1:24" ht="9.1999999999999993" customHeight="1" x14ac:dyDescent="0.25">
      <c r="A393" s="138">
        <v>-19</v>
      </c>
      <c r="B393" s="238" t="s">
        <v>295</v>
      </c>
      <c r="C393" s="408"/>
      <c r="D393" s="160"/>
      <c r="E393" s="414"/>
      <c r="G393" s="138"/>
      <c r="H393" s="140">
        <v>-17</v>
      </c>
      <c r="I393" s="238" t="s">
        <v>297</v>
      </c>
      <c r="J393" s="408"/>
      <c r="K393" s="138"/>
      <c r="L393" s="414"/>
      <c r="M393" s="138">
        <v>-19</v>
      </c>
      <c r="N393" s="238" t="s">
        <v>205</v>
      </c>
      <c r="O393" s="408"/>
      <c r="P393" s="160"/>
      <c r="Q393" s="414"/>
      <c r="S393" s="138"/>
      <c r="T393" s="140">
        <v>-17</v>
      </c>
      <c r="U393" s="238" t="s">
        <v>203</v>
      </c>
      <c r="V393" s="408"/>
      <c r="W393" s="138"/>
      <c r="X393" s="414"/>
    </row>
    <row r="394" spans="1:24" ht="9.1999999999999993" customHeight="1" x14ac:dyDescent="0.25">
      <c r="A394" s="138"/>
      <c r="B394" s="138"/>
      <c r="C394" s="140">
        <v>-21</v>
      </c>
      <c r="D394" s="238" t="s">
        <v>296</v>
      </c>
      <c r="E394" s="414">
        <v>6</v>
      </c>
      <c r="G394" s="138"/>
      <c r="H394" s="140"/>
      <c r="I394" s="138"/>
      <c r="J394" s="140">
        <v>-22</v>
      </c>
      <c r="K394" s="238" t="s">
        <v>297</v>
      </c>
      <c r="L394" s="414">
        <v>8</v>
      </c>
      <c r="M394" s="138"/>
      <c r="N394" s="160"/>
      <c r="O394" s="140">
        <v>-21</v>
      </c>
      <c r="P394" s="238" t="s">
        <v>206</v>
      </c>
      <c r="Q394" s="414">
        <v>6</v>
      </c>
      <c r="S394" s="138"/>
      <c r="T394" s="140"/>
      <c r="U394" s="138"/>
      <c r="V394" s="140">
        <v>-22</v>
      </c>
      <c r="W394" s="238" t="s">
        <v>203</v>
      </c>
      <c r="X394" s="414">
        <v>8</v>
      </c>
    </row>
    <row r="395" spans="1:24" ht="9.1999999999999993" customHeight="1" x14ac:dyDescent="0.25">
      <c r="A395" s="138"/>
      <c r="B395" s="138"/>
      <c r="C395" s="140"/>
      <c r="D395" s="160"/>
      <c r="E395" s="414"/>
      <c r="H395" s="203"/>
      <c r="I395" s="138"/>
      <c r="J395" s="140"/>
      <c r="K395" s="138"/>
      <c r="L395" s="414"/>
      <c r="M395" s="138"/>
      <c r="N395" s="160"/>
      <c r="O395" s="140"/>
      <c r="P395" s="160"/>
      <c r="Q395" s="414"/>
      <c r="T395" s="203"/>
      <c r="U395" s="138"/>
      <c r="V395" s="140"/>
      <c r="W395" s="138"/>
      <c r="X395" s="414"/>
    </row>
    <row r="396" spans="1:24" ht="9.1999999999999993" customHeight="1" x14ac:dyDescent="0.25">
      <c r="A396" s="138">
        <v>-12</v>
      </c>
      <c r="B396" s="138"/>
      <c r="C396" s="140"/>
      <c r="D396" s="160"/>
      <c r="E396" s="138"/>
      <c r="F396" s="138"/>
      <c r="G396" s="207"/>
      <c r="H396" s="208"/>
      <c r="J396" s="203"/>
      <c r="L396" s="204"/>
      <c r="M396" s="138">
        <v>-12</v>
      </c>
      <c r="N396" s="238" t="s">
        <v>204</v>
      </c>
      <c r="O396" s="140"/>
      <c r="P396" s="160"/>
      <c r="Q396" s="138"/>
      <c r="R396" s="138"/>
      <c r="S396" s="207"/>
      <c r="T396" s="208"/>
      <c r="V396" s="203"/>
      <c r="X396" s="204"/>
    </row>
    <row r="397" spans="1:24" ht="9.1999999999999993" customHeight="1" x14ac:dyDescent="0.25">
      <c r="A397" s="138"/>
      <c r="B397" s="145"/>
      <c r="C397" s="407">
        <v>23</v>
      </c>
      <c r="D397" s="160"/>
      <c r="E397" s="138"/>
      <c r="F397" s="138"/>
      <c r="G397" s="207"/>
      <c r="H397" s="208"/>
      <c r="J397" s="203"/>
      <c r="L397" s="204"/>
      <c r="M397" s="138"/>
      <c r="N397" s="159"/>
      <c r="O397" s="407">
        <v>23</v>
      </c>
      <c r="P397" s="238" t="s">
        <v>204</v>
      </c>
      <c r="Q397" s="138"/>
      <c r="R397" s="138"/>
      <c r="S397" s="207"/>
      <c r="T397" s="208"/>
      <c r="V397" s="203"/>
      <c r="X397" s="204"/>
    </row>
    <row r="398" spans="1:24" ht="9.1999999999999993" customHeight="1" x14ac:dyDescent="0.25">
      <c r="A398" s="138">
        <v>-13</v>
      </c>
      <c r="B398" s="193"/>
      <c r="C398" s="408"/>
      <c r="D398" s="159"/>
      <c r="E398" s="407">
        <v>25</v>
      </c>
      <c r="F398" s="138"/>
      <c r="G398" s="207"/>
      <c r="H398" s="208"/>
      <c r="J398" s="203"/>
      <c r="L398" s="204"/>
      <c r="M398" s="138">
        <v>-13</v>
      </c>
      <c r="N398" s="238"/>
      <c r="O398" s="408"/>
      <c r="P398" s="159"/>
      <c r="Q398" s="407">
        <v>25</v>
      </c>
      <c r="R398" s="138"/>
      <c r="S398" s="207"/>
      <c r="T398" s="208"/>
      <c r="V398" s="203"/>
      <c r="X398" s="204"/>
    </row>
    <row r="399" spans="1:24" ht="9.1999999999999993" customHeight="1" x14ac:dyDescent="0.25">
      <c r="A399" s="138"/>
      <c r="B399" s="138"/>
      <c r="C399" s="140"/>
      <c r="D399" s="158"/>
      <c r="E399" s="409"/>
      <c r="F399" s="238" t="s">
        <v>299</v>
      </c>
      <c r="G399" s="417">
        <v>9</v>
      </c>
      <c r="H399" s="209">
        <v>-23</v>
      </c>
      <c r="I399" s="138"/>
      <c r="J399" s="140"/>
      <c r="K399" s="138"/>
      <c r="L399" s="210"/>
      <c r="M399" s="138"/>
      <c r="N399" s="160"/>
      <c r="O399" s="140"/>
      <c r="P399" s="158"/>
      <c r="Q399" s="409"/>
      <c r="R399" s="238" t="s">
        <v>204</v>
      </c>
      <c r="S399" s="417">
        <v>9</v>
      </c>
      <c r="T399" s="209">
        <v>-23</v>
      </c>
      <c r="U399" s="138"/>
      <c r="V399" s="140"/>
      <c r="W399" s="138"/>
      <c r="X399" s="210"/>
    </row>
    <row r="400" spans="1:24" ht="9.1999999999999993" customHeight="1" x14ac:dyDescent="0.25">
      <c r="A400" s="138">
        <v>-14</v>
      </c>
      <c r="B400" s="138"/>
      <c r="C400" s="140"/>
      <c r="D400" s="158"/>
      <c r="E400" s="409"/>
      <c r="F400" s="138"/>
      <c r="G400" s="417"/>
      <c r="H400" s="211"/>
      <c r="I400" s="145"/>
      <c r="J400" s="407">
        <v>26</v>
      </c>
      <c r="K400" s="193"/>
      <c r="L400" s="418">
        <v>11</v>
      </c>
      <c r="M400" s="138">
        <v>-14</v>
      </c>
      <c r="N400" s="160"/>
      <c r="O400" s="140"/>
      <c r="P400" s="158"/>
      <c r="Q400" s="409"/>
      <c r="R400" s="138"/>
      <c r="S400" s="417"/>
      <c r="T400" s="211"/>
      <c r="U400" s="145"/>
      <c r="V400" s="407">
        <v>26</v>
      </c>
      <c r="W400" s="193"/>
      <c r="X400" s="418">
        <v>11</v>
      </c>
    </row>
    <row r="401" spans="1:24" ht="9.1999999999999993" customHeight="1" x14ac:dyDescent="0.25">
      <c r="A401" s="138"/>
      <c r="B401" s="145"/>
      <c r="C401" s="407">
        <v>24</v>
      </c>
      <c r="D401" s="238" t="s">
        <v>299</v>
      </c>
      <c r="E401" s="408"/>
      <c r="F401" s="138"/>
      <c r="G401" s="210"/>
      <c r="H401" s="209">
        <v>-24</v>
      </c>
      <c r="I401" s="193"/>
      <c r="J401" s="408"/>
      <c r="K401" s="138"/>
      <c r="L401" s="418"/>
      <c r="M401" s="138"/>
      <c r="N401" s="159"/>
      <c r="O401" s="407">
        <v>24</v>
      </c>
      <c r="P401" s="238"/>
      <c r="Q401" s="408"/>
      <c r="R401" s="138"/>
      <c r="S401" s="210"/>
      <c r="T401" s="209">
        <v>-24</v>
      </c>
      <c r="U401" s="193"/>
      <c r="V401" s="408"/>
      <c r="W401" s="138"/>
      <c r="X401" s="418"/>
    </row>
    <row r="402" spans="1:24" ht="9.1999999999999993" customHeight="1" x14ac:dyDescent="0.25">
      <c r="A402" s="138">
        <v>-15</v>
      </c>
      <c r="B402" s="238" t="s">
        <v>299</v>
      </c>
      <c r="C402" s="408"/>
      <c r="D402" s="160"/>
      <c r="E402" s="140">
        <v>-25</v>
      </c>
      <c r="F402" s="193"/>
      <c r="G402" s="417">
        <v>10</v>
      </c>
      <c r="H402" s="208"/>
      <c r="J402" s="140">
        <v>-26</v>
      </c>
      <c r="L402" s="418">
        <v>12</v>
      </c>
      <c r="M402" s="138">
        <v>-15</v>
      </c>
      <c r="N402" s="238"/>
      <c r="O402" s="408"/>
      <c r="P402" s="160"/>
      <c r="Q402" s="140">
        <v>-25</v>
      </c>
      <c r="R402" s="193"/>
      <c r="S402" s="417">
        <v>10</v>
      </c>
      <c r="T402" s="208"/>
      <c r="V402" s="140">
        <v>-26</v>
      </c>
      <c r="X402" s="418">
        <v>12</v>
      </c>
    </row>
    <row r="403" spans="1:24" ht="9.1999999999999993" customHeight="1" x14ac:dyDescent="0.25">
      <c r="A403" s="138"/>
      <c r="B403" s="138"/>
      <c r="C403" s="140"/>
      <c r="D403" s="160"/>
      <c r="E403" s="140"/>
      <c r="F403" s="138"/>
      <c r="G403" s="417"/>
      <c r="H403" s="212"/>
      <c r="J403" s="203"/>
      <c r="K403" s="213"/>
      <c r="L403" s="418"/>
      <c r="M403" s="138"/>
      <c r="N403" s="160"/>
      <c r="O403" s="140"/>
      <c r="P403" s="160"/>
      <c r="Q403" s="140"/>
      <c r="R403" s="138"/>
      <c r="S403" s="417"/>
      <c r="T403" s="212"/>
      <c r="V403" s="203"/>
      <c r="W403" s="213"/>
      <c r="X403" s="418"/>
    </row>
    <row r="404" spans="1:24" ht="9.1999999999999993" customHeight="1" x14ac:dyDescent="0.25">
      <c r="A404" s="138"/>
      <c r="B404" s="138"/>
      <c r="C404" s="140"/>
      <c r="D404" s="160"/>
      <c r="E404" s="140"/>
      <c r="F404" s="138"/>
      <c r="G404" s="212"/>
      <c r="H404" s="212"/>
      <c r="J404" s="203"/>
      <c r="K404" s="1"/>
      <c r="L404" s="214"/>
      <c r="M404" s="138"/>
      <c r="N404" s="160"/>
      <c r="O404" s="140"/>
      <c r="P404" s="160"/>
      <c r="Q404" s="140"/>
      <c r="R404" s="138"/>
      <c r="S404" s="212"/>
      <c r="T404" s="212"/>
      <c r="V404" s="203"/>
      <c r="W404" s="1"/>
      <c r="X404" s="214"/>
    </row>
    <row r="405" spans="1:24" ht="9.1999999999999993" customHeight="1" x14ac:dyDescent="0.25">
      <c r="A405" s="185"/>
      <c r="B405" s="143"/>
      <c r="C405" s="186">
        <v>1</v>
      </c>
      <c r="D405" s="238" t="s">
        <v>300</v>
      </c>
      <c r="E405" s="149"/>
      <c r="F405" s="189"/>
      <c r="G405" s="192"/>
      <c r="H405" s="189"/>
      <c r="I405" s="416" t="s">
        <v>215</v>
      </c>
      <c r="J405" s="416"/>
      <c r="K405" s="189"/>
      <c r="L405" s="190"/>
      <c r="M405" s="185"/>
      <c r="N405" s="158"/>
      <c r="O405" s="186">
        <v>1</v>
      </c>
      <c r="P405" s="238" t="s">
        <v>275</v>
      </c>
      <c r="Q405" s="149"/>
      <c r="R405" s="189"/>
      <c r="S405" s="192"/>
      <c r="T405" s="189"/>
      <c r="U405" s="416" t="s">
        <v>215</v>
      </c>
      <c r="V405" s="416"/>
      <c r="W405" s="189"/>
      <c r="X405" s="190"/>
    </row>
    <row r="406" spans="1:24" ht="9.1999999999999993" customHeight="1" x14ac:dyDescent="0.25">
      <c r="A406" s="185"/>
      <c r="B406" s="143"/>
      <c r="C406" s="149"/>
      <c r="D406" s="159"/>
      <c r="E406" s="407">
        <v>5</v>
      </c>
      <c r="F406" s="238" t="s">
        <v>300</v>
      </c>
      <c r="G406" s="192"/>
      <c r="H406" s="189"/>
      <c r="I406" s="416"/>
      <c r="J406" s="416"/>
      <c r="K406" s="189"/>
      <c r="L406" s="190"/>
      <c r="M406" s="185"/>
      <c r="N406" s="158"/>
      <c r="O406" s="149"/>
      <c r="P406" s="159"/>
      <c r="Q406" s="407">
        <v>5</v>
      </c>
      <c r="R406" s="238" t="s">
        <v>275</v>
      </c>
      <c r="S406" s="192"/>
      <c r="T406" s="189"/>
      <c r="U406" s="416"/>
      <c r="V406" s="416"/>
      <c r="W406" s="189"/>
      <c r="X406" s="190"/>
    </row>
    <row r="407" spans="1:24" ht="9.1999999999999993" customHeight="1" x14ac:dyDescent="0.25">
      <c r="A407" s="185">
        <v>2</v>
      </c>
      <c r="B407" s="193"/>
      <c r="C407" s="149"/>
      <c r="D407" s="158"/>
      <c r="E407" s="409"/>
      <c r="F407" s="191"/>
      <c r="G407" s="407">
        <v>9</v>
      </c>
      <c r="H407" s="195"/>
      <c r="I407" s="189"/>
      <c r="J407" s="192"/>
      <c r="K407" s="189"/>
      <c r="L407" s="190"/>
      <c r="M407" s="185">
        <v>2</v>
      </c>
      <c r="N407" s="238" t="s">
        <v>323</v>
      </c>
      <c r="O407" s="149"/>
      <c r="P407" s="158"/>
      <c r="Q407" s="409"/>
      <c r="R407" s="191"/>
      <c r="S407" s="407">
        <v>9</v>
      </c>
      <c r="T407" s="195"/>
      <c r="U407" s="189"/>
      <c r="V407" s="192"/>
      <c r="W407" s="189"/>
      <c r="X407" s="190"/>
    </row>
    <row r="408" spans="1:24" ht="9.1999999999999993" customHeight="1" x14ac:dyDescent="0.25">
      <c r="A408" s="185"/>
      <c r="B408" s="145"/>
      <c r="C408" s="407">
        <v>1</v>
      </c>
      <c r="D408" s="238" t="s">
        <v>301</v>
      </c>
      <c r="E408" s="408"/>
      <c r="F408" s="194"/>
      <c r="G408" s="409"/>
      <c r="H408" s="195"/>
      <c r="I408" s="189"/>
      <c r="J408" s="192"/>
      <c r="K408" s="189"/>
      <c r="L408" s="190"/>
      <c r="M408" s="185"/>
      <c r="N408" s="159"/>
      <c r="O408" s="407">
        <v>1</v>
      </c>
      <c r="P408" s="238" t="s">
        <v>323</v>
      </c>
      <c r="Q408" s="408"/>
      <c r="R408" s="194"/>
      <c r="S408" s="409"/>
      <c r="T408" s="195"/>
      <c r="U408" s="189"/>
      <c r="V408" s="192"/>
      <c r="W408" s="189"/>
      <c r="X408" s="190"/>
    </row>
    <row r="409" spans="1:24" ht="9.1999999999999993" customHeight="1" x14ac:dyDescent="0.25">
      <c r="A409" s="185">
        <v>3</v>
      </c>
      <c r="B409" s="193"/>
      <c r="C409" s="408"/>
      <c r="D409" s="160"/>
      <c r="E409" s="140"/>
      <c r="F409" s="194"/>
      <c r="G409" s="409"/>
      <c r="H409" s="195"/>
      <c r="I409" s="189"/>
      <c r="J409" s="192"/>
      <c r="K409" s="189"/>
      <c r="L409" s="190"/>
      <c r="M409" s="185">
        <v>3</v>
      </c>
      <c r="N409" s="238" t="s">
        <v>324</v>
      </c>
      <c r="O409" s="408"/>
      <c r="P409" s="160"/>
      <c r="Q409" s="140"/>
      <c r="R409" s="194"/>
      <c r="S409" s="409"/>
      <c r="T409" s="195"/>
      <c r="U409" s="189"/>
      <c r="V409" s="192"/>
      <c r="W409" s="189"/>
      <c r="X409" s="190"/>
    </row>
    <row r="410" spans="1:24" ht="9.1999999999999993" customHeight="1" x14ac:dyDescent="0.25">
      <c r="A410" s="185"/>
      <c r="B410" s="138"/>
      <c r="C410" s="140"/>
      <c r="D410" s="160"/>
      <c r="E410" s="140"/>
      <c r="F410" s="194"/>
      <c r="G410" s="409"/>
      <c r="H410" s="195"/>
      <c r="I410" s="238" t="s">
        <v>300</v>
      </c>
      <c r="J410" s="188"/>
      <c r="K410" s="189"/>
      <c r="L410" s="190"/>
      <c r="M410" s="185"/>
      <c r="N410" s="160"/>
      <c r="O410" s="140"/>
      <c r="P410" s="160"/>
      <c r="Q410" s="140"/>
      <c r="R410" s="194"/>
      <c r="S410" s="409"/>
      <c r="T410" s="195"/>
      <c r="U410" s="238" t="s">
        <v>275</v>
      </c>
      <c r="V410" s="188"/>
      <c r="W410" s="189"/>
      <c r="X410" s="190"/>
    </row>
    <row r="411" spans="1:24" ht="9.1999999999999993" customHeight="1" x14ac:dyDescent="0.25">
      <c r="A411" s="185">
        <v>4</v>
      </c>
      <c r="B411" s="193"/>
      <c r="C411" s="149"/>
      <c r="D411" s="160"/>
      <c r="E411" s="140"/>
      <c r="F411" s="194"/>
      <c r="G411" s="409"/>
      <c r="H411" s="196"/>
      <c r="I411" s="191"/>
      <c r="J411" s="407">
        <v>11</v>
      </c>
      <c r="K411" s="189"/>
      <c r="L411" s="190"/>
      <c r="M411" s="185">
        <v>4</v>
      </c>
      <c r="N411" s="238"/>
      <c r="O411" s="149"/>
      <c r="P411" s="160"/>
      <c r="Q411" s="140"/>
      <c r="R411" s="194"/>
      <c r="S411" s="409"/>
      <c r="T411" s="196"/>
      <c r="U411" s="191"/>
      <c r="V411" s="407">
        <v>11</v>
      </c>
      <c r="W411" s="189"/>
      <c r="X411" s="190"/>
    </row>
    <row r="412" spans="1:24" ht="9.1999999999999993" customHeight="1" x14ac:dyDescent="0.25">
      <c r="A412" s="185"/>
      <c r="B412" s="145"/>
      <c r="C412" s="407">
        <v>2</v>
      </c>
      <c r="D412" s="238" t="s">
        <v>302</v>
      </c>
      <c r="E412" s="149"/>
      <c r="F412" s="194"/>
      <c r="G412" s="409"/>
      <c r="H412" s="195"/>
      <c r="I412" s="194"/>
      <c r="J412" s="409"/>
      <c r="K412" s="189"/>
      <c r="L412" s="190"/>
      <c r="M412" s="185"/>
      <c r="N412" s="159"/>
      <c r="O412" s="407">
        <v>2</v>
      </c>
      <c r="P412" s="238" t="s">
        <v>325</v>
      </c>
      <c r="Q412" s="149"/>
      <c r="R412" s="194"/>
      <c r="S412" s="409"/>
      <c r="T412" s="195"/>
      <c r="U412" s="194"/>
      <c r="V412" s="409"/>
      <c r="W412" s="189"/>
      <c r="X412" s="190"/>
    </row>
    <row r="413" spans="1:24" ht="9.1999999999999993" customHeight="1" x14ac:dyDescent="0.25">
      <c r="A413" s="185">
        <v>5</v>
      </c>
      <c r="B413" s="193"/>
      <c r="C413" s="408"/>
      <c r="D413" s="159"/>
      <c r="E413" s="407">
        <v>6</v>
      </c>
      <c r="F413" s="194"/>
      <c r="G413" s="409"/>
      <c r="H413" s="195"/>
      <c r="I413" s="194"/>
      <c r="J413" s="409"/>
      <c r="K413" s="189"/>
      <c r="L413" s="190"/>
      <c r="M413" s="185">
        <v>5</v>
      </c>
      <c r="N413" s="238"/>
      <c r="O413" s="408"/>
      <c r="P413" s="159"/>
      <c r="Q413" s="407">
        <v>6</v>
      </c>
      <c r="R413" s="194"/>
      <c r="S413" s="409"/>
      <c r="T413" s="195"/>
      <c r="U413" s="194"/>
      <c r="V413" s="409"/>
      <c r="W413" s="189"/>
      <c r="X413" s="190"/>
    </row>
    <row r="414" spans="1:24" ht="9.1999999999999993" customHeight="1" x14ac:dyDescent="0.25">
      <c r="A414" s="185"/>
      <c r="B414" s="138"/>
      <c r="C414" s="140"/>
      <c r="D414" s="158"/>
      <c r="E414" s="409"/>
      <c r="F414" s="238" t="s">
        <v>303</v>
      </c>
      <c r="G414" s="408"/>
      <c r="H414" s="195"/>
      <c r="I414" s="194"/>
      <c r="J414" s="409"/>
      <c r="K414" s="189"/>
      <c r="L414" s="190"/>
      <c r="M414" s="185"/>
      <c r="N414" s="160"/>
      <c r="O414" s="140"/>
      <c r="P414" s="158"/>
      <c r="Q414" s="409"/>
      <c r="R414" s="238" t="s">
        <v>326</v>
      </c>
      <c r="S414" s="408"/>
      <c r="T414" s="195"/>
      <c r="U414" s="194"/>
      <c r="V414" s="409"/>
      <c r="W414" s="189"/>
      <c r="X414" s="190"/>
    </row>
    <row r="415" spans="1:24" ht="9.1999999999999993" customHeight="1" x14ac:dyDescent="0.3">
      <c r="A415" s="185"/>
      <c r="B415" s="143"/>
      <c r="C415" s="186">
        <v>6</v>
      </c>
      <c r="D415" s="238" t="s">
        <v>303</v>
      </c>
      <c r="E415" s="408"/>
      <c r="F415" s="189"/>
      <c r="G415" s="140"/>
      <c r="H415" s="143"/>
      <c r="I415" s="194"/>
      <c r="J415" s="409"/>
      <c r="K415" s="189"/>
      <c r="L415" s="197"/>
      <c r="M415" s="185"/>
      <c r="N415" s="158"/>
      <c r="O415" s="186">
        <v>6</v>
      </c>
      <c r="P415" s="238" t="s">
        <v>326</v>
      </c>
      <c r="Q415" s="408"/>
      <c r="R415" s="189"/>
      <c r="S415" s="140"/>
      <c r="T415" s="143"/>
      <c r="U415" s="194"/>
      <c r="V415" s="409"/>
      <c r="W415" s="189"/>
      <c r="X415" s="197"/>
    </row>
    <row r="416" spans="1:24" ht="9.1999999999999993" customHeight="1" x14ac:dyDescent="0.25">
      <c r="A416" s="185"/>
      <c r="B416" s="143"/>
      <c r="C416" s="149"/>
      <c r="D416" s="160"/>
      <c r="E416" s="140"/>
      <c r="F416" s="189"/>
      <c r="G416" s="140"/>
      <c r="H416" s="143"/>
      <c r="I416" s="194"/>
      <c r="J416" s="409"/>
      <c r="K416" s="238" t="s">
        <v>300</v>
      </c>
      <c r="L416" s="414">
        <v>1</v>
      </c>
      <c r="M416" s="185"/>
      <c r="N416" s="158"/>
      <c r="O416" s="149"/>
      <c r="P416" s="160"/>
      <c r="Q416" s="140"/>
      <c r="R416" s="189"/>
      <c r="S416" s="140"/>
      <c r="T416" s="143"/>
      <c r="U416" s="194"/>
      <c r="V416" s="409"/>
      <c r="W416" s="238" t="s">
        <v>275</v>
      </c>
      <c r="X416" s="414">
        <v>1</v>
      </c>
    </row>
    <row r="417" spans="1:29" ht="9.1999999999999993" customHeight="1" x14ac:dyDescent="0.25">
      <c r="A417" s="185"/>
      <c r="B417" s="143"/>
      <c r="C417" s="186">
        <v>7</v>
      </c>
      <c r="D417" s="238" t="s">
        <v>304</v>
      </c>
      <c r="E417" s="149"/>
      <c r="F417" s="189"/>
      <c r="G417" s="140"/>
      <c r="H417" s="143"/>
      <c r="I417" s="194"/>
      <c r="J417" s="409"/>
      <c r="K417" s="194"/>
      <c r="L417" s="414"/>
      <c r="M417" s="185"/>
      <c r="N417" s="158"/>
      <c r="O417" s="186">
        <v>7</v>
      </c>
      <c r="P417" s="238" t="s">
        <v>327</v>
      </c>
      <c r="Q417" s="149"/>
      <c r="R417" s="189"/>
      <c r="S417" s="140"/>
      <c r="T417" s="143"/>
      <c r="U417" s="194"/>
      <c r="V417" s="409"/>
      <c r="W417" s="194"/>
      <c r="X417" s="414"/>
    </row>
    <row r="418" spans="1:29" ht="9.1999999999999993" customHeight="1" x14ac:dyDescent="0.25">
      <c r="A418" s="185"/>
      <c r="B418" s="138"/>
      <c r="C418" s="140"/>
      <c r="D418" s="158"/>
      <c r="E418" s="407">
        <v>7</v>
      </c>
      <c r="F418" s="238" t="s">
        <v>304</v>
      </c>
      <c r="G418" s="149"/>
      <c r="H418" s="143"/>
      <c r="I418" s="194"/>
      <c r="J418" s="409"/>
      <c r="K418" s="194"/>
      <c r="L418" s="201"/>
      <c r="M418" s="185"/>
      <c r="N418" s="160"/>
      <c r="O418" s="140"/>
      <c r="P418" s="158"/>
      <c r="Q418" s="407">
        <v>7</v>
      </c>
      <c r="R418" s="238" t="s">
        <v>327</v>
      </c>
      <c r="S418" s="149"/>
      <c r="T418" s="143"/>
      <c r="U418" s="194"/>
      <c r="V418" s="409"/>
      <c r="W418" s="194"/>
      <c r="X418" s="201"/>
    </row>
    <row r="419" spans="1:29" ht="9.1999999999999993" customHeight="1" x14ac:dyDescent="0.25">
      <c r="A419" s="185">
        <v>8</v>
      </c>
      <c r="B419" s="143"/>
      <c r="C419" s="149"/>
      <c r="D419" s="158"/>
      <c r="E419" s="409"/>
      <c r="F419" s="191"/>
      <c r="G419" s="407">
        <v>10</v>
      </c>
      <c r="H419" s="195"/>
      <c r="I419" s="194"/>
      <c r="J419" s="409"/>
      <c r="K419" s="194"/>
      <c r="L419" s="201"/>
      <c r="M419" s="185">
        <v>8</v>
      </c>
      <c r="N419" s="158"/>
      <c r="O419" s="149"/>
      <c r="P419" s="158"/>
      <c r="Q419" s="409"/>
      <c r="R419" s="191"/>
      <c r="S419" s="407">
        <v>10</v>
      </c>
      <c r="T419" s="195"/>
      <c r="U419" s="194"/>
      <c r="V419" s="409"/>
      <c r="W419" s="194"/>
      <c r="X419" s="201"/>
    </row>
    <row r="420" spans="1:29" ht="9.1999999999999993" customHeight="1" x14ac:dyDescent="0.25">
      <c r="A420" s="185"/>
      <c r="B420" s="145"/>
      <c r="C420" s="407">
        <v>3</v>
      </c>
      <c r="D420" s="238" t="s">
        <v>305</v>
      </c>
      <c r="E420" s="408"/>
      <c r="F420" s="194"/>
      <c r="G420" s="409"/>
      <c r="H420" s="195"/>
      <c r="I420" s="194"/>
      <c r="J420" s="409"/>
      <c r="K420" s="194"/>
      <c r="L420" s="201"/>
      <c r="M420" s="185"/>
      <c r="N420" s="159"/>
      <c r="O420" s="407">
        <v>3</v>
      </c>
      <c r="P420" s="238" t="s">
        <v>328</v>
      </c>
      <c r="Q420" s="408"/>
      <c r="R420" s="194"/>
      <c r="S420" s="409"/>
      <c r="T420" s="195"/>
      <c r="U420" s="194"/>
      <c r="V420" s="409"/>
      <c r="W420" s="194"/>
      <c r="X420" s="201"/>
    </row>
    <row r="421" spans="1:29" ht="9.1999999999999993" customHeight="1" x14ac:dyDescent="0.25">
      <c r="A421" s="185">
        <v>9</v>
      </c>
      <c r="B421" s="193"/>
      <c r="C421" s="408"/>
      <c r="D421" s="160"/>
      <c r="E421" s="140"/>
      <c r="F421" s="194"/>
      <c r="G421" s="409"/>
      <c r="H421" s="195"/>
      <c r="I421" s="194"/>
      <c r="J421" s="409"/>
      <c r="K421" s="194"/>
      <c r="L421" s="201"/>
      <c r="M421" s="185">
        <v>9</v>
      </c>
      <c r="N421" s="238"/>
      <c r="O421" s="408"/>
      <c r="P421" s="160"/>
      <c r="Q421" s="140"/>
      <c r="R421" s="194"/>
      <c r="S421" s="409"/>
      <c r="T421" s="195"/>
      <c r="U421" s="194"/>
      <c r="V421" s="409"/>
      <c r="W421" s="194"/>
      <c r="X421" s="201"/>
    </row>
    <row r="422" spans="1:29" ht="9.1999999999999993" customHeight="1" x14ac:dyDescent="0.25">
      <c r="A422" s="185"/>
      <c r="B422" s="138"/>
      <c r="C422" s="140"/>
      <c r="D422" s="160"/>
      <c r="E422" s="140"/>
      <c r="F422" s="244"/>
      <c r="G422" s="409"/>
      <c r="H422" s="199"/>
      <c r="I422" s="238" t="s">
        <v>307</v>
      </c>
      <c r="J422" s="408"/>
      <c r="K422" s="194"/>
      <c r="L422" s="201"/>
      <c r="M422" s="185"/>
      <c r="N422" s="160"/>
      <c r="O422" s="140"/>
      <c r="P422" s="160"/>
      <c r="Q422" s="140"/>
      <c r="R422" s="194"/>
      <c r="S422" s="409"/>
      <c r="T422" s="199"/>
      <c r="U422" s="238" t="s">
        <v>327</v>
      </c>
      <c r="V422" s="408"/>
      <c r="W422" s="194"/>
      <c r="X422" s="201"/>
    </row>
    <row r="423" spans="1:29" ht="9.1999999999999993" customHeight="1" x14ac:dyDescent="0.25">
      <c r="A423" s="185">
        <v>10</v>
      </c>
      <c r="B423" s="238" t="s">
        <v>306</v>
      </c>
      <c r="C423" s="149"/>
      <c r="D423" s="160"/>
      <c r="E423" s="140"/>
      <c r="F423" s="244"/>
      <c r="G423" s="409"/>
      <c r="H423" s="195"/>
      <c r="I423" s="189"/>
      <c r="J423" s="192"/>
      <c r="K423" s="194"/>
      <c r="L423" s="201"/>
      <c r="M423" s="185">
        <v>10</v>
      </c>
      <c r="N423" s="238" t="s">
        <v>329</v>
      </c>
      <c r="O423" s="149"/>
      <c r="P423" s="160"/>
      <c r="Q423" s="140"/>
      <c r="R423" s="194"/>
      <c r="S423" s="409"/>
      <c r="T423" s="195"/>
      <c r="U423" s="189"/>
      <c r="V423" s="192"/>
      <c r="W423" s="194"/>
      <c r="X423" s="201"/>
    </row>
    <row r="424" spans="1:29" ht="9.1999999999999993" customHeight="1" x14ac:dyDescent="0.25">
      <c r="A424" s="185"/>
      <c r="B424" s="159"/>
      <c r="C424" s="407">
        <v>4</v>
      </c>
      <c r="D424" s="238" t="s">
        <v>306</v>
      </c>
      <c r="E424" s="149"/>
      <c r="F424" s="194"/>
      <c r="G424" s="409"/>
      <c r="H424" s="195"/>
      <c r="I424" s="189"/>
      <c r="J424" s="192"/>
      <c r="K424" s="194"/>
      <c r="L424" s="201"/>
      <c r="M424" s="185"/>
      <c r="N424" s="159"/>
      <c r="O424" s="407">
        <v>4</v>
      </c>
      <c r="P424" s="238" t="s">
        <v>330</v>
      </c>
      <c r="Q424" s="149"/>
      <c r="R424" s="194"/>
      <c r="S424" s="409"/>
      <c r="T424" s="195"/>
      <c r="U424" s="189"/>
      <c r="V424" s="192"/>
      <c r="W424" s="194"/>
      <c r="X424" s="201"/>
    </row>
    <row r="425" spans="1:29" ht="9.1999999999999993" customHeight="1" x14ac:dyDescent="0.25">
      <c r="A425" s="185">
        <v>11</v>
      </c>
      <c r="B425" s="238" t="s">
        <v>308</v>
      </c>
      <c r="C425" s="408"/>
      <c r="D425" s="159"/>
      <c r="E425" s="407">
        <v>8</v>
      </c>
      <c r="F425" s="194"/>
      <c r="G425" s="409"/>
      <c r="H425" s="195"/>
      <c r="I425" s="189"/>
      <c r="J425" s="192"/>
      <c r="K425" s="194"/>
      <c r="L425" s="201"/>
      <c r="M425" s="185">
        <v>11</v>
      </c>
      <c r="N425" s="238" t="s">
        <v>330</v>
      </c>
      <c r="O425" s="408"/>
      <c r="P425" s="159"/>
      <c r="Q425" s="407">
        <v>8</v>
      </c>
      <c r="R425" s="194"/>
      <c r="S425" s="409"/>
      <c r="T425" s="195"/>
      <c r="U425" s="189"/>
      <c r="V425" s="192"/>
      <c r="W425" s="194"/>
      <c r="X425" s="201"/>
      <c r="AC425" s="158"/>
    </row>
    <row r="426" spans="1:29" ht="9.1999999999999993" customHeight="1" x14ac:dyDescent="0.25">
      <c r="A426" s="200"/>
      <c r="B426" s="189"/>
      <c r="C426" s="140"/>
      <c r="D426" s="158"/>
      <c r="E426" s="409"/>
      <c r="F426" s="238" t="s">
        <v>307</v>
      </c>
      <c r="G426" s="408"/>
      <c r="H426" s="195"/>
      <c r="I426" s="189"/>
      <c r="J426" s="140">
        <v>-11</v>
      </c>
      <c r="K426" s="238" t="s">
        <v>307</v>
      </c>
      <c r="L426" s="415">
        <v>2</v>
      </c>
      <c r="M426" s="200"/>
      <c r="N426" s="160"/>
      <c r="O426" s="140"/>
      <c r="P426" s="158"/>
      <c r="Q426" s="409"/>
      <c r="R426" s="238" t="s">
        <v>331</v>
      </c>
      <c r="S426" s="408"/>
      <c r="T426" s="195"/>
      <c r="U426" s="189"/>
      <c r="V426" s="140">
        <v>-11</v>
      </c>
      <c r="W426" s="238" t="s">
        <v>327</v>
      </c>
      <c r="X426" s="415">
        <v>2</v>
      </c>
    </row>
    <row r="427" spans="1:29" ht="9.1999999999999993" customHeight="1" x14ac:dyDescent="0.25">
      <c r="A427" s="200"/>
      <c r="B427" s="194"/>
      <c r="C427" s="186">
        <v>12</v>
      </c>
      <c r="D427" s="238" t="s">
        <v>307</v>
      </c>
      <c r="E427" s="408"/>
      <c r="F427" s="189"/>
      <c r="G427" s="140"/>
      <c r="H427" s="138"/>
      <c r="I427" s="189"/>
      <c r="J427" s="192"/>
      <c r="K427" s="194"/>
      <c r="L427" s="415"/>
      <c r="M427" s="200"/>
      <c r="N427" s="158"/>
      <c r="O427" s="186">
        <v>12</v>
      </c>
      <c r="P427" s="238" t="s">
        <v>331</v>
      </c>
      <c r="Q427" s="408"/>
      <c r="R427" s="189"/>
      <c r="S427" s="140"/>
      <c r="T427" s="138"/>
      <c r="U427" s="189"/>
      <c r="V427" s="192"/>
      <c r="W427" s="194"/>
      <c r="X427" s="415"/>
    </row>
    <row r="428" spans="1:29" ht="9.1999999999999993" customHeight="1" x14ac:dyDescent="0.25">
      <c r="A428" s="200"/>
      <c r="B428" s="194"/>
      <c r="C428" s="186"/>
      <c r="D428" s="158"/>
      <c r="E428" s="149"/>
      <c r="F428" s="189"/>
      <c r="G428" s="140"/>
      <c r="H428" s="138"/>
      <c r="I428" s="189"/>
      <c r="J428" s="192"/>
      <c r="K428" s="194"/>
      <c r="L428" s="201"/>
      <c r="M428" s="200"/>
      <c r="N428" s="158"/>
      <c r="O428" s="186"/>
      <c r="P428" s="158"/>
      <c r="Q428" s="149"/>
      <c r="R428" s="189"/>
      <c r="S428" s="140"/>
      <c r="T428" s="138"/>
      <c r="U428" s="189"/>
      <c r="V428" s="192"/>
      <c r="W428" s="194"/>
      <c r="X428" s="201"/>
    </row>
    <row r="429" spans="1:29" ht="9.1999999999999993" customHeight="1" x14ac:dyDescent="0.25">
      <c r="A429" s="138"/>
      <c r="B429" s="138"/>
      <c r="C429" s="140"/>
      <c r="D429" s="160"/>
      <c r="E429" s="140">
        <v>-9</v>
      </c>
      <c r="F429" s="238" t="s">
        <v>303</v>
      </c>
      <c r="G429" s="140"/>
      <c r="H429" s="138"/>
      <c r="I429" s="138"/>
      <c r="J429" s="140"/>
      <c r="K429" s="143"/>
      <c r="L429" s="201"/>
      <c r="M429" s="138"/>
      <c r="N429" s="160"/>
      <c r="O429" s="140"/>
      <c r="P429" s="160"/>
      <c r="Q429" s="140">
        <v>-9</v>
      </c>
      <c r="R429" s="238" t="s">
        <v>326</v>
      </c>
      <c r="S429" s="140"/>
      <c r="T429" s="138"/>
      <c r="U429" s="138"/>
      <c r="V429" s="140"/>
      <c r="W429" s="143"/>
      <c r="X429" s="201"/>
    </row>
    <row r="430" spans="1:29" ht="9.1999999999999993" customHeight="1" x14ac:dyDescent="0.25">
      <c r="A430" s="140">
        <v>-1</v>
      </c>
      <c r="B430" s="138"/>
      <c r="C430" s="140"/>
      <c r="D430" s="160"/>
      <c r="E430" s="140"/>
      <c r="F430" s="145"/>
      <c r="G430" s="407">
        <v>18</v>
      </c>
      <c r="H430" s="195"/>
      <c r="I430" s="138"/>
      <c r="J430" s="140"/>
      <c r="K430" s="143"/>
      <c r="L430" s="201"/>
      <c r="M430" s="140">
        <v>-1</v>
      </c>
      <c r="N430" s="238" t="s">
        <v>324</v>
      </c>
      <c r="O430" s="140"/>
      <c r="P430" s="160"/>
      <c r="Q430" s="140"/>
      <c r="R430" s="145"/>
      <c r="S430" s="407">
        <v>18</v>
      </c>
      <c r="T430" s="195"/>
      <c r="U430" s="138"/>
      <c r="V430" s="140"/>
      <c r="W430" s="143"/>
      <c r="X430" s="201"/>
    </row>
    <row r="431" spans="1:29" ht="9.1999999999999993" customHeight="1" x14ac:dyDescent="0.25">
      <c r="A431" s="149"/>
      <c r="B431" s="145"/>
      <c r="C431" s="407">
        <v>12</v>
      </c>
      <c r="D431" s="238" t="s">
        <v>306</v>
      </c>
      <c r="E431" s="140"/>
      <c r="F431" s="143"/>
      <c r="G431" s="409"/>
      <c r="H431" s="195"/>
      <c r="I431" s="238" t="s">
        <v>303</v>
      </c>
      <c r="J431" s="140"/>
      <c r="K431" s="143"/>
      <c r="L431" s="201"/>
      <c r="M431" s="149"/>
      <c r="N431" s="159"/>
      <c r="O431" s="407">
        <v>12</v>
      </c>
      <c r="P431" s="238" t="s">
        <v>324</v>
      </c>
      <c r="Q431" s="140"/>
      <c r="R431" s="143"/>
      <c r="S431" s="409"/>
      <c r="T431" s="195"/>
      <c r="U431" s="238" t="s">
        <v>326</v>
      </c>
      <c r="V431" s="140"/>
      <c r="W431" s="143"/>
      <c r="X431" s="201"/>
    </row>
    <row r="432" spans="1:29" ht="9.1999999999999993" customHeight="1" x14ac:dyDescent="0.25">
      <c r="A432" s="149">
        <v>-8</v>
      </c>
      <c r="B432" s="238" t="s">
        <v>306</v>
      </c>
      <c r="C432" s="408"/>
      <c r="D432" s="159"/>
      <c r="E432" s="407">
        <v>16</v>
      </c>
      <c r="F432" s="143"/>
      <c r="G432" s="409"/>
      <c r="H432" s="196"/>
      <c r="I432" s="145"/>
      <c r="J432" s="407">
        <v>20</v>
      </c>
      <c r="K432" s="143"/>
      <c r="L432" s="201"/>
      <c r="M432" s="149">
        <v>-8</v>
      </c>
      <c r="N432" s="238" t="s">
        <v>330</v>
      </c>
      <c r="O432" s="408"/>
      <c r="P432" s="159"/>
      <c r="Q432" s="407">
        <v>16</v>
      </c>
      <c r="R432" s="143"/>
      <c r="S432" s="409"/>
      <c r="T432" s="196"/>
      <c r="U432" s="145"/>
      <c r="V432" s="407">
        <v>20</v>
      </c>
      <c r="W432" s="143"/>
      <c r="X432" s="201"/>
    </row>
    <row r="433" spans="1:24" ht="9.1999999999999993" customHeight="1" x14ac:dyDescent="0.25">
      <c r="A433" s="149"/>
      <c r="B433" s="145"/>
      <c r="C433" s="149"/>
      <c r="D433" s="158"/>
      <c r="E433" s="409"/>
      <c r="F433" s="238" t="s">
        <v>305</v>
      </c>
      <c r="G433" s="408"/>
      <c r="H433" s="195"/>
      <c r="I433" s="143"/>
      <c r="J433" s="409"/>
      <c r="K433" s="143"/>
      <c r="L433" s="201"/>
      <c r="M433" s="149"/>
      <c r="N433" s="159"/>
      <c r="O433" s="149"/>
      <c r="P433" s="158"/>
      <c r="Q433" s="409"/>
      <c r="R433" s="238" t="s">
        <v>328</v>
      </c>
      <c r="S433" s="408"/>
      <c r="T433" s="195"/>
      <c r="U433" s="143"/>
      <c r="V433" s="409"/>
      <c r="W433" s="143"/>
      <c r="X433" s="201"/>
    </row>
    <row r="434" spans="1:24" ht="9.1999999999999993" customHeight="1" x14ac:dyDescent="0.25">
      <c r="A434" s="140">
        <v>-2</v>
      </c>
      <c r="B434" s="143"/>
      <c r="C434" s="149"/>
      <c r="D434" s="158"/>
      <c r="E434" s="409"/>
      <c r="F434" s="138"/>
      <c r="G434" s="140"/>
      <c r="H434" s="143"/>
      <c r="I434" s="143"/>
      <c r="J434" s="409"/>
      <c r="K434" s="143"/>
      <c r="L434" s="201"/>
      <c r="M434" s="140">
        <v>-2</v>
      </c>
      <c r="N434" s="158"/>
      <c r="O434" s="149"/>
      <c r="P434" s="158"/>
      <c r="Q434" s="409"/>
      <c r="R434" s="138"/>
      <c r="S434" s="140"/>
      <c r="T434" s="143"/>
      <c r="U434" s="143"/>
      <c r="V434" s="409"/>
      <c r="W434" s="143"/>
      <c r="X434" s="201"/>
    </row>
    <row r="435" spans="1:24" ht="9.1999999999999993" customHeight="1" x14ac:dyDescent="0.25">
      <c r="A435" s="149"/>
      <c r="B435" s="145"/>
      <c r="C435" s="407">
        <v>13</v>
      </c>
      <c r="D435" s="238" t="s">
        <v>305</v>
      </c>
      <c r="E435" s="408"/>
      <c r="F435" s="138"/>
      <c r="G435" s="140"/>
      <c r="H435" s="143"/>
      <c r="I435" s="143"/>
      <c r="J435" s="409"/>
      <c r="K435" s="238" t="s">
        <v>303</v>
      </c>
      <c r="L435" s="415">
        <v>3</v>
      </c>
      <c r="M435" s="149"/>
      <c r="N435" s="159"/>
      <c r="O435" s="407">
        <v>13</v>
      </c>
      <c r="P435" s="238" t="s">
        <v>328</v>
      </c>
      <c r="Q435" s="408"/>
      <c r="R435" s="138"/>
      <c r="S435" s="140"/>
      <c r="T435" s="143"/>
      <c r="U435" s="143"/>
      <c r="V435" s="409"/>
      <c r="W435" s="238" t="s">
        <v>331</v>
      </c>
      <c r="X435" s="415">
        <v>3</v>
      </c>
    </row>
    <row r="436" spans="1:24" ht="9.1999999999999993" customHeight="1" x14ac:dyDescent="0.25">
      <c r="A436" s="149">
        <v>-7</v>
      </c>
      <c r="B436" s="238" t="s">
        <v>305</v>
      </c>
      <c r="C436" s="408"/>
      <c r="D436" s="160"/>
      <c r="E436" s="140"/>
      <c r="F436" s="138"/>
      <c r="G436" s="140"/>
      <c r="H436" s="143"/>
      <c r="I436" s="143"/>
      <c r="J436" s="409"/>
      <c r="K436" s="138"/>
      <c r="L436" s="415"/>
      <c r="M436" s="149">
        <v>-7</v>
      </c>
      <c r="N436" s="238"/>
      <c r="O436" s="408"/>
      <c r="P436" s="160"/>
      <c r="Q436" s="140"/>
      <c r="R436" s="138"/>
      <c r="S436" s="140"/>
      <c r="T436" s="143"/>
      <c r="U436" s="143"/>
      <c r="V436" s="409"/>
      <c r="W436" s="138"/>
      <c r="X436" s="415"/>
    </row>
    <row r="437" spans="1:24" ht="9.1999999999999993" customHeight="1" x14ac:dyDescent="0.25">
      <c r="A437" s="149"/>
      <c r="B437" s="138"/>
      <c r="C437" s="140"/>
      <c r="D437" s="160"/>
      <c r="E437" s="140">
        <v>-10</v>
      </c>
      <c r="F437" s="238" t="s">
        <v>304</v>
      </c>
      <c r="G437" s="140"/>
      <c r="H437" s="143"/>
      <c r="I437" s="143"/>
      <c r="J437" s="409"/>
      <c r="K437" s="138"/>
      <c r="L437" s="202"/>
      <c r="M437" s="149"/>
      <c r="N437" s="160"/>
      <c r="O437" s="140"/>
      <c r="P437" s="160"/>
      <c r="Q437" s="140">
        <v>-10</v>
      </c>
      <c r="R437" s="238" t="s">
        <v>331</v>
      </c>
      <c r="S437" s="140"/>
      <c r="T437" s="143"/>
      <c r="U437" s="143"/>
      <c r="V437" s="409"/>
      <c r="W437" s="138"/>
      <c r="X437" s="202"/>
    </row>
    <row r="438" spans="1:24" ht="9.1999999999999993" customHeight="1" x14ac:dyDescent="0.25">
      <c r="A438" s="140">
        <v>-3</v>
      </c>
      <c r="B438" s="138"/>
      <c r="C438" s="140"/>
      <c r="D438" s="160"/>
      <c r="E438" s="140"/>
      <c r="F438" s="145"/>
      <c r="G438" s="407">
        <v>19</v>
      </c>
      <c r="H438" s="195"/>
      <c r="I438" s="143"/>
      <c r="J438" s="409"/>
      <c r="K438" s="138"/>
      <c r="L438" s="202"/>
      <c r="M438" s="140">
        <v>-3</v>
      </c>
      <c r="N438" s="160"/>
      <c r="O438" s="140"/>
      <c r="P438" s="160"/>
      <c r="Q438" s="140"/>
      <c r="R438" s="145"/>
      <c r="S438" s="407">
        <v>19</v>
      </c>
      <c r="T438" s="195"/>
      <c r="U438" s="143"/>
      <c r="V438" s="409"/>
      <c r="W438" s="138"/>
      <c r="X438" s="202"/>
    </row>
    <row r="439" spans="1:24" ht="9.1999999999999993" customHeight="1" x14ac:dyDescent="0.25">
      <c r="A439" s="149"/>
      <c r="B439" s="145"/>
      <c r="C439" s="407">
        <v>14</v>
      </c>
      <c r="D439" s="238" t="s">
        <v>302</v>
      </c>
      <c r="E439" s="140"/>
      <c r="F439" s="143"/>
      <c r="G439" s="409"/>
      <c r="H439" s="199"/>
      <c r="I439" s="238" t="s">
        <v>302</v>
      </c>
      <c r="J439" s="408"/>
      <c r="K439" s="138"/>
      <c r="L439" s="202"/>
      <c r="M439" s="149"/>
      <c r="N439" s="159"/>
      <c r="O439" s="407">
        <v>14</v>
      </c>
      <c r="P439" s="238" t="s">
        <v>325</v>
      </c>
      <c r="Q439" s="140"/>
      <c r="R439" s="143"/>
      <c r="S439" s="409"/>
      <c r="T439" s="199"/>
      <c r="U439" s="238" t="s">
        <v>331</v>
      </c>
      <c r="V439" s="408"/>
      <c r="W439" s="138"/>
      <c r="X439" s="202"/>
    </row>
    <row r="440" spans="1:24" ht="9.1999999999999993" customHeight="1" x14ac:dyDescent="0.25">
      <c r="A440" s="149">
        <v>-6</v>
      </c>
      <c r="B440" s="238" t="s">
        <v>302</v>
      </c>
      <c r="C440" s="408"/>
      <c r="D440" s="159"/>
      <c r="E440" s="407">
        <v>17</v>
      </c>
      <c r="F440" s="143"/>
      <c r="G440" s="409"/>
      <c r="H440" s="195"/>
      <c r="I440" s="138"/>
      <c r="J440" s="140"/>
      <c r="K440" s="138"/>
      <c r="L440" s="202"/>
      <c r="M440" s="149">
        <v>-6</v>
      </c>
      <c r="N440" s="238" t="s">
        <v>325</v>
      </c>
      <c r="O440" s="408"/>
      <c r="P440" s="159"/>
      <c r="Q440" s="407">
        <v>17</v>
      </c>
      <c r="R440" s="143"/>
      <c r="S440" s="409"/>
      <c r="T440" s="195"/>
      <c r="U440" s="138"/>
      <c r="V440" s="140"/>
      <c r="W440" s="138"/>
      <c r="X440" s="202"/>
    </row>
    <row r="441" spans="1:24" ht="9.1999999999999993" customHeight="1" x14ac:dyDescent="0.25">
      <c r="A441" s="149"/>
      <c r="B441" s="145"/>
      <c r="C441" s="149"/>
      <c r="D441" s="158"/>
      <c r="E441" s="409"/>
      <c r="F441" s="238" t="s">
        <v>302</v>
      </c>
      <c r="G441" s="408"/>
      <c r="H441" s="195"/>
      <c r="I441" s="138"/>
      <c r="J441" s="140">
        <v>-20</v>
      </c>
      <c r="K441" s="238" t="s">
        <v>302</v>
      </c>
      <c r="L441" s="414">
        <v>4</v>
      </c>
      <c r="M441" s="149"/>
      <c r="N441" s="159"/>
      <c r="O441" s="149"/>
      <c r="P441" s="158"/>
      <c r="Q441" s="409"/>
      <c r="R441" s="238" t="s">
        <v>325</v>
      </c>
      <c r="S441" s="408"/>
      <c r="T441" s="195"/>
      <c r="U441" s="138"/>
      <c r="V441" s="140">
        <v>-20</v>
      </c>
      <c r="W441" s="238" t="s">
        <v>326</v>
      </c>
      <c r="X441" s="414">
        <v>4</v>
      </c>
    </row>
    <row r="442" spans="1:24" ht="9.1999999999999993" customHeight="1" x14ac:dyDescent="0.25">
      <c r="A442" s="140">
        <v>-4</v>
      </c>
      <c r="B442" s="238" t="s">
        <v>308</v>
      </c>
      <c r="C442" s="149"/>
      <c r="D442" s="158"/>
      <c r="E442" s="409"/>
      <c r="F442" s="138"/>
      <c r="G442" s="138"/>
      <c r="H442" s="138"/>
      <c r="I442" s="138"/>
      <c r="J442" s="140"/>
      <c r="K442" s="138"/>
      <c r="L442" s="414"/>
      <c r="M442" s="140">
        <v>-4</v>
      </c>
      <c r="N442" s="238" t="s">
        <v>329</v>
      </c>
      <c r="O442" s="149"/>
      <c r="P442" s="158"/>
      <c r="Q442" s="409"/>
      <c r="R442" s="138"/>
      <c r="S442" s="138"/>
      <c r="T442" s="138"/>
      <c r="U442" s="138"/>
      <c r="V442" s="140"/>
      <c r="W442" s="138"/>
      <c r="X442" s="414"/>
    </row>
    <row r="443" spans="1:24" ht="9.1999999999999993" customHeight="1" x14ac:dyDescent="0.3">
      <c r="A443" s="149"/>
      <c r="B443" s="145"/>
      <c r="C443" s="407">
        <v>15</v>
      </c>
      <c r="D443" s="238" t="s">
        <v>301</v>
      </c>
      <c r="E443" s="408"/>
      <c r="F443" s="138"/>
      <c r="G443" s="138"/>
      <c r="H443" s="138"/>
      <c r="I443" s="138"/>
      <c r="J443" s="203"/>
      <c r="L443" s="197"/>
      <c r="M443" s="149"/>
      <c r="N443" s="159"/>
      <c r="O443" s="407">
        <v>15</v>
      </c>
      <c r="P443" s="238" t="s">
        <v>323</v>
      </c>
      <c r="Q443" s="408"/>
      <c r="R443" s="138"/>
      <c r="S443" s="138"/>
      <c r="T443" s="138"/>
      <c r="U443" s="138"/>
      <c r="V443" s="203"/>
      <c r="X443" s="197"/>
    </row>
    <row r="444" spans="1:24" ht="9.1999999999999993" customHeight="1" x14ac:dyDescent="0.25">
      <c r="A444" s="149">
        <v>-5</v>
      </c>
      <c r="B444" s="238" t="s">
        <v>301</v>
      </c>
      <c r="C444" s="408"/>
      <c r="D444" s="160"/>
      <c r="E444" s="138"/>
      <c r="F444" s="138"/>
      <c r="G444" s="138"/>
      <c r="H444" s="138"/>
      <c r="I444" s="138"/>
      <c r="J444" s="203"/>
      <c r="L444" s="204"/>
      <c r="M444" s="149">
        <v>-5</v>
      </c>
      <c r="N444" s="238" t="s">
        <v>323</v>
      </c>
      <c r="O444" s="408"/>
      <c r="P444" s="160"/>
      <c r="Q444" s="138"/>
      <c r="R444" s="138"/>
      <c r="S444" s="138"/>
      <c r="T444" s="138"/>
      <c r="U444" s="138"/>
      <c r="V444" s="203"/>
      <c r="X444" s="204"/>
    </row>
    <row r="445" spans="1:24" ht="9.1999999999999993" customHeight="1" x14ac:dyDescent="0.25">
      <c r="A445" s="205"/>
      <c r="B445" s="138"/>
      <c r="C445" s="140"/>
      <c r="D445" s="160"/>
      <c r="E445" s="138"/>
      <c r="F445" s="138"/>
      <c r="G445" s="138"/>
      <c r="H445" s="138"/>
      <c r="I445" s="138"/>
      <c r="J445" s="203"/>
      <c r="L445" s="204"/>
      <c r="M445" s="205"/>
      <c r="N445" s="160"/>
      <c r="O445" s="140"/>
      <c r="P445" s="160"/>
      <c r="Q445" s="138"/>
      <c r="R445" s="138"/>
      <c r="S445" s="138"/>
      <c r="T445" s="138"/>
      <c r="U445" s="138"/>
      <c r="V445" s="203"/>
      <c r="X445" s="204"/>
    </row>
    <row r="446" spans="1:24" ht="9.1999999999999993" customHeight="1" x14ac:dyDescent="0.25">
      <c r="A446" s="138">
        <v>-18</v>
      </c>
      <c r="B446" s="238" t="s">
        <v>305</v>
      </c>
      <c r="C446" s="206"/>
      <c r="D446" s="160"/>
      <c r="E446" s="204"/>
      <c r="G446" s="138"/>
      <c r="H446" s="140">
        <v>-16</v>
      </c>
      <c r="I446" s="238" t="s">
        <v>306</v>
      </c>
      <c r="J446" s="203"/>
      <c r="L446" s="204"/>
      <c r="M446" s="138">
        <v>-18</v>
      </c>
      <c r="N446" s="238" t="s">
        <v>328</v>
      </c>
      <c r="O446" s="206"/>
      <c r="P446" s="160"/>
      <c r="Q446" s="204"/>
      <c r="S446" s="138"/>
      <c r="T446" s="140">
        <v>-16</v>
      </c>
      <c r="U446" s="238" t="s">
        <v>324</v>
      </c>
      <c r="V446" s="203"/>
      <c r="X446" s="204"/>
    </row>
    <row r="447" spans="1:24" ht="9.1999999999999993" customHeight="1" x14ac:dyDescent="0.25">
      <c r="A447" s="138"/>
      <c r="B447" s="145"/>
      <c r="C447" s="407">
        <v>21</v>
      </c>
      <c r="D447" s="238" t="s">
        <v>304</v>
      </c>
      <c r="E447" s="414">
        <v>5</v>
      </c>
      <c r="G447" s="138"/>
      <c r="H447" s="140"/>
      <c r="I447" s="145"/>
      <c r="J447" s="407">
        <v>22</v>
      </c>
      <c r="K447" s="238" t="s">
        <v>301</v>
      </c>
      <c r="L447" s="414">
        <v>7</v>
      </c>
      <c r="M447" s="138"/>
      <c r="N447" s="159"/>
      <c r="O447" s="407">
        <v>21</v>
      </c>
      <c r="P447" s="238" t="s">
        <v>325</v>
      </c>
      <c r="Q447" s="414">
        <v>5</v>
      </c>
      <c r="S447" s="138"/>
      <c r="T447" s="140"/>
      <c r="U447" s="145"/>
      <c r="V447" s="407">
        <v>22</v>
      </c>
      <c r="W447" s="238" t="s">
        <v>323</v>
      </c>
      <c r="X447" s="414">
        <v>7</v>
      </c>
    </row>
    <row r="448" spans="1:24" ht="9.1999999999999993" customHeight="1" x14ac:dyDescent="0.25">
      <c r="A448" s="138">
        <v>-19</v>
      </c>
      <c r="B448" s="238" t="s">
        <v>304</v>
      </c>
      <c r="C448" s="408"/>
      <c r="D448" s="160"/>
      <c r="E448" s="414"/>
      <c r="G448" s="138"/>
      <c r="H448" s="140">
        <v>-17</v>
      </c>
      <c r="I448" s="238" t="s">
        <v>301</v>
      </c>
      <c r="J448" s="408"/>
      <c r="K448" s="138"/>
      <c r="L448" s="414"/>
      <c r="M448" s="138">
        <v>-19</v>
      </c>
      <c r="N448" s="238" t="s">
        <v>325</v>
      </c>
      <c r="O448" s="408"/>
      <c r="P448" s="160"/>
      <c r="Q448" s="414"/>
      <c r="S448" s="138"/>
      <c r="T448" s="140">
        <v>-17</v>
      </c>
      <c r="U448" s="238" t="s">
        <v>323</v>
      </c>
      <c r="V448" s="408"/>
      <c r="W448" s="138"/>
      <c r="X448" s="414"/>
    </row>
    <row r="449" spans="1:24" ht="9.1999999999999993" customHeight="1" x14ac:dyDescent="0.25">
      <c r="A449" s="138"/>
      <c r="B449" s="138"/>
      <c r="C449" s="140">
        <v>-21</v>
      </c>
      <c r="D449" s="238" t="s">
        <v>305</v>
      </c>
      <c r="E449" s="414">
        <v>6</v>
      </c>
      <c r="G449" s="138"/>
      <c r="H449" s="140"/>
      <c r="I449" s="138"/>
      <c r="J449" s="140">
        <v>-22</v>
      </c>
      <c r="K449" s="238" t="s">
        <v>306</v>
      </c>
      <c r="L449" s="414">
        <v>8</v>
      </c>
      <c r="M449" s="138"/>
      <c r="N449" s="160"/>
      <c r="O449" s="140">
        <v>-21</v>
      </c>
      <c r="P449" s="238" t="s">
        <v>328</v>
      </c>
      <c r="Q449" s="414">
        <v>6</v>
      </c>
      <c r="S449" s="138"/>
      <c r="T449" s="140"/>
      <c r="U449" s="138"/>
      <c r="V449" s="140">
        <v>-22</v>
      </c>
      <c r="W449" s="238" t="s">
        <v>324</v>
      </c>
      <c r="X449" s="414">
        <v>8</v>
      </c>
    </row>
    <row r="450" spans="1:24" ht="9.1999999999999993" customHeight="1" x14ac:dyDescent="0.25">
      <c r="A450" s="138"/>
      <c r="B450" s="138"/>
      <c r="C450" s="140"/>
      <c r="D450" s="160"/>
      <c r="E450" s="414"/>
      <c r="H450" s="203"/>
      <c r="I450" s="138"/>
      <c r="J450" s="140"/>
      <c r="K450" s="138"/>
      <c r="L450" s="414"/>
      <c r="M450" s="138"/>
      <c r="N450" s="160"/>
      <c r="O450" s="140"/>
      <c r="P450" s="160"/>
      <c r="Q450" s="414"/>
      <c r="T450" s="203"/>
      <c r="U450" s="138"/>
      <c r="V450" s="140"/>
      <c r="W450" s="138"/>
      <c r="X450" s="414"/>
    </row>
    <row r="451" spans="1:24" ht="9.1999999999999993" customHeight="1" x14ac:dyDescent="0.25">
      <c r="A451" s="138">
        <v>-12</v>
      </c>
      <c r="B451" s="138"/>
      <c r="C451" s="140"/>
      <c r="D451" s="160"/>
      <c r="E451" s="138"/>
      <c r="F451" s="138"/>
      <c r="G451" s="207"/>
      <c r="H451" s="208"/>
      <c r="J451" s="203"/>
      <c r="L451" s="204"/>
      <c r="M451" s="138">
        <v>-12</v>
      </c>
      <c r="N451" s="238" t="s">
        <v>330</v>
      </c>
      <c r="O451" s="140"/>
      <c r="P451" s="160"/>
      <c r="Q451" s="138"/>
      <c r="R451" s="138"/>
      <c r="S451" s="207"/>
      <c r="T451" s="208"/>
      <c r="V451" s="203"/>
      <c r="X451" s="204"/>
    </row>
    <row r="452" spans="1:24" ht="9.1999999999999993" customHeight="1" x14ac:dyDescent="0.25">
      <c r="A452" s="138"/>
      <c r="B452" s="145"/>
      <c r="C452" s="407">
        <v>23</v>
      </c>
      <c r="D452" s="160"/>
      <c r="E452" s="138"/>
      <c r="F452" s="138"/>
      <c r="G452" s="207"/>
      <c r="H452" s="208"/>
      <c r="J452" s="203"/>
      <c r="L452" s="204"/>
      <c r="M452" s="138"/>
      <c r="N452" s="159"/>
      <c r="O452" s="407">
        <v>23</v>
      </c>
      <c r="P452" s="238" t="s">
        <v>330</v>
      </c>
      <c r="Q452" s="138"/>
      <c r="R452" s="138"/>
      <c r="S452" s="207"/>
      <c r="T452" s="208"/>
      <c r="V452" s="203"/>
      <c r="X452" s="204"/>
    </row>
    <row r="453" spans="1:24" ht="9.1999999999999993" customHeight="1" x14ac:dyDescent="0.25">
      <c r="A453" s="138">
        <v>-13</v>
      </c>
      <c r="B453" s="193"/>
      <c r="C453" s="408"/>
      <c r="D453" s="159"/>
      <c r="E453" s="407">
        <v>25</v>
      </c>
      <c r="F453" s="138"/>
      <c r="G453" s="210"/>
      <c r="H453" s="208"/>
      <c r="J453" s="203"/>
      <c r="L453" s="204"/>
      <c r="M453" s="138">
        <v>-13</v>
      </c>
      <c r="N453" s="238"/>
      <c r="O453" s="408"/>
      <c r="P453" s="159"/>
      <c r="Q453" s="407">
        <v>25</v>
      </c>
      <c r="R453" s="138"/>
      <c r="S453" s="210"/>
      <c r="T453" s="208"/>
      <c r="V453" s="203"/>
      <c r="X453" s="204"/>
    </row>
    <row r="454" spans="1:24" ht="9.1999999999999993" customHeight="1" x14ac:dyDescent="0.25">
      <c r="A454" s="138"/>
      <c r="B454" s="138"/>
      <c r="C454" s="140"/>
      <c r="D454" s="158"/>
      <c r="E454" s="409"/>
      <c r="F454" s="238" t="s">
        <v>308</v>
      </c>
      <c r="G454" s="417">
        <v>9</v>
      </c>
      <c r="H454" s="209">
        <v>-23</v>
      </c>
      <c r="I454" s="138"/>
      <c r="J454" s="140"/>
      <c r="K454" s="138"/>
      <c r="L454" s="210"/>
      <c r="M454" s="138"/>
      <c r="N454" s="160"/>
      <c r="O454" s="140"/>
      <c r="P454" s="158"/>
      <c r="Q454" s="409"/>
      <c r="R454" s="238" t="s">
        <v>329</v>
      </c>
      <c r="S454" s="417">
        <v>9</v>
      </c>
      <c r="T454" s="209">
        <v>-23</v>
      </c>
      <c r="U454" s="138"/>
      <c r="V454" s="140"/>
      <c r="W454" s="138"/>
      <c r="X454" s="210"/>
    </row>
    <row r="455" spans="1:24" ht="9.1999999999999993" customHeight="1" x14ac:dyDescent="0.25">
      <c r="A455" s="138">
        <v>-14</v>
      </c>
      <c r="B455" s="138"/>
      <c r="C455" s="140"/>
      <c r="D455" s="158"/>
      <c r="E455" s="409"/>
      <c r="F455" s="138"/>
      <c r="G455" s="417"/>
      <c r="H455" s="211"/>
      <c r="I455" s="145"/>
      <c r="J455" s="407">
        <v>26</v>
      </c>
      <c r="K455" s="193"/>
      <c r="L455" s="418">
        <v>11</v>
      </c>
      <c r="M455" s="138">
        <v>-14</v>
      </c>
      <c r="N455" s="160"/>
      <c r="O455" s="140"/>
      <c r="P455" s="158"/>
      <c r="Q455" s="409"/>
      <c r="R455" s="138"/>
      <c r="S455" s="417"/>
      <c r="T455" s="211"/>
      <c r="U455" s="145"/>
      <c r="V455" s="407">
        <v>26</v>
      </c>
      <c r="W455" s="193"/>
      <c r="X455" s="418">
        <v>11</v>
      </c>
    </row>
    <row r="456" spans="1:24" ht="9.1999999999999993" customHeight="1" x14ac:dyDescent="0.25">
      <c r="A456" s="138"/>
      <c r="B456" s="145"/>
      <c r="C456" s="407">
        <v>24</v>
      </c>
      <c r="D456" s="238" t="s">
        <v>308</v>
      </c>
      <c r="E456" s="408"/>
      <c r="F456" s="138"/>
      <c r="G456" s="210"/>
      <c r="H456" s="209">
        <v>-24</v>
      </c>
      <c r="I456" s="193"/>
      <c r="J456" s="408"/>
      <c r="K456" s="138"/>
      <c r="L456" s="418"/>
      <c r="M456" s="138"/>
      <c r="N456" s="159"/>
      <c r="O456" s="407">
        <v>24</v>
      </c>
      <c r="P456" s="238" t="s">
        <v>329</v>
      </c>
      <c r="Q456" s="408"/>
      <c r="R456" s="138"/>
      <c r="S456" s="210"/>
      <c r="T456" s="209">
        <v>-24</v>
      </c>
      <c r="U456" s="193"/>
      <c r="V456" s="408"/>
      <c r="W456" s="138"/>
      <c r="X456" s="418"/>
    </row>
    <row r="457" spans="1:24" ht="9.1999999999999993" customHeight="1" x14ac:dyDescent="0.25">
      <c r="A457" s="138">
        <v>-15</v>
      </c>
      <c r="B457" s="238" t="s">
        <v>308</v>
      </c>
      <c r="C457" s="408"/>
      <c r="D457" s="160"/>
      <c r="E457" s="140">
        <v>-25</v>
      </c>
      <c r="F457" s="193"/>
      <c r="G457" s="417">
        <v>10</v>
      </c>
      <c r="H457" s="208"/>
      <c r="J457" s="140">
        <v>-26</v>
      </c>
      <c r="L457" s="418">
        <v>12</v>
      </c>
      <c r="M457" s="138">
        <v>-15</v>
      </c>
      <c r="N457" s="238" t="s">
        <v>329</v>
      </c>
      <c r="O457" s="408"/>
      <c r="P457" s="160"/>
      <c r="Q457" s="140">
        <v>-25</v>
      </c>
      <c r="R457" s="238" t="s">
        <v>330</v>
      </c>
      <c r="S457" s="417">
        <v>10</v>
      </c>
      <c r="T457" s="208"/>
      <c r="V457" s="140">
        <v>-26</v>
      </c>
      <c r="X457" s="418">
        <v>12</v>
      </c>
    </row>
    <row r="458" spans="1:24" ht="9.1999999999999993" customHeight="1" x14ac:dyDescent="0.25">
      <c r="A458" s="138"/>
      <c r="B458" s="138"/>
      <c r="C458" s="140"/>
      <c r="D458" s="160"/>
      <c r="E458" s="140"/>
      <c r="F458" s="138"/>
      <c r="G458" s="417"/>
      <c r="H458" s="212"/>
      <c r="J458" s="203"/>
      <c r="K458" s="213"/>
      <c r="L458" s="418"/>
      <c r="M458" s="138"/>
      <c r="N458" s="160"/>
      <c r="O458" s="140"/>
      <c r="P458" s="160"/>
      <c r="Q458" s="140"/>
      <c r="R458" s="138"/>
      <c r="S458" s="417"/>
      <c r="T458" s="212"/>
      <c r="V458" s="203"/>
      <c r="W458" s="213"/>
      <c r="X458" s="418"/>
    </row>
    <row r="459" spans="1:24" ht="9.1999999999999993" customHeight="1" x14ac:dyDescent="0.25">
      <c r="B459" s="412" t="s">
        <v>241</v>
      </c>
      <c r="C459" s="412"/>
      <c r="D459" s="412"/>
      <c r="E459" s="412"/>
      <c r="F459" s="412"/>
      <c r="G459" s="412"/>
      <c r="H459" s="412"/>
      <c r="I459" s="412"/>
      <c r="J459" s="412"/>
      <c r="K459" s="412"/>
      <c r="N459" s="412" t="s">
        <v>241</v>
      </c>
      <c r="O459" s="412"/>
      <c r="P459" s="412"/>
      <c r="Q459" s="412"/>
      <c r="R459" s="412"/>
      <c r="S459" s="412"/>
      <c r="T459" s="412"/>
      <c r="U459" s="412"/>
      <c r="V459" s="412"/>
      <c r="W459" s="412"/>
    </row>
    <row r="460" spans="1:24" ht="9.1999999999999993" customHeight="1" x14ac:dyDescent="0.25">
      <c r="B460" s="413" t="s">
        <v>52</v>
      </c>
      <c r="C460" s="413"/>
      <c r="D460" s="413"/>
      <c r="E460" s="413"/>
      <c r="F460" s="413"/>
      <c r="G460" s="413"/>
      <c r="H460" s="413"/>
      <c r="I460" s="413"/>
      <c r="J460" s="413"/>
      <c r="K460" s="413"/>
      <c r="N460" s="413" t="s">
        <v>52</v>
      </c>
      <c r="O460" s="413"/>
      <c r="P460" s="413"/>
      <c r="Q460" s="413"/>
      <c r="R460" s="413"/>
      <c r="S460" s="413"/>
      <c r="T460" s="413"/>
      <c r="U460" s="413"/>
      <c r="V460" s="413"/>
      <c r="W460" s="413"/>
    </row>
    <row r="461" spans="1:24" ht="9.1999999999999993" customHeight="1" x14ac:dyDescent="0.25">
      <c r="D461" s="160"/>
      <c r="N461" s="160"/>
      <c r="P461" s="160"/>
    </row>
    <row r="462" spans="1:24" ht="9.1999999999999993" customHeight="1" x14ac:dyDescent="0.25">
      <c r="D462" s="160"/>
      <c r="N462" s="160"/>
      <c r="P462" s="160"/>
    </row>
    <row r="463" spans="1:24" ht="9.1999999999999993" customHeight="1" x14ac:dyDescent="0.25">
      <c r="D463" s="160"/>
      <c r="N463" s="160"/>
      <c r="P463" s="160"/>
    </row>
    <row r="464" spans="1:24" ht="9.1999999999999993" customHeight="1" x14ac:dyDescent="0.25">
      <c r="D464" s="160"/>
      <c r="N464" s="160"/>
      <c r="P464" s="160"/>
    </row>
    <row r="465" spans="4:16" ht="9.1999999999999993" customHeight="1" x14ac:dyDescent="0.25">
      <c r="D465" s="160"/>
      <c r="N465" s="160"/>
      <c r="P465" s="160"/>
    </row>
    <row r="466" spans="4:16" ht="9.1999999999999993" customHeight="1" x14ac:dyDescent="0.25">
      <c r="D466" s="160"/>
      <c r="N466" s="160"/>
      <c r="P466" s="160"/>
    </row>
    <row r="467" spans="4:16" ht="9.1999999999999993" customHeight="1" x14ac:dyDescent="0.25">
      <c r="D467" s="160"/>
      <c r="N467" s="160"/>
      <c r="P467" s="160"/>
    </row>
    <row r="468" spans="4:16" ht="9.1999999999999993" customHeight="1" x14ac:dyDescent="0.25">
      <c r="D468" s="160"/>
      <c r="N468" s="160"/>
      <c r="P468" s="160"/>
    </row>
    <row r="469" spans="4:16" ht="9.1999999999999993" customHeight="1" x14ac:dyDescent="0.25">
      <c r="D469" s="160"/>
      <c r="N469" s="160"/>
      <c r="P469" s="160"/>
    </row>
    <row r="470" spans="4:16" ht="9.1999999999999993" customHeight="1" x14ac:dyDescent="0.25">
      <c r="D470" s="160"/>
      <c r="N470" s="160"/>
      <c r="P470" s="160"/>
    </row>
    <row r="471" spans="4:16" ht="9.1999999999999993" customHeight="1" x14ac:dyDescent="0.25">
      <c r="D471" s="160"/>
      <c r="N471" s="160"/>
      <c r="P471" s="160"/>
    </row>
    <row r="472" spans="4:16" ht="9.1999999999999993" customHeight="1" x14ac:dyDescent="0.25">
      <c r="D472" s="160"/>
      <c r="N472" s="160"/>
      <c r="P472" s="160"/>
    </row>
    <row r="473" spans="4:16" ht="9.1999999999999993" customHeight="1" x14ac:dyDescent="0.25">
      <c r="D473" s="160"/>
      <c r="N473" s="160"/>
      <c r="P473" s="160"/>
    </row>
    <row r="474" spans="4:16" ht="9.1999999999999993" customHeight="1" x14ac:dyDescent="0.25">
      <c r="D474" s="160"/>
      <c r="N474" s="160"/>
      <c r="P474" s="160"/>
    </row>
    <row r="475" spans="4:16" ht="9.1999999999999993" customHeight="1" x14ac:dyDescent="0.25">
      <c r="D475" s="160"/>
      <c r="N475" s="160"/>
      <c r="P475" s="160"/>
    </row>
    <row r="476" spans="4:16" ht="9.1999999999999993" customHeight="1" x14ac:dyDescent="0.25">
      <c r="D476" s="160"/>
      <c r="N476" s="160"/>
      <c r="P476" s="160"/>
    </row>
    <row r="477" spans="4:16" ht="9.1999999999999993" customHeight="1" x14ac:dyDescent="0.25">
      <c r="D477" s="160"/>
      <c r="N477" s="160"/>
      <c r="P477" s="160"/>
    </row>
    <row r="478" spans="4:16" ht="9.1999999999999993" customHeight="1" x14ac:dyDescent="0.25">
      <c r="D478" s="160"/>
      <c r="N478" s="160"/>
      <c r="P478" s="160"/>
    </row>
    <row r="479" spans="4:16" ht="9.1999999999999993" customHeight="1" x14ac:dyDescent="0.25">
      <c r="D479" s="160"/>
      <c r="N479" s="160"/>
      <c r="P479" s="19"/>
    </row>
    <row r="480" spans="4:16" ht="9.1999999999999993" customHeight="1" x14ac:dyDescent="0.25">
      <c r="D480" s="160"/>
      <c r="N480" s="160"/>
      <c r="P480" s="19"/>
    </row>
    <row r="481" spans="4:16" ht="9.1999999999999993" customHeight="1" x14ac:dyDescent="0.25">
      <c r="D481" s="160"/>
      <c r="N481" s="160"/>
      <c r="P481" s="19"/>
    </row>
    <row r="482" spans="4:16" ht="9.1999999999999993" customHeight="1" x14ac:dyDescent="0.25">
      <c r="D482" s="160"/>
      <c r="N482" s="160"/>
      <c r="P482" s="19"/>
    </row>
    <row r="483" spans="4:16" ht="9.1999999999999993" customHeight="1" x14ac:dyDescent="0.25">
      <c r="D483" s="160"/>
      <c r="N483" s="160"/>
      <c r="P483" s="19"/>
    </row>
    <row r="484" spans="4:16" ht="9.1999999999999993" customHeight="1" x14ac:dyDescent="0.25">
      <c r="D484" s="160"/>
      <c r="N484" s="160"/>
      <c r="P484" s="19"/>
    </row>
    <row r="485" spans="4:16" ht="9.1999999999999993" customHeight="1" x14ac:dyDescent="0.25">
      <c r="D485" s="160"/>
      <c r="N485" s="160"/>
      <c r="P485" s="19"/>
    </row>
    <row r="486" spans="4:16" ht="9.1999999999999993" customHeight="1" x14ac:dyDescent="0.25">
      <c r="D486" s="160"/>
      <c r="N486" s="160"/>
      <c r="P486" s="19"/>
    </row>
    <row r="487" spans="4:16" ht="9.1999999999999993" customHeight="1" x14ac:dyDescent="0.25">
      <c r="D487" s="160"/>
      <c r="N487" s="160"/>
      <c r="P487" s="19"/>
    </row>
    <row r="488" spans="4:16" ht="9.1999999999999993" customHeight="1" x14ac:dyDescent="0.25">
      <c r="D488" s="160"/>
      <c r="N488" s="160"/>
      <c r="P488" s="19"/>
    </row>
    <row r="489" spans="4:16" ht="9.1999999999999993" customHeight="1" x14ac:dyDescent="0.25">
      <c r="D489" s="160"/>
      <c r="N489" s="160"/>
      <c r="P489" s="19"/>
    </row>
    <row r="490" spans="4:16" ht="9.1999999999999993" customHeight="1" x14ac:dyDescent="0.25">
      <c r="D490" s="160"/>
      <c r="N490" s="160"/>
      <c r="P490" s="19"/>
    </row>
    <row r="491" spans="4:16" ht="9.1999999999999993" customHeight="1" x14ac:dyDescent="0.25">
      <c r="D491" s="160"/>
      <c r="N491" s="160"/>
      <c r="P491" s="19"/>
    </row>
    <row r="492" spans="4:16" ht="9.1999999999999993" customHeight="1" x14ac:dyDescent="0.25">
      <c r="D492" s="160"/>
      <c r="P492" s="19"/>
    </row>
    <row r="493" spans="4:16" ht="9.1999999999999993" customHeight="1" x14ac:dyDescent="0.25">
      <c r="D493" s="160"/>
      <c r="P493" s="19"/>
    </row>
    <row r="494" spans="4:16" ht="9.1999999999999993" customHeight="1" x14ac:dyDescent="0.25">
      <c r="D494" s="160"/>
      <c r="P494" s="19"/>
    </row>
    <row r="495" spans="4:16" ht="9.1999999999999993" customHeight="1" x14ac:dyDescent="0.25">
      <c r="D495" s="160"/>
      <c r="P495" s="19"/>
    </row>
    <row r="496" spans="4:16" ht="9.1999999999999993" customHeight="1" x14ac:dyDescent="0.25">
      <c r="D496" s="160"/>
      <c r="P496" s="19"/>
    </row>
    <row r="497" spans="4:16" ht="9.1999999999999993" customHeight="1" x14ac:dyDescent="0.25">
      <c r="D497" s="160"/>
      <c r="P497" s="19"/>
    </row>
    <row r="498" spans="4:16" ht="9.1999999999999993" customHeight="1" x14ac:dyDescent="0.25">
      <c r="D498" s="160"/>
      <c r="P498" s="19"/>
    </row>
    <row r="499" spans="4:16" ht="9.1999999999999993" customHeight="1" x14ac:dyDescent="0.25">
      <c r="P499" s="19"/>
    </row>
    <row r="500" spans="4:16" ht="9.1999999999999993" customHeight="1" x14ac:dyDescent="0.25">
      <c r="P500" s="19"/>
    </row>
    <row r="501" spans="4:16" ht="9.1999999999999993" customHeight="1" x14ac:dyDescent="0.25">
      <c r="P501" s="19"/>
    </row>
    <row r="502" spans="4:16" ht="9.1999999999999993" customHeight="1" x14ac:dyDescent="0.25">
      <c r="P502" s="19"/>
    </row>
    <row r="503" spans="4:16" ht="9.1999999999999993" customHeight="1" x14ac:dyDescent="0.25">
      <c r="P503" s="19"/>
    </row>
    <row r="504" spans="4:16" ht="9.1999999999999993" customHeight="1" x14ac:dyDescent="0.25">
      <c r="P504" s="19"/>
    </row>
    <row r="505" spans="4:16" ht="9.1999999999999993" customHeight="1" x14ac:dyDescent="0.25">
      <c r="P505" s="19"/>
    </row>
    <row r="506" spans="4:16" ht="9.1999999999999993" customHeight="1" x14ac:dyDescent="0.25">
      <c r="P506" s="19"/>
    </row>
    <row r="507" spans="4:16" ht="9.1999999999999993" customHeight="1" x14ac:dyDescent="0.25">
      <c r="P507" s="19"/>
    </row>
    <row r="508" spans="4:16" ht="9.1999999999999993" customHeight="1" x14ac:dyDescent="0.25">
      <c r="P508" s="19"/>
    </row>
    <row r="509" spans="4:16" ht="9.1999999999999993" customHeight="1" x14ac:dyDescent="0.25">
      <c r="P509" s="19"/>
    </row>
    <row r="510" spans="4:16" ht="9.1999999999999993" customHeight="1" x14ac:dyDescent="0.25">
      <c r="P510" s="19"/>
    </row>
    <row r="511" spans="4:16" ht="9.1999999999999993" customHeight="1" x14ac:dyDescent="0.25">
      <c r="P511" s="19"/>
    </row>
    <row r="512" spans="4:16" ht="9.1999999999999993" customHeight="1" x14ac:dyDescent="0.25">
      <c r="P512" s="19"/>
    </row>
    <row r="513" spans="16:16" ht="9.1999999999999993" customHeight="1" x14ac:dyDescent="0.25">
      <c r="P513" s="19"/>
    </row>
    <row r="514" spans="16:16" ht="9.1999999999999993" customHeight="1" x14ac:dyDescent="0.25">
      <c r="P514" s="19"/>
    </row>
    <row r="515" spans="16:16" ht="9.1999999999999993" customHeight="1" x14ac:dyDescent="0.25">
      <c r="P515" s="19"/>
    </row>
    <row r="516" spans="16:16" ht="9.1999999999999993" customHeight="1" x14ac:dyDescent="0.25">
      <c r="P516" s="19"/>
    </row>
    <row r="517" spans="16:16" ht="9.1999999999999993" customHeight="1" x14ac:dyDescent="0.25">
      <c r="P517" s="19"/>
    </row>
    <row r="518" spans="16:16" ht="9.1999999999999993" customHeight="1" x14ac:dyDescent="0.25">
      <c r="P518" s="19"/>
    </row>
    <row r="519" spans="16:16" ht="9.1999999999999993" customHeight="1" x14ac:dyDescent="0.25">
      <c r="P519" s="19"/>
    </row>
    <row r="520" spans="16:16" ht="9.1999999999999993" customHeight="1" x14ac:dyDescent="0.25">
      <c r="P520" s="19"/>
    </row>
    <row r="521" spans="16:16" ht="9.1999999999999993" customHeight="1" x14ac:dyDescent="0.25">
      <c r="P521" s="19"/>
    </row>
    <row r="522" spans="16:16" ht="9.1999999999999993" customHeight="1" x14ac:dyDescent="0.25">
      <c r="P522" s="19"/>
    </row>
    <row r="523" spans="16:16" ht="9.1999999999999993" customHeight="1" x14ac:dyDescent="0.25">
      <c r="P523" s="19"/>
    </row>
    <row r="524" spans="16:16" ht="9.1999999999999993" customHeight="1" x14ac:dyDescent="0.25">
      <c r="P524" s="19"/>
    </row>
    <row r="525" spans="16:16" ht="9.1999999999999993" customHeight="1" x14ac:dyDescent="0.25">
      <c r="P525" s="19"/>
    </row>
    <row r="526" spans="16:16" ht="9.1999999999999993" customHeight="1" x14ac:dyDescent="0.25">
      <c r="P526" s="19"/>
    </row>
    <row r="527" spans="16:16" ht="9.1999999999999993" customHeight="1" x14ac:dyDescent="0.25">
      <c r="P527" s="19"/>
    </row>
    <row r="528" spans="16:16" ht="9.1999999999999993" customHeight="1" x14ac:dyDescent="0.25">
      <c r="P528" s="19"/>
    </row>
    <row r="529" spans="16:16" ht="9.1999999999999993" customHeight="1" x14ac:dyDescent="0.25">
      <c r="P529" s="19"/>
    </row>
    <row r="530" spans="16:16" ht="9.1999999999999993" customHeight="1" x14ac:dyDescent="0.25">
      <c r="P530" s="19"/>
    </row>
    <row r="531" spans="16:16" ht="9.1999999999999993" customHeight="1" x14ac:dyDescent="0.25">
      <c r="P531" s="19"/>
    </row>
    <row r="532" spans="16:16" ht="9.1999999999999993" customHeight="1" x14ac:dyDescent="0.25">
      <c r="P532" s="19"/>
    </row>
    <row r="533" spans="16:16" ht="9.1999999999999993" customHeight="1" x14ac:dyDescent="0.25">
      <c r="P533" s="19"/>
    </row>
    <row r="534" spans="16:16" ht="9.1999999999999993" customHeight="1" x14ac:dyDescent="0.25">
      <c r="P534" s="19"/>
    </row>
    <row r="535" spans="16:16" ht="9.1999999999999993" customHeight="1" x14ac:dyDescent="0.25">
      <c r="P535" s="19"/>
    </row>
    <row r="536" spans="16:16" ht="9.1999999999999993" customHeight="1" x14ac:dyDescent="0.25">
      <c r="P536" s="19"/>
    </row>
    <row r="537" spans="16:16" ht="9.1999999999999993" customHeight="1" x14ac:dyDescent="0.25">
      <c r="P537" s="19"/>
    </row>
    <row r="538" spans="16:16" ht="9.1999999999999993" customHeight="1" x14ac:dyDescent="0.25">
      <c r="P538" s="19"/>
    </row>
    <row r="539" spans="16:16" ht="9.1999999999999993" customHeight="1" x14ac:dyDescent="0.25">
      <c r="P539" s="19"/>
    </row>
    <row r="540" spans="16:16" ht="9.1999999999999993" customHeight="1" x14ac:dyDescent="0.25">
      <c r="P540" s="19"/>
    </row>
    <row r="541" spans="16:16" ht="9.1999999999999993" customHeight="1" x14ac:dyDescent="0.25">
      <c r="P541" s="19"/>
    </row>
    <row r="542" spans="16:16" ht="9.1999999999999993" customHeight="1" x14ac:dyDescent="0.25">
      <c r="P542" s="19"/>
    </row>
    <row r="543" spans="16:16" ht="9.1999999999999993" customHeight="1" x14ac:dyDescent="0.25">
      <c r="P543" s="19"/>
    </row>
    <row r="544" spans="16:16" ht="9.1999999999999993" customHeight="1" x14ac:dyDescent="0.25">
      <c r="P544" s="19"/>
    </row>
    <row r="545" spans="16:16" ht="9.1999999999999993" customHeight="1" x14ac:dyDescent="0.25">
      <c r="P545" s="19"/>
    </row>
    <row r="546" spans="16:16" ht="9.1999999999999993" customHeight="1" x14ac:dyDescent="0.25">
      <c r="P546" s="19"/>
    </row>
    <row r="547" spans="16:16" ht="9.1999999999999993" customHeight="1" x14ac:dyDescent="0.25">
      <c r="P547" s="19"/>
    </row>
    <row r="548" spans="16:16" ht="9.1999999999999993" customHeight="1" x14ac:dyDescent="0.25">
      <c r="P548" s="19"/>
    </row>
    <row r="549" spans="16:16" ht="9.1999999999999993" customHeight="1" x14ac:dyDescent="0.25">
      <c r="P549" s="19"/>
    </row>
    <row r="550" spans="16:16" ht="9.1999999999999993" customHeight="1" x14ac:dyDescent="0.25">
      <c r="P550" s="19"/>
    </row>
    <row r="551" spans="16:16" ht="9.1999999999999993" customHeight="1" x14ac:dyDescent="0.25">
      <c r="P551" s="19"/>
    </row>
    <row r="552" spans="16:16" ht="9.1999999999999993" customHeight="1" x14ac:dyDescent="0.25">
      <c r="P552" s="19"/>
    </row>
    <row r="553" spans="16:16" ht="9.1999999999999993" customHeight="1" x14ac:dyDescent="0.25">
      <c r="P553" s="19"/>
    </row>
    <row r="554" spans="16:16" ht="9.1999999999999993" customHeight="1" x14ac:dyDescent="0.25">
      <c r="P554" s="19"/>
    </row>
    <row r="555" spans="16:16" ht="9.1999999999999993" customHeight="1" x14ac:dyDescent="0.25">
      <c r="P555" s="19"/>
    </row>
    <row r="556" spans="16:16" ht="9.1999999999999993" customHeight="1" x14ac:dyDescent="0.25">
      <c r="P556" s="19"/>
    </row>
    <row r="557" spans="16:16" ht="9.1999999999999993" customHeight="1" x14ac:dyDescent="0.25">
      <c r="P557" s="19"/>
    </row>
    <row r="558" spans="16:16" ht="9.1999999999999993" customHeight="1" x14ac:dyDescent="0.25">
      <c r="P558" s="19"/>
    </row>
    <row r="559" spans="16:16" ht="9.1999999999999993" customHeight="1" x14ac:dyDescent="0.25">
      <c r="P559" s="19"/>
    </row>
    <row r="560" spans="16:16" ht="9.1999999999999993" customHeight="1" x14ac:dyDescent="0.25">
      <c r="P560" s="19"/>
    </row>
    <row r="561" spans="16:16" ht="9.1999999999999993" customHeight="1" x14ac:dyDescent="0.25">
      <c r="P561" s="19"/>
    </row>
    <row r="562" spans="16:16" ht="9.1999999999999993" customHeight="1" x14ac:dyDescent="0.25">
      <c r="P562" s="19"/>
    </row>
    <row r="563" spans="16:16" ht="9.1999999999999993" customHeight="1" x14ac:dyDescent="0.25">
      <c r="P563" s="19"/>
    </row>
    <row r="564" spans="16:16" ht="9.1999999999999993" customHeight="1" x14ac:dyDescent="0.25">
      <c r="P564" s="19"/>
    </row>
    <row r="565" spans="16:16" ht="9.1999999999999993" customHeight="1" x14ac:dyDescent="0.25">
      <c r="P565" s="19"/>
    </row>
    <row r="566" spans="16:16" ht="9.1999999999999993" customHeight="1" x14ac:dyDescent="0.25">
      <c r="P566" s="19"/>
    </row>
    <row r="567" spans="16:16" ht="9.1999999999999993" customHeight="1" x14ac:dyDescent="0.25">
      <c r="P567" s="19"/>
    </row>
    <row r="568" spans="16:16" ht="9.1999999999999993" customHeight="1" x14ac:dyDescent="0.25">
      <c r="P568" s="19"/>
    </row>
    <row r="569" spans="16:16" ht="9.1999999999999993" customHeight="1" x14ac:dyDescent="0.25">
      <c r="P569" s="19"/>
    </row>
    <row r="570" spans="16:16" ht="9.1999999999999993" customHeight="1" x14ac:dyDescent="0.25">
      <c r="P570" s="19"/>
    </row>
    <row r="571" spans="16:16" ht="9.1999999999999993" customHeight="1" x14ac:dyDescent="0.25">
      <c r="P571" s="19"/>
    </row>
    <row r="572" spans="16:16" ht="9.1999999999999993" customHeight="1" x14ac:dyDescent="0.25">
      <c r="P572" s="19"/>
    </row>
    <row r="573" spans="16:16" ht="9.1999999999999993" customHeight="1" x14ac:dyDescent="0.25">
      <c r="P573" s="19"/>
    </row>
    <row r="574" spans="16:16" ht="9.1999999999999993" customHeight="1" x14ac:dyDescent="0.25">
      <c r="P574" s="19"/>
    </row>
    <row r="575" spans="16:16" ht="9.1999999999999993" customHeight="1" x14ac:dyDescent="0.25">
      <c r="P575" s="19"/>
    </row>
    <row r="576" spans="16:16" ht="9.1999999999999993" customHeight="1" x14ac:dyDescent="0.25">
      <c r="P576" s="19"/>
    </row>
    <row r="577" spans="16:16" ht="9.1999999999999993" customHeight="1" x14ac:dyDescent="0.25">
      <c r="P577" s="19"/>
    </row>
    <row r="578" spans="16:16" ht="9.1999999999999993" customHeight="1" x14ac:dyDescent="0.25">
      <c r="P578" s="19"/>
    </row>
    <row r="579" spans="16:16" ht="9.1999999999999993" customHeight="1" x14ac:dyDescent="0.25">
      <c r="P579" s="19"/>
    </row>
    <row r="580" spans="16:16" ht="9.1999999999999993" customHeight="1" x14ac:dyDescent="0.25">
      <c r="P580" s="19"/>
    </row>
    <row r="581" spans="16:16" ht="9.1999999999999993" customHeight="1" x14ac:dyDescent="0.25">
      <c r="P581" s="19"/>
    </row>
    <row r="582" spans="16:16" ht="9.1999999999999993" customHeight="1" x14ac:dyDescent="0.25">
      <c r="P582" s="19"/>
    </row>
    <row r="583" spans="16:16" ht="9.1999999999999993" customHeight="1" x14ac:dyDescent="0.25">
      <c r="P583" s="19"/>
    </row>
    <row r="584" spans="16:16" ht="9.1999999999999993" customHeight="1" x14ac:dyDescent="0.25">
      <c r="P584" s="19"/>
    </row>
    <row r="585" spans="16:16" ht="9.1999999999999993" customHeight="1" x14ac:dyDescent="0.25">
      <c r="P585" s="19"/>
    </row>
    <row r="586" spans="16:16" ht="9.1999999999999993" customHeight="1" x14ac:dyDescent="0.25">
      <c r="P586" s="19"/>
    </row>
    <row r="587" spans="16:16" ht="9.1999999999999993" customHeight="1" x14ac:dyDescent="0.25">
      <c r="P587" s="19"/>
    </row>
    <row r="588" spans="16:16" ht="9.1999999999999993" customHeight="1" x14ac:dyDescent="0.25">
      <c r="P588" s="19"/>
    </row>
    <row r="589" spans="16:16" ht="9.1999999999999993" customHeight="1" x14ac:dyDescent="0.25">
      <c r="P589" s="19"/>
    </row>
    <row r="590" spans="16:16" ht="9.1999999999999993" customHeight="1" x14ac:dyDescent="0.25">
      <c r="P590" s="19"/>
    </row>
    <row r="591" spans="16:16" ht="9.1999999999999993" customHeight="1" x14ac:dyDescent="0.25">
      <c r="P591" s="19"/>
    </row>
    <row r="592" spans="16:16" ht="9.1999999999999993" customHeight="1" x14ac:dyDescent="0.25">
      <c r="P592" s="19"/>
    </row>
    <row r="593" spans="16:16" ht="9.1999999999999993" customHeight="1" x14ac:dyDescent="0.25">
      <c r="P593" s="19"/>
    </row>
    <row r="594" spans="16:16" ht="9.1999999999999993" customHeight="1" x14ac:dyDescent="0.25">
      <c r="P594" s="19"/>
    </row>
    <row r="595" spans="16:16" ht="9.1999999999999993" customHeight="1" x14ac:dyDescent="0.25">
      <c r="P595" s="19"/>
    </row>
    <row r="596" spans="16:16" ht="9.1999999999999993" customHeight="1" x14ac:dyDescent="0.25">
      <c r="P596" s="19"/>
    </row>
    <row r="597" spans="16:16" ht="9.1999999999999993" customHeight="1" x14ac:dyDescent="0.25">
      <c r="P597" s="19"/>
    </row>
    <row r="598" spans="16:16" ht="9.1999999999999993" customHeight="1" x14ac:dyDescent="0.25">
      <c r="P598" s="19"/>
    </row>
    <row r="599" spans="16:16" ht="9.1999999999999993" customHeight="1" x14ac:dyDescent="0.25">
      <c r="P599" s="19"/>
    </row>
    <row r="600" spans="16:16" ht="9.1999999999999993" customHeight="1" x14ac:dyDescent="0.25">
      <c r="P600" s="19"/>
    </row>
    <row r="601" spans="16:16" ht="9.1999999999999993" customHeight="1" x14ac:dyDescent="0.25">
      <c r="P601" s="19"/>
    </row>
    <row r="602" spans="16:16" ht="9.1999999999999993" customHeight="1" x14ac:dyDescent="0.25">
      <c r="P602" s="19"/>
    </row>
    <row r="603" spans="16:16" ht="9" customHeight="1" x14ac:dyDescent="0.25">
      <c r="P603" s="19"/>
    </row>
    <row r="604" spans="16:16" ht="9" customHeight="1" x14ac:dyDescent="0.25">
      <c r="P604" s="19"/>
    </row>
    <row r="605" spans="16:16" ht="9" customHeight="1" x14ac:dyDescent="0.25">
      <c r="P605" s="19"/>
    </row>
    <row r="606" spans="16:16" ht="9" customHeight="1" x14ac:dyDescent="0.25">
      <c r="P606" s="19"/>
    </row>
    <row r="607" spans="16:16" ht="9" customHeight="1" x14ac:dyDescent="0.25">
      <c r="P607" s="19"/>
    </row>
    <row r="608" spans="16:16" ht="9" customHeight="1" x14ac:dyDescent="0.25">
      <c r="P608" s="19"/>
    </row>
    <row r="609" spans="16:16" ht="9" customHeight="1" x14ac:dyDescent="0.25">
      <c r="P609" s="19"/>
    </row>
    <row r="610" spans="16:16" ht="9" customHeight="1" x14ac:dyDescent="0.25">
      <c r="P610" s="19"/>
    </row>
    <row r="611" spans="16:16" ht="9" customHeight="1" x14ac:dyDescent="0.25">
      <c r="P611" s="19"/>
    </row>
    <row r="612" spans="16:16" ht="9" customHeight="1" x14ac:dyDescent="0.25">
      <c r="P612" s="19"/>
    </row>
    <row r="613" spans="16:16" ht="9" customHeight="1" x14ac:dyDescent="0.25">
      <c r="P613" s="19"/>
    </row>
    <row r="614" spans="16:16" ht="9" customHeight="1" x14ac:dyDescent="0.25">
      <c r="P614" s="19"/>
    </row>
    <row r="615" spans="16:16" ht="9" customHeight="1" x14ac:dyDescent="0.25">
      <c r="P615" s="19"/>
    </row>
    <row r="616" spans="16:16" ht="9" customHeight="1" x14ac:dyDescent="0.25">
      <c r="P616" s="19"/>
    </row>
    <row r="617" spans="16:16" ht="9" customHeight="1" x14ac:dyDescent="0.25">
      <c r="P617" s="19"/>
    </row>
    <row r="618" spans="16:16" ht="9" customHeight="1" x14ac:dyDescent="0.25">
      <c r="P618" s="19"/>
    </row>
    <row r="619" spans="16:16" ht="9" customHeight="1" x14ac:dyDescent="0.25">
      <c r="P619" s="19"/>
    </row>
    <row r="620" spans="16:16" ht="9" customHeight="1" x14ac:dyDescent="0.25">
      <c r="P620" s="19"/>
    </row>
    <row r="621" spans="16:16" ht="9" customHeight="1" x14ac:dyDescent="0.25">
      <c r="P621" s="19"/>
    </row>
    <row r="622" spans="16:16" ht="9" customHeight="1" x14ac:dyDescent="0.25">
      <c r="P622" s="19"/>
    </row>
    <row r="623" spans="16:16" ht="9" customHeight="1" x14ac:dyDescent="0.25">
      <c r="P623" s="19"/>
    </row>
    <row r="624" spans="16:16" ht="9" customHeight="1" x14ac:dyDescent="0.25">
      <c r="P624" s="19"/>
    </row>
    <row r="625" spans="16:16" ht="9" customHeight="1" x14ac:dyDescent="0.25">
      <c r="P625" s="19"/>
    </row>
    <row r="626" spans="16:16" ht="9" customHeight="1" x14ac:dyDescent="0.25">
      <c r="P626" s="19"/>
    </row>
    <row r="627" spans="16:16" ht="9" customHeight="1" x14ac:dyDescent="0.25">
      <c r="P627" s="19"/>
    </row>
    <row r="628" spans="16:16" ht="9" customHeight="1" x14ac:dyDescent="0.25">
      <c r="P628" s="19"/>
    </row>
    <row r="629" spans="16:16" ht="9" customHeight="1" x14ac:dyDescent="0.25">
      <c r="P629" s="19"/>
    </row>
    <row r="630" spans="16:16" ht="9" customHeight="1" x14ac:dyDescent="0.25">
      <c r="P630" s="19"/>
    </row>
    <row r="631" spans="16:16" ht="9" customHeight="1" x14ac:dyDescent="0.25">
      <c r="P631" s="19"/>
    </row>
    <row r="632" spans="16:16" ht="9" customHeight="1" x14ac:dyDescent="0.25">
      <c r="P632" s="19"/>
    </row>
    <row r="633" spans="16:16" ht="9" customHeight="1" x14ac:dyDescent="0.25">
      <c r="P633" s="19"/>
    </row>
    <row r="634" spans="16:16" ht="9" customHeight="1" x14ac:dyDescent="0.25">
      <c r="P634" s="19"/>
    </row>
    <row r="635" spans="16:16" ht="9" customHeight="1" x14ac:dyDescent="0.25">
      <c r="P635" s="19"/>
    </row>
    <row r="636" spans="16:16" ht="9" customHeight="1" x14ac:dyDescent="0.25">
      <c r="P636" s="19"/>
    </row>
    <row r="637" spans="16:16" ht="9" customHeight="1" x14ac:dyDescent="0.25">
      <c r="P637" s="19"/>
    </row>
    <row r="638" spans="16:16" ht="9" customHeight="1" x14ac:dyDescent="0.25">
      <c r="P638" s="19"/>
    </row>
    <row r="639" spans="16:16" ht="9" customHeight="1" x14ac:dyDescent="0.25">
      <c r="P639" s="19"/>
    </row>
    <row r="640" spans="16:16" ht="9" customHeight="1" x14ac:dyDescent="0.25">
      <c r="P640" s="19"/>
    </row>
    <row r="641" spans="16:16" ht="9" customHeight="1" x14ac:dyDescent="0.25">
      <c r="P641" s="19"/>
    </row>
    <row r="642" spans="16:16" ht="9" customHeight="1" x14ac:dyDescent="0.25">
      <c r="P642" s="19"/>
    </row>
    <row r="643" spans="16:16" ht="9" customHeight="1" x14ac:dyDescent="0.25">
      <c r="P643" s="19"/>
    </row>
    <row r="644" spans="16:16" ht="9" customHeight="1" x14ac:dyDescent="0.25">
      <c r="P644" s="19"/>
    </row>
    <row r="645" spans="16:16" ht="9" customHeight="1" x14ac:dyDescent="0.25">
      <c r="P645" s="19"/>
    </row>
    <row r="646" spans="16:16" ht="9" customHeight="1" x14ac:dyDescent="0.25">
      <c r="P646" s="19"/>
    </row>
    <row r="647" spans="16:16" ht="9" customHeight="1" x14ac:dyDescent="0.25">
      <c r="P647" s="19"/>
    </row>
    <row r="648" spans="16:16" ht="9" customHeight="1" x14ac:dyDescent="0.25">
      <c r="P648" s="19"/>
    </row>
    <row r="649" spans="16:16" ht="9" customHeight="1" x14ac:dyDescent="0.25">
      <c r="P649" s="19"/>
    </row>
    <row r="650" spans="16:16" ht="9" customHeight="1" x14ac:dyDescent="0.25">
      <c r="P650" s="19"/>
    </row>
    <row r="651" spans="16:16" ht="9" customHeight="1" x14ac:dyDescent="0.25">
      <c r="P651" s="19"/>
    </row>
    <row r="652" spans="16:16" ht="9" customHeight="1" x14ac:dyDescent="0.25">
      <c r="P652" s="19"/>
    </row>
    <row r="653" spans="16:16" ht="9" customHeight="1" x14ac:dyDescent="0.25">
      <c r="P653" s="19"/>
    </row>
    <row r="654" spans="16:16" ht="9" customHeight="1" x14ac:dyDescent="0.25">
      <c r="P654" s="19"/>
    </row>
    <row r="655" spans="16:16" ht="9" customHeight="1" x14ac:dyDescent="0.25">
      <c r="P655" s="19"/>
    </row>
    <row r="656" spans="16:16" ht="9" customHeight="1" x14ac:dyDescent="0.25">
      <c r="P656" s="19"/>
    </row>
    <row r="657" spans="16:16" ht="9" customHeight="1" x14ac:dyDescent="0.25">
      <c r="P657" s="19"/>
    </row>
    <row r="658" spans="16:16" ht="9" customHeight="1" x14ac:dyDescent="0.25">
      <c r="P658" s="19"/>
    </row>
    <row r="659" spans="16:16" ht="9" customHeight="1" x14ac:dyDescent="0.25">
      <c r="P659" s="19"/>
    </row>
    <row r="660" spans="16:16" ht="9" customHeight="1" x14ac:dyDescent="0.25">
      <c r="P660" s="19"/>
    </row>
    <row r="661" spans="16:16" ht="9" customHeight="1" x14ac:dyDescent="0.25">
      <c r="P661" s="19"/>
    </row>
    <row r="662" spans="16:16" ht="9" customHeight="1" x14ac:dyDescent="0.25">
      <c r="P662" s="19"/>
    </row>
    <row r="663" spans="16:16" ht="9" customHeight="1" x14ac:dyDescent="0.25">
      <c r="P663" s="19"/>
    </row>
    <row r="664" spans="16:16" ht="9" customHeight="1" x14ac:dyDescent="0.25">
      <c r="P664" s="19"/>
    </row>
    <row r="665" spans="16:16" ht="9" customHeight="1" x14ac:dyDescent="0.25">
      <c r="P665" s="19"/>
    </row>
    <row r="666" spans="16:16" ht="9" customHeight="1" x14ac:dyDescent="0.25">
      <c r="P666" s="19"/>
    </row>
    <row r="667" spans="16:16" ht="9" customHeight="1" x14ac:dyDescent="0.25">
      <c r="P667" s="19"/>
    </row>
    <row r="668" spans="16:16" ht="9" customHeight="1" x14ac:dyDescent="0.25">
      <c r="P668" s="19"/>
    </row>
    <row r="669" spans="16:16" ht="9" customHeight="1" x14ac:dyDescent="0.25">
      <c r="P669" s="19"/>
    </row>
    <row r="670" spans="16:16" ht="9" customHeight="1" x14ac:dyDescent="0.25">
      <c r="P670" s="19"/>
    </row>
    <row r="671" spans="16:16" ht="9" customHeight="1" x14ac:dyDescent="0.25">
      <c r="P671" s="19"/>
    </row>
    <row r="672" spans="16:16" ht="9" customHeight="1" x14ac:dyDescent="0.25">
      <c r="P672" s="19"/>
    </row>
    <row r="673" spans="16:16" ht="9" customHeight="1" x14ac:dyDescent="0.25">
      <c r="P673" s="19"/>
    </row>
    <row r="674" spans="16:16" ht="9" customHeight="1" x14ac:dyDescent="0.25">
      <c r="P674" s="19"/>
    </row>
    <row r="675" spans="16:16" ht="9" customHeight="1" x14ac:dyDescent="0.25">
      <c r="P675" s="19"/>
    </row>
    <row r="676" spans="16:16" ht="9" customHeight="1" x14ac:dyDescent="0.25">
      <c r="P676" s="19"/>
    </row>
    <row r="677" spans="16:16" ht="9" customHeight="1" x14ac:dyDescent="0.25">
      <c r="P677" s="19"/>
    </row>
    <row r="678" spans="16:16" ht="9" customHeight="1" x14ac:dyDescent="0.25">
      <c r="P678" s="19"/>
    </row>
    <row r="679" spans="16:16" ht="9" customHeight="1" x14ac:dyDescent="0.25">
      <c r="P679" s="19"/>
    </row>
    <row r="680" spans="16:16" ht="9" customHeight="1" x14ac:dyDescent="0.25">
      <c r="P680" s="19"/>
    </row>
    <row r="681" spans="16:16" ht="9" customHeight="1" x14ac:dyDescent="0.25">
      <c r="P681" s="19"/>
    </row>
    <row r="682" spans="16:16" ht="9" customHeight="1" x14ac:dyDescent="0.25">
      <c r="P682" s="19"/>
    </row>
    <row r="683" spans="16:16" ht="9" customHeight="1" x14ac:dyDescent="0.25">
      <c r="P683" s="19"/>
    </row>
    <row r="684" spans="16:16" ht="9" customHeight="1" x14ac:dyDescent="0.25">
      <c r="P684" s="19"/>
    </row>
    <row r="685" spans="16:16" ht="9" customHeight="1" x14ac:dyDescent="0.25">
      <c r="P685" s="19"/>
    </row>
    <row r="686" spans="16:16" ht="9" customHeight="1" x14ac:dyDescent="0.25">
      <c r="P686" s="19"/>
    </row>
    <row r="687" spans="16:16" ht="9" customHeight="1" x14ac:dyDescent="0.25"/>
    <row r="688" spans="16:16" ht="9" customHeight="1" x14ac:dyDescent="0.25"/>
  </sheetData>
  <mergeCells count="688">
    <mergeCell ref="N1:W1"/>
    <mergeCell ref="N2:W2"/>
    <mergeCell ref="N3:O3"/>
    <mergeCell ref="P3:Q3"/>
    <mergeCell ref="R3:T3"/>
    <mergeCell ref="U3:W3"/>
    <mergeCell ref="B114:K114"/>
    <mergeCell ref="B115:K115"/>
    <mergeCell ref="D3:E3"/>
    <mergeCell ref="B3:C3"/>
    <mergeCell ref="F3:H3"/>
    <mergeCell ref="B1:K1"/>
    <mergeCell ref="B2:K2"/>
    <mergeCell ref="I3:K3"/>
    <mergeCell ref="O107:O108"/>
    <mergeCell ref="Q108:Q111"/>
    <mergeCell ref="S109:S110"/>
    <mergeCell ref="V110:V111"/>
    <mergeCell ref="O52:O53"/>
    <mergeCell ref="Q53:Q56"/>
    <mergeCell ref="S54:S55"/>
    <mergeCell ref="V55:V56"/>
    <mergeCell ref="I5:J6"/>
    <mergeCell ref="E6:E8"/>
    <mergeCell ref="O452:O453"/>
    <mergeCell ref="Q453:Q456"/>
    <mergeCell ref="S454:S455"/>
    <mergeCell ref="V455:V456"/>
    <mergeCell ref="X455:X456"/>
    <mergeCell ref="O456:O457"/>
    <mergeCell ref="S457:S458"/>
    <mergeCell ref="X457:X458"/>
    <mergeCell ref="O447:O448"/>
    <mergeCell ref="Q447:Q448"/>
    <mergeCell ref="V447:V448"/>
    <mergeCell ref="X447:X448"/>
    <mergeCell ref="Q449:Q450"/>
    <mergeCell ref="X449:X450"/>
    <mergeCell ref="X435:X436"/>
    <mergeCell ref="S438:S441"/>
    <mergeCell ref="O439:O440"/>
    <mergeCell ref="Q440:Q443"/>
    <mergeCell ref="X441:X442"/>
    <mergeCell ref="O443:O444"/>
    <mergeCell ref="S430:S433"/>
    <mergeCell ref="O431:O432"/>
    <mergeCell ref="Q432:Q435"/>
    <mergeCell ref="V432:V439"/>
    <mergeCell ref="O435:O436"/>
    <mergeCell ref="X416:X417"/>
    <mergeCell ref="Q418:Q420"/>
    <mergeCell ref="S419:S426"/>
    <mergeCell ref="O420:O421"/>
    <mergeCell ref="O424:O425"/>
    <mergeCell ref="Q425:Q427"/>
    <mergeCell ref="X426:X427"/>
    <mergeCell ref="U405:V406"/>
    <mergeCell ref="Q406:Q408"/>
    <mergeCell ref="S407:S414"/>
    <mergeCell ref="O408:O409"/>
    <mergeCell ref="V411:V422"/>
    <mergeCell ref="O412:O413"/>
    <mergeCell ref="Q413:Q415"/>
    <mergeCell ref="O397:O398"/>
    <mergeCell ref="Q398:Q401"/>
    <mergeCell ref="S399:S400"/>
    <mergeCell ref="V400:V401"/>
    <mergeCell ref="X400:X401"/>
    <mergeCell ref="O401:O402"/>
    <mergeCell ref="S402:S403"/>
    <mergeCell ref="X402:X403"/>
    <mergeCell ref="O392:O393"/>
    <mergeCell ref="Q392:Q393"/>
    <mergeCell ref="V392:V393"/>
    <mergeCell ref="X392:X393"/>
    <mergeCell ref="Q394:Q395"/>
    <mergeCell ref="X394:X395"/>
    <mergeCell ref="X380:X381"/>
    <mergeCell ref="S383:S386"/>
    <mergeCell ref="O384:O385"/>
    <mergeCell ref="Q385:Q388"/>
    <mergeCell ref="X386:X387"/>
    <mergeCell ref="O388:O389"/>
    <mergeCell ref="S375:S378"/>
    <mergeCell ref="O376:O377"/>
    <mergeCell ref="Q377:Q380"/>
    <mergeCell ref="V377:V384"/>
    <mergeCell ref="O380:O381"/>
    <mergeCell ref="X361:X362"/>
    <mergeCell ref="Q363:Q365"/>
    <mergeCell ref="S364:S371"/>
    <mergeCell ref="O365:O366"/>
    <mergeCell ref="O369:O370"/>
    <mergeCell ref="Q370:Q372"/>
    <mergeCell ref="X371:X372"/>
    <mergeCell ref="U350:V351"/>
    <mergeCell ref="Q351:Q353"/>
    <mergeCell ref="S352:S359"/>
    <mergeCell ref="O353:O354"/>
    <mergeCell ref="V356:V367"/>
    <mergeCell ref="O357:O358"/>
    <mergeCell ref="Q358:Q360"/>
    <mergeCell ref="C452:C453"/>
    <mergeCell ref="E453:E456"/>
    <mergeCell ref="G454:G455"/>
    <mergeCell ref="J455:J456"/>
    <mergeCell ref="L455:L456"/>
    <mergeCell ref="C456:C457"/>
    <mergeCell ref="G457:G458"/>
    <mergeCell ref="L457:L458"/>
    <mergeCell ref="C447:C448"/>
    <mergeCell ref="E447:E448"/>
    <mergeCell ref="J447:J448"/>
    <mergeCell ref="L447:L448"/>
    <mergeCell ref="E449:E450"/>
    <mergeCell ref="L449:L450"/>
    <mergeCell ref="L435:L436"/>
    <mergeCell ref="G438:G441"/>
    <mergeCell ref="C439:C440"/>
    <mergeCell ref="E440:E443"/>
    <mergeCell ref="L441:L442"/>
    <mergeCell ref="C443:C444"/>
    <mergeCell ref="G430:G433"/>
    <mergeCell ref="C431:C432"/>
    <mergeCell ref="E432:E435"/>
    <mergeCell ref="J432:J439"/>
    <mergeCell ref="C435:C436"/>
    <mergeCell ref="L416:L417"/>
    <mergeCell ref="E418:E420"/>
    <mergeCell ref="G419:G426"/>
    <mergeCell ref="C420:C421"/>
    <mergeCell ref="C424:C425"/>
    <mergeCell ref="E425:E427"/>
    <mergeCell ref="L426:L427"/>
    <mergeCell ref="I405:J406"/>
    <mergeCell ref="E406:E408"/>
    <mergeCell ref="G407:G414"/>
    <mergeCell ref="C408:C409"/>
    <mergeCell ref="J411:J422"/>
    <mergeCell ref="C412:C413"/>
    <mergeCell ref="E413:E415"/>
    <mergeCell ref="C397:C398"/>
    <mergeCell ref="E398:E401"/>
    <mergeCell ref="G399:G400"/>
    <mergeCell ref="J400:J401"/>
    <mergeCell ref="L400:L401"/>
    <mergeCell ref="C401:C402"/>
    <mergeCell ref="G402:G403"/>
    <mergeCell ref="L402:L403"/>
    <mergeCell ref="C392:C393"/>
    <mergeCell ref="E392:E393"/>
    <mergeCell ref="J392:J393"/>
    <mergeCell ref="L392:L393"/>
    <mergeCell ref="E394:E395"/>
    <mergeCell ref="L394:L395"/>
    <mergeCell ref="G383:G386"/>
    <mergeCell ref="C384:C385"/>
    <mergeCell ref="E385:E388"/>
    <mergeCell ref="L386:L387"/>
    <mergeCell ref="C388:C389"/>
    <mergeCell ref="G375:G378"/>
    <mergeCell ref="C376:C377"/>
    <mergeCell ref="E377:E380"/>
    <mergeCell ref="J377:J384"/>
    <mergeCell ref="C380:C381"/>
    <mergeCell ref="O337:O338"/>
    <mergeCell ref="Q338:Q341"/>
    <mergeCell ref="S339:S340"/>
    <mergeCell ref="V340:V341"/>
    <mergeCell ref="X340:X341"/>
    <mergeCell ref="O341:O342"/>
    <mergeCell ref="S342:S343"/>
    <mergeCell ref="X342:X343"/>
    <mergeCell ref="O332:O333"/>
    <mergeCell ref="Q332:Q333"/>
    <mergeCell ref="V332:V333"/>
    <mergeCell ref="X332:X333"/>
    <mergeCell ref="Q334:Q335"/>
    <mergeCell ref="X334:X335"/>
    <mergeCell ref="X320:X321"/>
    <mergeCell ref="S323:S326"/>
    <mergeCell ref="O324:O325"/>
    <mergeCell ref="Q325:Q328"/>
    <mergeCell ref="X326:X327"/>
    <mergeCell ref="O328:O329"/>
    <mergeCell ref="S315:S318"/>
    <mergeCell ref="O316:O317"/>
    <mergeCell ref="Q317:Q320"/>
    <mergeCell ref="V317:V324"/>
    <mergeCell ref="O320:O321"/>
    <mergeCell ref="X301:X302"/>
    <mergeCell ref="Q303:Q305"/>
    <mergeCell ref="S304:S311"/>
    <mergeCell ref="O305:O306"/>
    <mergeCell ref="O309:O310"/>
    <mergeCell ref="Q310:Q312"/>
    <mergeCell ref="X311:X312"/>
    <mergeCell ref="U290:V291"/>
    <mergeCell ref="Q291:Q293"/>
    <mergeCell ref="S292:S299"/>
    <mergeCell ref="O293:O294"/>
    <mergeCell ref="V296:V307"/>
    <mergeCell ref="O297:O298"/>
    <mergeCell ref="Q298:Q300"/>
    <mergeCell ref="O282:O283"/>
    <mergeCell ref="Q283:Q286"/>
    <mergeCell ref="S284:S285"/>
    <mergeCell ref="V285:V286"/>
    <mergeCell ref="X285:X286"/>
    <mergeCell ref="O286:O287"/>
    <mergeCell ref="S287:S288"/>
    <mergeCell ref="X287:X288"/>
    <mergeCell ref="O277:O278"/>
    <mergeCell ref="Q277:Q278"/>
    <mergeCell ref="V277:V278"/>
    <mergeCell ref="X277:X278"/>
    <mergeCell ref="Q279:Q280"/>
    <mergeCell ref="X279:X280"/>
    <mergeCell ref="X265:X266"/>
    <mergeCell ref="S268:S271"/>
    <mergeCell ref="O269:O270"/>
    <mergeCell ref="Q270:Q273"/>
    <mergeCell ref="X271:X272"/>
    <mergeCell ref="O273:O274"/>
    <mergeCell ref="S260:S263"/>
    <mergeCell ref="O261:O262"/>
    <mergeCell ref="Q262:Q265"/>
    <mergeCell ref="V262:V269"/>
    <mergeCell ref="O265:O266"/>
    <mergeCell ref="X246:X247"/>
    <mergeCell ref="Q248:Q250"/>
    <mergeCell ref="S249:S256"/>
    <mergeCell ref="O250:O251"/>
    <mergeCell ref="O254:O255"/>
    <mergeCell ref="Q255:Q257"/>
    <mergeCell ref="X256:X257"/>
    <mergeCell ref="U235:V236"/>
    <mergeCell ref="Q236:Q238"/>
    <mergeCell ref="S237:S244"/>
    <mergeCell ref="O238:O239"/>
    <mergeCell ref="V241:V252"/>
    <mergeCell ref="O242:O243"/>
    <mergeCell ref="Q243:Q245"/>
    <mergeCell ref="C337:C338"/>
    <mergeCell ref="E338:E341"/>
    <mergeCell ref="G339:G340"/>
    <mergeCell ref="J340:J341"/>
    <mergeCell ref="L340:L341"/>
    <mergeCell ref="C341:C342"/>
    <mergeCell ref="G342:G343"/>
    <mergeCell ref="L342:L343"/>
    <mergeCell ref="C332:C333"/>
    <mergeCell ref="E332:E333"/>
    <mergeCell ref="J332:J333"/>
    <mergeCell ref="L332:L333"/>
    <mergeCell ref="E334:E335"/>
    <mergeCell ref="L334:L335"/>
    <mergeCell ref="L320:L321"/>
    <mergeCell ref="G323:G326"/>
    <mergeCell ref="C324:C325"/>
    <mergeCell ref="E325:E328"/>
    <mergeCell ref="L326:L327"/>
    <mergeCell ref="C328:C329"/>
    <mergeCell ref="G315:G318"/>
    <mergeCell ref="C316:C317"/>
    <mergeCell ref="E317:E320"/>
    <mergeCell ref="J317:J324"/>
    <mergeCell ref="C320:C321"/>
    <mergeCell ref="L301:L302"/>
    <mergeCell ref="E303:E305"/>
    <mergeCell ref="G304:G311"/>
    <mergeCell ref="C305:C306"/>
    <mergeCell ref="C309:C310"/>
    <mergeCell ref="E310:E312"/>
    <mergeCell ref="L311:L312"/>
    <mergeCell ref="I290:J291"/>
    <mergeCell ref="E291:E293"/>
    <mergeCell ref="G292:G299"/>
    <mergeCell ref="C293:C294"/>
    <mergeCell ref="J296:J307"/>
    <mergeCell ref="C297:C298"/>
    <mergeCell ref="E298:E300"/>
    <mergeCell ref="C282:C283"/>
    <mergeCell ref="E283:E286"/>
    <mergeCell ref="G284:G285"/>
    <mergeCell ref="J285:J286"/>
    <mergeCell ref="L285:L286"/>
    <mergeCell ref="C286:C287"/>
    <mergeCell ref="G287:G288"/>
    <mergeCell ref="L287:L288"/>
    <mergeCell ref="C277:C278"/>
    <mergeCell ref="E277:E278"/>
    <mergeCell ref="J277:J278"/>
    <mergeCell ref="L277:L278"/>
    <mergeCell ref="E279:E280"/>
    <mergeCell ref="L279:L280"/>
    <mergeCell ref="L265:L266"/>
    <mergeCell ref="G268:G271"/>
    <mergeCell ref="C269:C270"/>
    <mergeCell ref="E270:E273"/>
    <mergeCell ref="L271:L272"/>
    <mergeCell ref="C273:C274"/>
    <mergeCell ref="G260:G263"/>
    <mergeCell ref="C261:C262"/>
    <mergeCell ref="E262:E265"/>
    <mergeCell ref="J262:J269"/>
    <mergeCell ref="C265:C266"/>
    <mergeCell ref="L246:L247"/>
    <mergeCell ref="E248:E250"/>
    <mergeCell ref="G249:G256"/>
    <mergeCell ref="C250:C251"/>
    <mergeCell ref="C254:C255"/>
    <mergeCell ref="E255:E257"/>
    <mergeCell ref="L256:L257"/>
    <mergeCell ref="I235:J236"/>
    <mergeCell ref="E236:E238"/>
    <mergeCell ref="G237:G244"/>
    <mergeCell ref="C238:C239"/>
    <mergeCell ref="J241:J252"/>
    <mergeCell ref="C242:C243"/>
    <mergeCell ref="E243:E245"/>
    <mergeCell ref="O222:O223"/>
    <mergeCell ref="Q223:Q226"/>
    <mergeCell ref="S224:S225"/>
    <mergeCell ref="V225:V226"/>
    <mergeCell ref="X225:X226"/>
    <mergeCell ref="O226:O227"/>
    <mergeCell ref="S227:S228"/>
    <mergeCell ref="X227:X228"/>
    <mergeCell ref="O217:O218"/>
    <mergeCell ref="Q217:Q218"/>
    <mergeCell ref="V217:V218"/>
    <mergeCell ref="X217:X218"/>
    <mergeCell ref="Q219:Q220"/>
    <mergeCell ref="X219:X220"/>
    <mergeCell ref="X205:X206"/>
    <mergeCell ref="S208:S211"/>
    <mergeCell ref="O209:O210"/>
    <mergeCell ref="Q210:Q213"/>
    <mergeCell ref="X211:X212"/>
    <mergeCell ref="O213:O214"/>
    <mergeCell ref="S200:S203"/>
    <mergeCell ref="O201:O202"/>
    <mergeCell ref="Q202:Q205"/>
    <mergeCell ref="V202:V209"/>
    <mergeCell ref="O205:O206"/>
    <mergeCell ref="X186:X187"/>
    <mergeCell ref="Q188:Q190"/>
    <mergeCell ref="S189:S196"/>
    <mergeCell ref="O190:O191"/>
    <mergeCell ref="O194:O195"/>
    <mergeCell ref="Q195:Q197"/>
    <mergeCell ref="X196:X197"/>
    <mergeCell ref="U175:V176"/>
    <mergeCell ref="Q176:Q178"/>
    <mergeCell ref="S177:S184"/>
    <mergeCell ref="O178:O179"/>
    <mergeCell ref="V181:V192"/>
    <mergeCell ref="O182:O183"/>
    <mergeCell ref="Q183:Q185"/>
    <mergeCell ref="O167:O168"/>
    <mergeCell ref="Q168:Q171"/>
    <mergeCell ref="S169:S170"/>
    <mergeCell ref="V170:V171"/>
    <mergeCell ref="X170:X171"/>
    <mergeCell ref="O171:O172"/>
    <mergeCell ref="S172:S173"/>
    <mergeCell ref="X172:X173"/>
    <mergeCell ref="O162:O163"/>
    <mergeCell ref="Q162:Q163"/>
    <mergeCell ref="V162:V163"/>
    <mergeCell ref="X162:X163"/>
    <mergeCell ref="Q164:Q165"/>
    <mergeCell ref="X164:X165"/>
    <mergeCell ref="X150:X151"/>
    <mergeCell ref="S153:S156"/>
    <mergeCell ref="O154:O155"/>
    <mergeCell ref="Q155:Q158"/>
    <mergeCell ref="X156:X157"/>
    <mergeCell ref="O158:O159"/>
    <mergeCell ref="S145:S148"/>
    <mergeCell ref="O146:O147"/>
    <mergeCell ref="Q147:Q150"/>
    <mergeCell ref="V147:V154"/>
    <mergeCell ref="O150:O151"/>
    <mergeCell ref="X131:X132"/>
    <mergeCell ref="Q133:Q135"/>
    <mergeCell ref="S134:S141"/>
    <mergeCell ref="O135:O136"/>
    <mergeCell ref="O139:O140"/>
    <mergeCell ref="Q140:Q142"/>
    <mergeCell ref="X141:X142"/>
    <mergeCell ref="U120:V121"/>
    <mergeCell ref="Q121:Q123"/>
    <mergeCell ref="S122:S129"/>
    <mergeCell ref="O123:O124"/>
    <mergeCell ref="V126:V137"/>
    <mergeCell ref="O127:O128"/>
    <mergeCell ref="Q128:Q130"/>
    <mergeCell ref="C222:C223"/>
    <mergeCell ref="E223:E226"/>
    <mergeCell ref="G224:G225"/>
    <mergeCell ref="J225:J226"/>
    <mergeCell ref="L225:L226"/>
    <mergeCell ref="C226:C227"/>
    <mergeCell ref="G227:G228"/>
    <mergeCell ref="L227:L228"/>
    <mergeCell ref="C217:C218"/>
    <mergeCell ref="E217:E218"/>
    <mergeCell ref="J217:J218"/>
    <mergeCell ref="L217:L218"/>
    <mergeCell ref="E219:E220"/>
    <mergeCell ref="L219:L220"/>
    <mergeCell ref="L205:L206"/>
    <mergeCell ref="G208:G211"/>
    <mergeCell ref="C209:C210"/>
    <mergeCell ref="E210:E213"/>
    <mergeCell ref="L211:L212"/>
    <mergeCell ref="C213:C214"/>
    <mergeCell ref="G200:G203"/>
    <mergeCell ref="C201:C202"/>
    <mergeCell ref="E202:E205"/>
    <mergeCell ref="J202:J209"/>
    <mergeCell ref="C205:C206"/>
    <mergeCell ref="L186:L187"/>
    <mergeCell ref="E188:E190"/>
    <mergeCell ref="G189:G196"/>
    <mergeCell ref="C190:C191"/>
    <mergeCell ref="C194:C195"/>
    <mergeCell ref="E195:E197"/>
    <mergeCell ref="L196:L197"/>
    <mergeCell ref="I175:J176"/>
    <mergeCell ref="E176:E178"/>
    <mergeCell ref="G177:G184"/>
    <mergeCell ref="C178:C179"/>
    <mergeCell ref="J181:J192"/>
    <mergeCell ref="C182:C183"/>
    <mergeCell ref="E183:E185"/>
    <mergeCell ref="C167:C168"/>
    <mergeCell ref="E168:E171"/>
    <mergeCell ref="G169:G170"/>
    <mergeCell ref="J170:J171"/>
    <mergeCell ref="L170:L171"/>
    <mergeCell ref="C171:C172"/>
    <mergeCell ref="G172:G173"/>
    <mergeCell ref="L172:L173"/>
    <mergeCell ref="C162:C163"/>
    <mergeCell ref="E162:E163"/>
    <mergeCell ref="J162:J163"/>
    <mergeCell ref="L162:L163"/>
    <mergeCell ref="E164:E165"/>
    <mergeCell ref="L164:L165"/>
    <mergeCell ref="I120:J121"/>
    <mergeCell ref="E121:E123"/>
    <mergeCell ref="G122:G129"/>
    <mergeCell ref="C123:C124"/>
    <mergeCell ref="J126:J137"/>
    <mergeCell ref="C127:C128"/>
    <mergeCell ref="E128:E130"/>
    <mergeCell ref="L150:L151"/>
    <mergeCell ref="G153:G156"/>
    <mergeCell ref="C154:C155"/>
    <mergeCell ref="E155:E158"/>
    <mergeCell ref="L156:L157"/>
    <mergeCell ref="C158:C159"/>
    <mergeCell ref="G145:G148"/>
    <mergeCell ref="C146:C147"/>
    <mergeCell ref="E147:E150"/>
    <mergeCell ref="J147:J154"/>
    <mergeCell ref="C150:C151"/>
    <mergeCell ref="X110:X111"/>
    <mergeCell ref="O111:O112"/>
    <mergeCell ref="S112:S113"/>
    <mergeCell ref="X112:X113"/>
    <mergeCell ref="O102:O103"/>
    <mergeCell ref="Q102:Q103"/>
    <mergeCell ref="V102:V103"/>
    <mergeCell ref="X102:X103"/>
    <mergeCell ref="Q104:Q105"/>
    <mergeCell ref="X104:X105"/>
    <mergeCell ref="X90:X91"/>
    <mergeCell ref="S93:S96"/>
    <mergeCell ref="O94:O95"/>
    <mergeCell ref="Q95:Q98"/>
    <mergeCell ref="X96:X97"/>
    <mergeCell ref="O98:O99"/>
    <mergeCell ref="S85:S88"/>
    <mergeCell ref="O86:O87"/>
    <mergeCell ref="Q87:Q90"/>
    <mergeCell ref="V87:V94"/>
    <mergeCell ref="O90:O91"/>
    <mergeCell ref="X71:X72"/>
    <mergeCell ref="Q73:Q75"/>
    <mergeCell ref="S74:S81"/>
    <mergeCell ref="O75:O76"/>
    <mergeCell ref="O79:O80"/>
    <mergeCell ref="Q80:Q82"/>
    <mergeCell ref="X81:X82"/>
    <mergeCell ref="U60:V61"/>
    <mergeCell ref="Q61:Q63"/>
    <mergeCell ref="S62:S69"/>
    <mergeCell ref="O63:O64"/>
    <mergeCell ref="V66:V77"/>
    <mergeCell ref="O67:O68"/>
    <mergeCell ref="Q68:Q70"/>
    <mergeCell ref="X55:X56"/>
    <mergeCell ref="O56:O57"/>
    <mergeCell ref="S57:S58"/>
    <mergeCell ref="X57:X58"/>
    <mergeCell ref="O47:O48"/>
    <mergeCell ref="Q47:Q48"/>
    <mergeCell ref="V47:V48"/>
    <mergeCell ref="X47:X48"/>
    <mergeCell ref="Q49:Q50"/>
    <mergeCell ref="X49:X50"/>
    <mergeCell ref="X35:X36"/>
    <mergeCell ref="S38:S41"/>
    <mergeCell ref="O39:O40"/>
    <mergeCell ref="Q40:Q43"/>
    <mergeCell ref="X41:X42"/>
    <mergeCell ref="O43:O44"/>
    <mergeCell ref="S30:S33"/>
    <mergeCell ref="O31:O32"/>
    <mergeCell ref="Q32:Q35"/>
    <mergeCell ref="V32:V39"/>
    <mergeCell ref="O35:O36"/>
    <mergeCell ref="X16:X17"/>
    <mergeCell ref="Q18:Q20"/>
    <mergeCell ref="S19:S26"/>
    <mergeCell ref="O20:O21"/>
    <mergeCell ref="O24:O25"/>
    <mergeCell ref="Q25:Q27"/>
    <mergeCell ref="X26:X27"/>
    <mergeCell ref="U5:V6"/>
    <mergeCell ref="Q6:Q8"/>
    <mergeCell ref="S7:S14"/>
    <mergeCell ref="O8:O9"/>
    <mergeCell ref="V11:V22"/>
    <mergeCell ref="O12:O13"/>
    <mergeCell ref="Q13:Q15"/>
    <mergeCell ref="G7:G14"/>
    <mergeCell ref="C8:C9"/>
    <mergeCell ref="J11:J22"/>
    <mergeCell ref="C12:C13"/>
    <mergeCell ref="E13:E15"/>
    <mergeCell ref="L16:L17"/>
    <mergeCell ref="E18:E20"/>
    <mergeCell ref="G19:G26"/>
    <mergeCell ref="C20:C21"/>
    <mergeCell ref="C24:C25"/>
    <mergeCell ref="E25:E27"/>
    <mergeCell ref="L26:L27"/>
    <mergeCell ref="E80:E82"/>
    <mergeCell ref="L81:L82"/>
    <mergeCell ref="E49:E50"/>
    <mergeCell ref="L49:L50"/>
    <mergeCell ref="G30:G33"/>
    <mergeCell ref="C31:C32"/>
    <mergeCell ref="E32:E35"/>
    <mergeCell ref="J32:J39"/>
    <mergeCell ref="C35:C36"/>
    <mergeCell ref="L35:L36"/>
    <mergeCell ref="G38:G41"/>
    <mergeCell ref="C39:C40"/>
    <mergeCell ref="E40:E43"/>
    <mergeCell ref="L41:L42"/>
    <mergeCell ref="C43:C44"/>
    <mergeCell ref="C47:C48"/>
    <mergeCell ref="E47:E48"/>
    <mergeCell ref="J47:J48"/>
    <mergeCell ref="L47:L48"/>
    <mergeCell ref="C102:C103"/>
    <mergeCell ref="E102:E103"/>
    <mergeCell ref="J102:J103"/>
    <mergeCell ref="L102:L103"/>
    <mergeCell ref="C52:C53"/>
    <mergeCell ref="E53:E56"/>
    <mergeCell ref="G54:G55"/>
    <mergeCell ref="J55:J56"/>
    <mergeCell ref="L55:L56"/>
    <mergeCell ref="C56:C57"/>
    <mergeCell ref="G57:G58"/>
    <mergeCell ref="L57:L58"/>
    <mergeCell ref="I60:J61"/>
    <mergeCell ref="E61:E63"/>
    <mergeCell ref="G62:G69"/>
    <mergeCell ref="C63:C64"/>
    <mergeCell ref="J66:J77"/>
    <mergeCell ref="C67:C68"/>
    <mergeCell ref="E68:E70"/>
    <mergeCell ref="L71:L72"/>
    <mergeCell ref="E73:E75"/>
    <mergeCell ref="G74:G81"/>
    <mergeCell ref="C75:C76"/>
    <mergeCell ref="C79:C80"/>
    <mergeCell ref="G85:G88"/>
    <mergeCell ref="C86:C87"/>
    <mergeCell ref="E87:E90"/>
    <mergeCell ref="J87:J94"/>
    <mergeCell ref="C90:C91"/>
    <mergeCell ref="L90:L91"/>
    <mergeCell ref="G93:G96"/>
    <mergeCell ref="C94:C95"/>
    <mergeCell ref="E95:E98"/>
    <mergeCell ref="L96:L97"/>
    <mergeCell ref="C98:C99"/>
    <mergeCell ref="C107:C108"/>
    <mergeCell ref="E108:E111"/>
    <mergeCell ref="G109:G110"/>
    <mergeCell ref="J110:J111"/>
    <mergeCell ref="L110:L111"/>
    <mergeCell ref="C111:C112"/>
    <mergeCell ref="G112:G113"/>
    <mergeCell ref="L112:L113"/>
    <mergeCell ref="E104:E105"/>
    <mergeCell ref="L104:L105"/>
    <mergeCell ref="B346:K346"/>
    <mergeCell ref="B347:K347"/>
    <mergeCell ref="B348:C348"/>
    <mergeCell ref="D348:E348"/>
    <mergeCell ref="F348:H348"/>
    <mergeCell ref="I348:K348"/>
    <mergeCell ref="N116:W116"/>
    <mergeCell ref="N117:W117"/>
    <mergeCell ref="N118:O118"/>
    <mergeCell ref="P118:Q118"/>
    <mergeCell ref="R118:T118"/>
    <mergeCell ref="U118:W118"/>
    <mergeCell ref="N231:W231"/>
    <mergeCell ref="N232:W232"/>
    <mergeCell ref="N233:O233"/>
    <mergeCell ref="P233:Q233"/>
    <mergeCell ref="R233:T233"/>
    <mergeCell ref="U233:W233"/>
    <mergeCell ref="N346:W346"/>
    <mergeCell ref="B116:K116"/>
    <mergeCell ref="B117:K117"/>
    <mergeCell ref="B118:C118"/>
    <mergeCell ref="D118:E118"/>
    <mergeCell ref="F118:H118"/>
    <mergeCell ref="N114:W114"/>
    <mergeCell ref="N115:W115"/>
    <mergeCell ref="B229:K229"/>
    <mergeCell ref="B230:K230"/>
    <mergeCell ref="N229:W229"/>
    <mergeCell ref="N230:W230"/>
    <mergeCell ref="B344:K344"/>
    <mergeCell ref="B345:K345"/>
    <mergeCell ref="N344:W344"/>
    <mergeCell ref="N345:W345"/>
    <mergeCell ref="I118:K118"/>
    <mergeCell ref="B231:K231"/>
    <mergeCell ref="B232:K232"/>
    <mergeCell ref="B233:C233"/>
    <mergeCell ref="D233:E233"/>
    <mergeCell ref="F233:H233"/>
    <mergeCell ref="I233:K233"/>
    <mergeCell ref="L131:L132"/>
    <mergeCell ref="E133:E135"/>
    <mergeCell ref="G134:G141"/>
    <mergeCell ref="C135:C136"/>
    <mergeCell ref="C139:C140"/>
    <mergeCell ref="E140:E142"/>
    <mergeCell ref="L141:L142"/>
    <mergeCell ref="B459:K459"/>
    <mergeCell ref="B460:K460"/>
    <mergeCell ref="N459:W459"/>
    <mergeCell ref="N460:W460"/>
    <mergeCell ref="N347:W347"/>
    <mergeCell ref="N348:O348"/>
    <mergeCell ref="P348:Q348"/>
    <mergeCell ref="R348:T348"/>
    <mergeCell ref="U348:W348"/>
    <mergeCell ref="L361:L362"/>
    <mergeCell ref="E363:E365"/>
    <mergeCell ref="G364:G371"/>
    <mergeCell ref="C365:C366"/>
    <mergeCell ref="C369:C370"/>
    <mergeCell ref="E370:E372"/>
    <mergeCell ref="L371:L372"/>
    <mergeCell ref="I350:J351"/>
    <mergeCell ref="E351:E353"/>
    <mergeCell ref="G352:G359"/>
    <mergeCell ref="C353:C354"/>
    <mergeCell ref="J356:J367"/>
    <mergeCell ref="C357:C358"/>
    <mergeCell ref="E358:E360"/>
    <mergeCell ref="L380:L381"/>
  </mergeCells>
  <pageMargins left="0.7" right="0.7" top="0.75" bottom="0.75" header="0.3" footer="0.3"/>
  <pageSetup paperSize="9" scale="7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M4" sqref="M4"/>
    </sheetView>
  </sheetViews>
  <sheetFormatPr defaultColWidth="9.140625" defaultRowHeight="15" x14ac:dyDescent="0.25"/>
  <cols>
    <col min="1" max="1" width="2.85546875" customWidth="1"/>
    <col min="2" max="2" width="13.140625" customWidth="1"/>
    <col min="3" max="3" width="2.42578125" customWidth="1"/>
    <col min="4" max="4" width="13.140625" customWidth="1"/>
    <col min="5" max="5" width="2.42578125" customWidth="1"/>
    <col min="6" max="6" width="13.42578125" customWidth="1"/>
    <col min="7" max="7" width="2.42578125" customWidth="1"/>
    <col min="8" max="8" width="12.7109375" customWidth="1"/>
    <col min="9" max="9" width="2.42578125" customWidth="1"/>
    <col min="10" max="10" width="11.5703125" customWidth="1"/>
    <col min="11" max="11" width="2.85546875" customWidth="1"/>
    <col min="12" max="12" width="13.140625" customWidth="1"/>
    <col min="13" max="13" width="2.5703125" customWidth="1"/>
    <col min="14" max="14" width="21.140625" customWidth="1"/>
    <col min="15" max="19" width="20.7109375" customWidth="1"/>
    <col min="20" max="20" width="3" customWidth="1"/>
  </cols>
  <sheetData>
    <row r="1" spans="1:14" ht="21" x14ac:dyDescent="0.25">
      <c r="B1" s="419" t="s">
        <v>249</v>
      </c>
      <c r="C1" s="419"/>
      <c r="D1" s="419"/>
      <c r="E1" s="419"/>
      <c r="F1" s="419"/>
      <c r="G1" s="419"/>
      <c r="H1" s="419"/>
      <c r="I1" s="419"/>
      <c r="J1" s="419"/>
      <c r="K1" s="216"/>
      <c r="L1" s="216"/>
      <c r="M1" s="216"/>
    </row>
    <row r="2" spans="1:14" x14ac:dyDescent="0.25">
      <c r="B2" s="401" t="s">
        <v>92</v>
      </c>
      <c r="C2" s="401"/>
      <c r="D2" s="401"/>
      <c r="E2" s="401"/>
      <c r="F2" s="401"/>
      <c r="G2" s="401"/>
      <c r="H2" s="401"/>
      <c r="I2" s="401" t="s">
        <v>93</v>
      </c>
      <c r="J2" s="401"/>
      <c r="K2" s="401"/>
      <c r="L2" s="160"/>
      <c r="N2" s="168"/>
    </row>
    <row r="3" spans="1:14" x14ac:dyDescent="0.25">
      <c r="F3" s="147" t="s">
        <v>170</v>
      </c>
      <c r="N3" s="137"/>
    </row>
    <row r="4" spans="1:14" ht="12" customHeight="1" x14ac:dyDescent="0.25">
      <c r="A4" s="200">
        <v>1</v>
      </c>
      <c r="B4" s="218" t="s">
        <v>344</v>
      </c>
      <c r="C4" s="194"/>
      <c r="L4" s="189"/>
      <c r="M4" s="189"/>
    </row>
    <row r="5" spans="1:14" ht="12" customHeight="1" x14ac:dyDescent="0.25">
      <c r="A5" s="200"/>
      <c r="B5" s="219"/>
      <c r="C5" s="403">
        <v>1</v>
      </c>
      <c r="D5" s="218" t="s">
        <v>344</v>
      </c>
      <c r="E5" s="194"/>
      <c r="F5" s="220"/>
      <c r="G5" s="189"/>
      <c r="H5" s="221"/>
      <c r="I5" s="189"/>
      <c r="J5" s="189"/>
      <c r="K5" s="189"/>
      <c r="L5" s="189"/>
      <c r="M5" s="189"/>
    </row>
    <row r="6" spans="1:14" ht="12" customHeight="1" x14ac:dyDescent="0.25">
      <c r="A6" s="200">
        <v>2</v>
      </c>
      <c r="B6" s="218" t="s">
        <v>275</v>
      </c>
      <c r="C6" s="404"/>
      <c r="D6" s="219" t="s">
        <v>369</v>
      </c>
      <c r="E6" s="403">
        <v>17</v>
      </c>
      <c r="F6" s="158"/>
      <c r="G6" s="189"/>
      <c r="H6" s="221"/>
      <c r="I6" s="189"/>
      <c r="J6" s="189"/>
      <c r="K6" s="189"/>
      <c r="L6" s="189"/>
      <c r="M6" s="189"/>
    </row>
    <row r="7" spans="1:14" ht="12" customHeight="1" x14ac:dyDescent="0.25">
      <c r="A7" s="200"/>
      <c r="B7" s="222"/>
      <c r="C7" s="138"/>
      <c r="D7" s="223"/>
      <c r="E7" s="410"/>
      <c r="F7" s="218" t="s">
        <v>344</v>
      </c>
      <c r="G7" s="194"/>
      <c r="H7" s="220"/>
      <c r="I7" s="189"/>
      <c r="J7" s="189"/>
      <c r="K7" s="189"/>
      <c r="L7" s="189"/>
      <c r="M7" s="189"/>
    </row>
    <row r="8" spans="1:14" ht="12" customHeight="1" x14ac:dyDescent="0.25">
      <c r="A8" s="200">
        <v>3</v>
      </c>
      <c r="B8" s="218" t="s">
        <v>261</v>
      </c>
      <c r="C8" s="143"/>
      <c r="D8" s="223"/>
      <c r="E8" s="410"/>
      <c r="F8" s="219" t="s">
        <v>359</v>
      </c>
      <c r="G8" s="403">
        <v>25</v>
      </c>
      <c r="H8" s="158"/>
      <c r="I8" s="189"/>
      <c r="J8" s="221"/>
      <c r="K8" s="189"/>
      <c r="L8" s="189"/>
      <c r="M8" s="189"/>
    </row>
    <row r="9" spans="1:14" ht="12" customHeight="1" x14ac:dyDescent="0.25">
      <c r="A9" s="200"/>
      <c r="B9" s="219"/>
      <c r="C9" s="403">
        <v>2</v>
      </c>
      <c r="D9" s="218" t="s">
        <v>245</v>
      </c>
      <c r="E9" s="404"/>
      <c r="F9" s="158"/>
      <c r="G9" s="410"/>
      <c r="H9" s="158"/>
      <c r="I9" s="189"/>
      <c r="J9" s="221"/>
      <c r="K9" s="189"/>
      <c r="L9" s="189"/>
      <c r="M9" s="189"/>
    </row>
    <row r="10" spans="1:14" ht="12" customHeight="1" x14ac:dyDescent="0.25">
      <c r="A10" s="200">
        <v>4</v>
      </c>
      <c r="B10" s="218" t="s">
        <v>245</v>
      </c>
      <c r="C10" s="404"/>
      <c r="D10" s="219" t="s">
        <v>364</v>
      </c>
      <c r="E10" s="138"/>
      <c r="F10" s="224"/>
      <c r="G10" s="410"/>
      <c r="H10" s="158"/>
      <c r="I10" s="189"/>
      <c r="J10" s="221"/>
      <c r="K10" s="189"/>
      <c r="L10" s="189"/>
      <c r="M10" s="189"/>
    </row>
    <row r="11" spans="1:14" ht="12" customHeight="1" x14ac:dyDescent="0.25">
      <c r="A11" s="200"/>
      <c r="B11" s="222"/>
      <c r="C11" s="138"/>
      <c r="D11" s="222"/>
      <c r="E11" s="138"/>
      <c r="F11" s="224"/>
      <c r="G11" s="410"/>
      <c r="H11" s="218" t="s">
        <v>344</v>
      </c>
      <c r="I11" s="194"/>
      <c r="J11" s="220"/>
      <c r="K11" s="189"/>
      <c r="L11" s="189"/>
      <c r="M11" s="189"/>
    </row>
    <row r="12" spans="1:14" ht="12" customHeight="1" x14ac:dyDescent="0.25">
      <c r="A12" s="200">
        <v>5</v>
      </c>
      <c r="B12" s="218" t="s">
        <v>345</v>
      </c>
      <c r="C12" s="143"/>
      <c r="D12" s="222"/>
      <c r="E12" s="138"/>
      <c r="F12" s="224"/>
      <c r="G12" s="410"/>
      <c r="H12" s="219" t="s">
        <v>378</v>
      </c>
      <c r="I12" s="403">
        <v>29</v>
      </c>
      <c r="J12" s="158"/>
      <c r="K12" s="189"/>
      <c r="L12" s="189"/>
      <c r="M12" s="189"/>
    </row>
    <row r="13" spans="1:14" ht="12" customHeight="1" x14ac:dyDescent="0.25">
      <c r="A13" s="200"/>
      <c r="B13" s="219"/>
      <c r="C13" s="403">
        <v>3</v>
      </c>
      <c r="D13" s="218" t="s">
        <v>346</v>
      </c>
      <c r="E13" s="143"/>
      <c r="F13" s="225"/>
      <c r="G13" s="410"/>
      <c r="H13" s="158"/>
      <c r="I13" s="410"/>
      <c r="J13" s="158"/>
      <c r="K13" s="189"/>
      <c r="L13" s="189"/>
      <c r="M13" s="189"/>
    </row>
    <row r="14" spans="1:14" ht="12" customHeight="1" x14ac:dyDescent="0.25">
      <c r="A14" s="200">
        <v>6</v>
      </c>
      <c r="B14" s="218" t="s">
        <v>346</v>
      </c>
      <c r="C14" s="404"/>
      <c r="D14" s="219" t="s">
        <v>363</v>
      </c>
      <c r="E14" s="403">
        <v>18</v>
      </c>
      <c r="F14" s="158"/>
      <c r="G14" s="410"/>
      <c r="H14" s="158"/>
      <c r="I14" s="410"/>
      <c r="J14" s="158"/>
      <c r="K14" s="189"/>
      <c r="L14" s="189"/>
      <c r="M14" s="189"/>
    </row>
    <row r="15" spans="1:14" ht="12" customHeight="1" x14ac:dyDescent="0.25">
      <c r="A15" s="200"/>
      <c r="B15" s="222"/>
      <c r="C15" s="138"/>
      <c r="D15" s="223"/>
      <c r="E15" s="410"/>
      <c r="F15" s="218" t="s">
        <v>347</v>
      </c>
      <c r="G15" s="404"/>
      <c r="H15" s="158"/>
      <c r="I15" s="410"/>
      <c r="J15" s="158"/>
      <c r="K15" s="189"/>
      <c r="L15" s="189"/>
      <c r="M15" s="189"/>
    </row>
    <row r="16" spans="1:14" ht="12" customHeight="1" x14ac:dyDescent="0.25">
      <c r="A16" s="200">
        <v>7</v>
      </c>
      <c r="B16" s="218" t="s">
        <v>268</v>
      </c>
      <c r="C16" s="143"/>
      <c r="D16" s="223"/>
      <c r="E16" s="410"/>
      <c r="F16" s="219" t="s">
        <v>351</v>
      </c>
      <c r="G16" s="138"/>
      <c r="H16" s="224"/>
      <c r="I16" s="410"/>
      <c r="J16" s="158"/>
      <c r="K16" s="189"/>
      <c r="L16" s="189"/>
      <c r="M16" s="189"/>
    </row>
    <row r="17" spans="1:13" ht="12" customHeight="1" x14ac:dyDescent="0.25">
      <c r="A17" s="200"/>
      <c r="B17" s="219"/>
      <c r="C17" s="403">
        <v>4</v>
      </c>
      <c r="D17" s="218" t="s">
        <v>347</v>
      </c>
      <c r="E17" s="404"/>
      <c r="F17" s="158"/>
      <c r="G17" s="138"/>
      <c r="H17" s="224"/>
      <c r="I17" s="410"/>
      <c r="J17" s="158"/>
      <c r="K17" s="189"/>
      <c r="L17" s="189"/>
      <c r="M17" s="189"/>
    </row>
    <row r="18" spans="1:13" ht="12" customHeight="1" x14ac:dyDescent="0.25">
      <c r="A18" s="200">
        <v>8</v>
      </c>
      <c r="B18" s="218" t="s">
        <v>347</v>
      </c>
      <c r="C18" s="404"/>
      <c r="D18" s="219" t="s">
        <v>370</v>
      </c>
      <c r="E18" s="138"/>
      <c r="F18" s="224"/>
      <c r="G18" s="138"/>
      <c r="H18" s="224"/>
      <c r="I18" s="410"/>
      <c r="J18" s="158"/>
      <c r="K18" s="189"/>
      <c r="L18" s="189"/>
      <c r="M18" s="189"/>
    </row>
    <row r="19" spans="1:13" ht="12" customHeight="1" x14ac:dyDescent="0.25">
      <c r="A19" s="200"/>
      <c r="B19" s="222"/>
      <c r="C19" s="138"/>
      <c r="D19" s="222"/>
      <c r="E19" s="138"/>
      <c r="F19" s="224"/>
      <c r="G19" s="138"/>
      <c r="H19" s="224"/>
      <c r="I19" s="410"/>
      <c r="J19" s="218" t="s">
        <v>344</v>
      </c>
      <c r="K19" s="194"/>
      <c r="L19" s="194"/>
      <c r="M19" s="189"/>
    </row>
    <row r="20" spans="1:13" ht="12" customHeight="1" x14ac:dyDescent="0.25">
      <c r="A20" s="200">
        <v>9</v>
      </c>
      <c r="B20" s="218" t="s">
        <v>348</v>
      </c>
      <c r="C20" s="143"/>
      <c r="D20" s="222"/>
      <c r="E20" s="138"/>
      <c r="F20" s="224"/>
      <c r="G20" s="138"/>
      <c r="H20" s="224"/>
      <c r="I20" s="410"/>
      <c r="J20" s="219" t="s">
        <v>637</v>
      </c>
      <c r="K20" s="403">
        <v>31</v>
      </c>
      <c r="L20" s="195"/>
      <c r="M20" s="189"/>
    </row>
    <row r="21" spans="1:13" ht="12" customHeight="1" x14ac:dyDescent="0.25">
      <c r="A21" s="200"/>
      <c r="B21" s="219"/>
      <c r="C21" s="403">
        <v>5</v>
      </c>
      <c r="D21" s="218" t="s">
        <v>348</v>
      </c>
      <c r="E21" s="143"/>
      <c r="F21" s="225"/>
      <c r="G21" s="138"/>
      <c r="H21" s="224"/>
      <c r="I21" s="410"/>
      <c r="J21" s="158"/>
      <c r="K21" s="410"/>
      <c r="L21" s="195"/>
      <c r="M21" s="189"/>
    </row>
    <row r="22" spans="1:13" ht="12" customHeight="1" x14ac:dyDescent="0.25">
      <c r="A22" s="200">
        <v>10</v>
      </c>
      <c r="B22" s="218" t="s">
        <v>294</v>
      </c>
      <c r="C22" s="404"/>
      <c r="D22" s="219" t="s">
        <v>368</v>
      </c>
      <c r="E22" s="403">
        <v>19</v>
      </c>
      <c r="F22" s="158"/>
      <c r="G22" s="138"/>
      <c r="H22" s="224"/>
      <c r="I22" s="410"/>
      <c r="J22" s="158"/>
      <c r="K22" s="410"/>
      <c r="L22" s="195"/>
      <c r="M22" s="189"/>
    </row>
    <row r="23" spans="1:13" ht="12" customHeight="1" x14ac:dyDescent="0.25">
      <c r="A23" s="200"/>
      <c r="B23" s="222"/>
      <c r="C23" s="138"/>
      <c r="D23" s="223"/>
      <c r="E23" s="410"/>
      <c r="F23" s="218" t="s">
        <v>348</v>
      </c>
      <c r="G23" s="143"/>
      <c r="H23" s="225"/>
      <c r="I23" s="410"/>
      <c r="J23" s="158"/>
      <c r="K23" s="410"/>
      <c r="L23" s="195"/>
      <c r="M23" s="189"/>
    </row>
    <row r="24" spans="1:13" ht="12" customHeight="1" x14ac:dyDescent="0.25">
      <c r="A24" s="200">
        <v>11</v>
      </c>
      <c r="B24" s="158" t="s">
        <v>276</v>
      </c>
      <c r="C24" s="143"/>
      <c r="D24" s="223"/>
      <c r="E24" s="410"/>
      <c r="F24" s="219" t="s">
        <v>373</v>
      </c>
      <c r="G24" s="403">
        <v>26</v>
      </c>
      <c r="H24" s="158"/>
      <c r="I24" s="410"/>
      <c r="J24" s="158"/>
      <c r="K24" s="410"/>
      <c r="L24" s="195"/>
      <c r="M24" s="189"/>
    </row>
    <row r="25" spans="1:13" ht="12" customHeight="1" x14ac:dyDescent="0.25">
      <c r="A25" s="200"/>
      <c r="B25" s="219"/>
      <c r="C25" s="423">
        <v>6</v>
      </c>
      <c r="D25" s="158" t="s">
        <v>276</v>
      </c>
      <c r="E25" s="404"/>
      <c r="F25" s="158"/>
      <c r="G25" s="410"/>
      <c r="H25" s="158"/>
      <c r="I25" s="410"/>
      <c r="J25" s="158"/>
      <c r="K25" s="410"/>
      <c r="L25" s="195"/>
      <c r="M25" s="189"/>
    </row>
    <row r="26" spans="1:13" ht="12" customHeight="1" x14ac:dyDescent="0.25">
      <c r="A26" s="200">
        <v>12</v>
      </c>
      <c r="B26" s="218" t="s">
        <v>298</v>
      </c>
      <c r="C26" s="424"/>
      <c r="D26" s="219" t="s">
        <v>365</v>
      </c>
      <c r="E26" s="138"/>
      <c r="F26" s="224"/>
      <c r="G26" s="410"/>
      <c r="H26" s="158"/>
      <c r="I26" s="410"/>
      <c r="J26" s="158"/>
      <c r="K26" s="410"/>
      <c r="L26" s="195"/>
      <c r="M26" s="189"/>
    </row>
    <row r="27" spans="1:13" ht="12" customHeight="1" x14ac:dyDescent="0.25">
      <c r="A27" s="200"/>
      <c r="B27" s="222"/>
      <c r="C27" s="138"/>
      <c r="D27" s="222"/>
      <c r="E27" s="138"/>
      <c r="F27" s="224"/>
      <c r="G27" s="410"/>
      <c r="H27" s="218" t="s">
        <v>349</v>
      </c>
      <c r="I27" s="404"/>
      <c r="J27" s="158"/>
      <c r="K27" s="410"/>
      <c r="L27" s="195"/>
      <c r="M27" s="189"/>
    </row>
    <row r="28" spans="1:13" ht="12" customHeight="1" x14ac:dyDescent="0.25">
      <c r="A28" s="200">
        <v>13</v>
      </c>
      <c r="B28" s="218" t="s">
        <v>246</v>
      </c>
      <c r="C28" s="143"/>
      <c r="D28" s="222"/>
      <c r="E28" s="138"/>
      <c r="F28" s="224"/>
      <c r="G28" s="410"/>
      <c r="H28" s="219" t="s">
        <v>375</v>
      </c>
      <c r="I28" s="189"/>
      <c r="J28" s="221"/>
      <c r="K28" s="410"/>
      <c r="L28" s="195"/>
      <c r="M28" s="189"/>
    </row>
    <row r="29" spans="1:13" ht="12" customHeight="1" x14ac:dyDescent="0.25">
      <c r="A29" s="200"/>
      <c r="B29" s="219"/>
      <c r="C29" s="403">
        <v>7</v>
      </c>
      <c r="D29" s="218" t="s">
        <v>265</v>
      </c>
      <c r="E29" s="143"/>
      <c r="F29" s="225"/>
      <c r="G29" s="410"/>
      <c r="H29" s="158"/>
      <c r="I29" s="189"/>
      <c r="J29" s="221"/>
      <c r="K29" s="410"/>
      <c r="L29" s="195"/>
      <c r="M29" s="189"/>
    </row>
    <row r="30" spans="1:13" ht="12" customHeight="1" x14ac:dyDescent="0.25">
      <c r="A30" s="200">
        <v>14</v>
      </c>
      <c r="B30" s="218" t="s">
        <v>265</v>
      </c>
      <c r="C30" s="404"/>
      <c r="D30" s="219" t="s">
        <v>362</v>
      </c>
      <c r="E30" s="403">
        <v>20</v>
      </c>
      <c r="F30" s="158"/>
      <c r="G30" s="410"/>
      <c r="H30" s="158"/>
      <c r="I30" s="189"/>
      <c r="J30" s="221"/>
      <c r="K30" s="410"/>
      <c r="L30" s="195"/>
      <c r="M30" s="189"/>
    </row>
    <row r="31" spans="1:13" ht="12" customHeight="1" x14ac:dyDescent="0.25">
      <c r="A31" s="200"/>
      <c r="B31" s="222"/>
      <c r="C31" s="138"/>
      <c r="D31" s="223"/>
      <c r="E31" s="410"/>
      <c r="F31" s="218" t="s">
        <v>349</v>
      </c>
      <c r="G31" s="404"/>
      <c r="H31" s="158"/>
      <c r="I31" s="189"/>
      <c r="J31" s="221"/>
      <c r="K31" s="410"/>
      <c r="L31" s="195"/>
      <c r="M31" s="189"/>
    </row>
    <row r="32" spans="1:13" ht="12" customHeight="1" x14ac:dyDescent="0.25">
      <c r="A32" s="200">
        <v>15</v>
      </c>
      <c r="B32" s="218" t="s">
        <v>242</v>
      </c>
      <c r="C32" s="143"/>
      <c r="D32" s="223"/>
      <c r="E32" s="410"/>
      <c r="F32" s="219" t="s">
        <v>372</v>
      </c>
      <c r="G32" s="138"/>
      <c r="H32" s="224"/>
      <c r="I32" s="189"/>
      <c r="J32" s="221"/>
      <c r="K32" s="410"/>
      <c r="L32" s="195"/>
      <c r="M32" s="189"/>
    </row>
    <row r="33" spans="1:13" ht="12" customHeight="1" x14ac:dyDescent="0.25">
      <c r="A33" s="200"/>
      <c r="B33" s="219"/>
      <c r="C33" s="403">
        <v>8</v>
      </c>
      <c r="D33" s="218" t="s">
        <v>349</v>
      </c>
      <c r="E33" s="404"/>
      <c r="F33" s="158"/>
      <c r="G33" s="138"/>
      <c r="H33" s="224"/>
      <c r="I33" s="189"/>
      <c r="J33" s="221"/>
      <c r="K33" s="410"/>
      <c r="L33" s="226"/>
      <c r="M33" s="189"/>
    </row>
    <row r="34" spans="1:13" ht="12" customHeight="1" x14ac:dyDescent="0.25">
      <c r="A34" s="200">
        <v>16</v>
      </c>
      <c r="B34" s="218" t="s">
        <v>349</v>
      </c>
      <c r="C34" s="404"/>
      <c r="D34" s="219" t="s">
        <v>367</v>
      </c>
      <c r="E34" s="138"/>
      <c r="F34" s="224"/>
      <c r="G34" s="138"/>
      <c r="H34" s="224"/>
      <c r="I34" s="189"/>
      <c r="J34" s="221"/>
      <c r="K34" s="410"/>
      <c r="L34" s="226"/>
      <c r="M34" s="189"/>
    </row>
    <row r="35" spans="1:13" ht="12" customHeight="1" x14ac:dyDescent="0.25">
      <c r="A35" s="200"/>
      <c r="B35" s="222"/>
      <c r="C35" s="138"/>
      <c r="D35" s="222"/>
      <c r="E35" s="138"/>
      <c r="F35" s="224"/>
      <c r="G35" s="138"/>
      <c r="H35" s="224"/>
      <c r="I35" s="189"/>
      <c r="J35" s="221"/>
      <c r="K35" s="410"/>
      <c r="L35" s="218" t="s">
        <v>344</v>
      </c>
      <c r="M35" s="420">
        <v>1</v>
      </c>
    </row>
    <row r="36" spans="1:13" ht="12" customHeight="1" x14ac:dyDescent="0.25">
      <c r="A36" s="200">
        <v>17</v>
      </c>
      <c r="B36" s="218" t="s">
        <v>350</v>
      </c>
      <c r="C36" s="143"/>
      <c r="D36" s="222"/>
      <c r="E36" s="138"/>
      <c r="F36" s="224"/>
      <c r="G36" s="138"/>
      <c r="H36" s="224"/>
      <c r="I36" s="189"/>
      <c r="J36" s="221"/>
      <c r="K36" s="410"/>
      <c r="L36" s="219" t="s">
        <v>638</v>
      </c>
      <c r="M36" s="420"/>
    </row>
    <row r="37" spans="1:13" ht="12" customHeight="1" x14ac:dyDescent="0.25">
      <c r="A37" s="200"/>
      <c r="B37" s="219"/>
      <c r="C37" s="403">
        <v>9</v>
      </c>
      <c r="D37" s="218" t="s">
        <v>350</v>
      </c>
      <c r="E37" s="143"/>
      <c r="F37" s="225"/>
      <c r="G37" s="138"/>
      <c r="H37" s="224"/>
      <c r="I37" s="189"/>
      <c r="J37" s="221"/>
      <c r="K37" s="410"/>
      <c r="L37" s="226"/>
      <c r="M37" s="189"/>
    </row>
    <row r="38" spans="1:13" ht="12" customHeight="1" x14ac:dyDescent="0.25">
      <c r="A38" s="200">
        <v>18</v>
      </c>
      <c r="B38" s="218" t="s">
        <v>255</v>
      </c>
      <c r="C38" s="404"/>
      <c r="D38" s="219" t="s">
        <v>357</v>
      </c>
      <c r="E38" s="403">
        <v>21</v>
      </c>
      <c r="F38" s="158"/>
      <c r="G38" s="138"/>
      <c r="H38" s="224"/>
      <c r="I38" s="189"/>
      <c r="J38" s="221"/>
      <c r="K38" s="410"/>
      <c r="L38" s="226"/>
      <c r="M38" s="189"/>
    </row>
    <row r="39" spans="1:13" ht="12" customHeight="1" x14ac:dyDescent="0.25">
      <c r="A39" s="200"/>
      <c r="B39" s="222"/>
      <c r="C39" s="138"/>
      <c r="D39" s="223"/>
      <c r="E39" s="410"/>
      <c r="F39" s="218" t="s">
        <v>350</v>
      </c>
      <c r="G39" s="143"/>
      <c r="H39" s="225"/>
      <c r="I39" s="189"/>
      <c r="J39" s="221"/>
      <c r="K39" s="410"/>
      <c r="L39" s="226"/>
      <c r="M39" s="189"/>
    </row>
    <row r="40" spans="1:13" ht="12" customHeight="1" x14ac:dyDescent="0.25">
      <c r="A40" s="200">
        <v>19</v>
      </c>
      <c r="B40" s="218" t="s">
        <v>284</v>
      </c>
      <c r="C40" s="143"/>
      <c r="D40" s="223"/>
      <c r="E40" s="410"/>
      <c r="F40" s="219" t="s">
        <v>371</v>
      </c>
      <c r="G40" s="403">
        <v>27</v>
      </c>
      <c r="H40" s="158"/>
      <c r="I40" s="189"/>
      <c r="J40" s="221"/>
      <c r="K40" s="410"/>
      <c r="L40" s="226"/>
      <c r="M40" s="189"/>
    </row>
    <row r="41" spans="1:13" ht="12" customHeight="1" x14ac:dyDescent="0.25">
      <c r="A41" s="200"/>
      <c r="B41" s="219"/>
      <c r="C41" s="403">
        <v>10</v>
      </c>
      <c r="D41" s="218" t="s">
        <v>262</v>
      </c>
      <c r="E41" s="404"/>
      <c r="F41" s="158"/>
      <c r="G41" s="410"/>
      <c r="H41" s="158"/>
      <c r="I41" s="189"/>
      <c r="J41" s="221"/>
      <c r="K41" s="410"/>
      <c r="L41" s="226"/>
      <c r="M41" s="189"/>
    </row>
    <row r="42" spans="1:13" ht="12" customHeight="1" x14ac:dyDescent="0.25">
      <c r="A42" s="200">
        <v>20</v>
      </c>
      <c r="B42" s="218" t="s">
        <v>262</v>
      </c>
      <c r="C42" s="404"/>
      <c r="D42" s="219" t="s">
        <v>364</v>
      </c>
      <c r="E42" s="138"/>
      <c r="F42" s="224"/>
      <c r="G42" s="410"/>
      <c r="H42" s="158"/>
      <c r="I42" s="189"/>
      <c r="J42" s="221"/>
      <c r="K42" s="410"/>
      <c r="L42" s="226"/>
      <c r="M42" s="189"/>
    </row>
    <row r="43" spans="1:13" ht="12" customHeight="1" x14ac:dyDescent="0.25">
      <c r="A43" s="200"/>
      <c r="B43" s="222"/>
      <c r="C43" s="138"/>
      <c r="D43" s="223"/>
      <c r="E43" s="143"/>
      <c r="F43" s="225"/>
      <c r="G43" s="410"/>
      <c r="H43" s="218" t="s">
        <v>350</v>
      </c>
      <c r="I43" s="194"/>
      <c r="J43" s="220"/>
      <c r="K43" s="410"/>
      <c r="L43" s="226"/>
      <c r="M43" s="189"/>
    </row>
    <row r="44" spans="1:13" ht="12" customHeight="1" x14ac:dyDescent="0.25">
      <c r="A44" s="200">
        <v>21</v>
      </c>
      <c r="B44" s="218" t="s">
        <v>244</v>
      </c>
      <c r="C44" s="143"/>
      <c r="D44" s="223"/>
      <c r="E44" s="143"/>
      <c r="F44" s="225"/>
      <c r="G44" s="410"/>
      <c r="H44" s="219" t="s">
        <v>379</v>
      </c>
      <c r="I44" s="403">
        <v>30</v>
      </c>
      <c r="J44" s="158"/>
      <c r="K44" s="410"/>
      <c r="L44" s="226"/>
      <c r="M44" s="189"/>
    </row>
    <row r="45" spans="1:13" ht="12" customHeight="1" x14ac:dyDescent="0.25">
      <c r="A45" s="200"/>
      <c r="B45" s="219"/>
      <c r="C45" s="403">
        <v>11</v>
      </c>
      <c r="D45" s="218" t="s">
        <v>244</v>
      </c>
      <c r="E45" s="143"/>
      <c r="F45" s="225"/>
      <c r="G45" s="410"/>
      <c r="H45" s="158"/>
      <c r="I45" s="410"/>
      <c r="J45" s="158"/>
      <c r="K45" s="410"/>
      <c r="L45" s="226"/>
      <c r="M45" s="189"/>
    </row>
    <row r="46" spans="1:13" ht="12" customHeight="1" x14ac:dyDescent="0.25">
      <c r="A46" s="200">
        <v>22</v>
      </c>
      <c r="B46" s="218" t="s">
        <v>307</v>
      </c>
      <c r="C46" s="404"/>
      <c r="D46" s="219" t="s">
        <v>360</v>
      </c>
      <c r="E46" s="403">
        <v>22</v>
      </c>
      <c r="F46" s="158"/>
      <c r="G46" s="410"/>
      <c r="H46" s="158"/>
      <c r="I46" s="410"/>
      <c r="J46" s="158"/>
      <c r="K46" s="410"/>
      <c r="L46" s="226"/>
      <c r="M46" s="189"/>
    </row>
    <row r="47" spans="1:13" ht="12" customHeight="1" x14ac:dyDescent="0.25">
      <c r="A47" s="200"/>
      <c r="B47" s="222"/>
      <c r="C47" s="138"/>
      <c r="D47" s="223"/>
      <c r="E47" s="410"/>
      <c r="F47" s="218" t="s">
        <v>244</v>
      </c>
      <c r="G47" s="404"/>
      <c r="H47" s="158"/>
      <c r="I47" s="410"/>
      <c r="J47" s="158"/>
      <c r="K47" s="410"/>
      <c r="L47" s="226"/>
      <c r="M47" s="189"/>
    </row>
    <row r="48" spans="1:13" ht="12" customHeight="1" x14ac:dyDescent="0.25">
      <c r="A48" s="200">
        <v>23</v>
      </c>
      <c r="B48" s="218" t="s">
        <v>287</v>
      </c>
      <c r="C48" s="143"/>
      <c r="D48" s="223"/>
      <c r="E48" s="410"/>
      <c r="F48" s="219" t="s">
        <v>377</v>
      </c>
      <c r="G48" s="138"/>
      <c r="H48" s="224"/>
      <c r="I48" s="410"/>
      <c r="J48" s="158"/>
      <c r="K48" s="410"/>
      <c r="L48" s="226"/>
      <c r="M48" s="189"/>
    </row>
    <row r="49" spans="1:13" ht="12" customHeight="1" x14ac:dyDescent="0.25">
      <c r="A49" s="200"/>
      <c r="B49" s="219"/>
      <c r="C49" s="403">
        <v>12</v>
      </c>
      <c r="D49" s="218" t="s">
        <v>352</v>
      </c>
      <c r="E49" s="404"/>
      <c r="F49" s="158"/>
      <c r="G49" s="138"/>
      <c r="H49" s="224"/>
      <c r="I49" s="410"/>
      <c r="J49" s="158"/>
      <c r="K49" s="410"/>
      <c r="L49" s="226"/>
      <c r="M49" s="189"/>
    </row>
    <row r="50" spans="1:13" ht="12" customHeight="1" x14ac:dyDescent="0.25">
      <c r="A50" s="200">
        <v>24</v>
      </c>
      <c r="B50" s="218" t="s">
        <v>352</v>
      </c>
      <c r="C50" s="404"/>
      <c r="D50" s="219" t="s">
        <v>366</v>
      </c>
      <c r="E50" s="138"/>
      <c r="F50" s="224"/>
      <c r="G50" s="138"/>
      <c r="H50" s="224"/>
      <c r="I50" s="410"/>
      <c r="J50" s="158"/>
      <c r="K50" s="410"/>
      <c r="L50" s="226"/>
      <c r="M50" s="189"/>
    </row>
    <row r="51" spans="1:13" ht="12" customHeight="1" x14ac:dyDescent="0.25">
      <c r="A51" s="200"/>
      <c r="B51" s="222"/>
      <c r="C51" s="138"/>
      <c r="D51" s="222"/>
      <c r="E51" s="138"/>
      <c r="F51" s="224"/>
      <c r="G51" s="138"/>
      <c r="H51" s="224"/>
      <c r="I51" s="410"/>
      <c r="J51" s="218" t="s">
        <v>350</v>
      </c>
      <c r="K51" s="404"/>
      <c r="L51" s="226"/>
      <c r="M51" s="189"/>
    </row>
    <row r="52" spans="1:13" ht="12" customHeight="1" x14ac:dyDescent="0.25">
      <c r="A52" s="200">
        <v>25</v>
      </c>
      <c r="B52" s="218" t="s">
        <v>353</v>
      </c>
      <c r="C52" s="143"/>
      <c r="D52" s="227"/>
      <c r="E52" s="138"/>
      <c r="F52" s="224"/>
      <c r="G52" s="138"/>
      <c r="H52" s="224"/>
      <c r="I52" s="410"/>
      <c r="J52" s="219" t="s">
        <v>565</v>
      </c>
      <c r="K52" s="189"/>
      <c r="L52" s="228"/>
      <c r="M52" s="189"/>
    </row>
    <row r="53" spans="1:13" ht="12" customHeight="1" x14ac:dyDescent="0.25">
      <c r="A53" s="200"/>
      <c r="B53" s="219"/>
      <c r="C53" s="403">
        <v>13</v>
      </c>
      <c r="D53" s="218" t="s">
        <v>353</v>
      </c>
      <c r="E53" s="143"/>
      <c r="F53" s="225"/>
      <c r="G53" s="138"/>
      <c r="H53" s="224"/>
      <c r="I53" s="410"/>
      <c r="J53" s="158"/>
      <c r="K53" s="189"/>
      <c r="L53" s="228"/>
      <c r="M53" s="190"/>
    </row>
    <row r="54" spans="1:13" ht="12" customHeight="1" x14ac:dyDescent="0.25">
      <c r="A54" s="200">
        <v>26</v>
      </c>
      <c r="B54" s="218" t="s">
        <v>303</v>
      </c>
      <c r="C54" s="404"/>
      <c r="D54" s="219" t="s">
        <v>361</v>
      </c>
      <c r="E54" s="403">
        <v>23</v>
      </c>
      <c r="F54" s="158"/>
      <c r="G54" s="138"/>
      <c r="H54" s="224"/>
      <c r="I54" s="410"/>
      <c r="J54" s="158"/>
      <c r="K54" s="189"/>
      <c r="L54" s="228"/>
      <c r="M54" s="189"/>
    </row>
    <row r="55" spans="1:13" ht="12" customHeight="1" x14ac:dyDescent="0.25">
      <c r="A55" s="200"/>
      <c r="B55" s="222"/>
      <c r="C55" s="138"/>
      <c r="D55" s="229"/>
      <c r="E55" s="410"/>
      <c r="F55" s="218" t="s">
        <v>353</v>
      </c>
      <c r="G55" s="143"/>
      <c r="H55" s="225"/>
      <c r="I55" s="410"/>
      <c r="J55" s="158"/>
      <c r="K55" s="187">
        <v>-31</v>
      </c>
      <c r="L55" s="218" t="s">
        <v>350</v>
      </c>
      <c r="M55" s="420">
        <v>2</v>
      </c>
    </row>
    <row r="56" spans="1:13" ht="12" customHeight="1" x14ac:dyDescent="0.25">
      <c r="A56" s="200">
        <v>27</v>
      </c>
      <c r="B56" s="218" t="s">
        <v>291</v>
      </c>
      <c r="C56" s="143"/>
      <c r="D56" s="229"/>
      <c r="E56" s="410"/>
      <c r="F56" s="219" t="s">
        <v>376</v>
      </c>
      <c r="G56" s="403">
        <v>28</v>
      </c>
      <c r="H56" s="158"/>
      <c r="I56" s="410"/>
      <c r="J56" s="158"/>
      <c r="K56" s="189"/>
      <c r="L56" s="228"/>
      <c r="M56" s="420"/>
    </row>
    <row r="57" spans="1:13" ht="12" customHeight="1" x14ac:dyDescent="0.25">
      <c r="A57" s="200"/>
      <c r="B57" s="219"/>
      <c r="C57" s="403">
        <v>14</v>
      </c>
      <c r="D57" s="218" t="s">
        <v>354</v>
      </c>
      <c r="E57" s="404"/>
      <c r="F57" s="158"/>
      <c r="G57" s="410"/>
      <c r="H57" s="158"/>
      <c r="I57" s="410"/>
      <c r="J57" s="195"/>
      <c r="K57" s="189"/>
      <c r="L57" s="228"/>
      <c r="M57" s="189"/>
    </row>
    <row r="58" spans="1:13" ht="12" customHeight="1" x14ac:dyDescent="0.25">
      <c r="A58" s="200">
        <v>28</v>
      </c>
      <c r="B58" s="218" t="s">
        <v>354</v>
      </c>
      <c r="C58" s="404"/>
      <c r="D58" s="219" t="s">
        <v>357</v>
      </c>
      <c r="E58" s="138"/>
      <c r="F58" s="224"/>
      <c r="G58" s="410"/>
      <c r="H58" s="158"/>
      <c r="I58" s="410"/>
      <c r="J58" s="195"/>
      <c r="K58" s="189"/>
      <c r="L58" s="189"/>
      <c r="M58" s="189"/>
    </row>
    <row r="59" spans="1:13" ht="12" customHeight="1" x14ac:dyDescent="0.25">
      <c r="A59" s="200"/>
      <c r="B59" s="222"/>
      <c r="C59" s="138"/>
      <c r="D59" s="227"/>
      <c r="E59" s="138"/>
      <c r="F59" s="224"/>
      <c r="G59" s="410"/>
      <c r="H59" s="218" t="s">
        <v>355</v>
      </c>
      <c r="I59" s="404"/>
      <c r="J59" s="195"/>
      <c r="K59" s="189"/>
      <c r="L59" s="189"/>
      <c r="M59" s="189"/>
    </row>
    <row r="60" spans="1:13" ht="12" customHeight="1" x14ac:dyDescent="0.25">
      <c r="A60" s="200">
        <v>29</v>
      </c>
      <c r="B60" s="218" t="s">
        <v>310</v>
      </c>
      <c r="C60" s="143"/>
      <c r="D60" s="227"/>
      <c r="E60" s="138"/>
      <c r="F60" s="224"/>
      <c r="G60" s="410"/>
      <c r="H60" s="219" t="s">
        <v>380</v>
      </c>
      <c r="I60" s="189"/>
      <c r="J60" s="189"/>
      <c r="K60" s="189"/>
      <c r="L60" s="189"/>
      <c r="M60" s="189"/>
    </row>
    <row r="61" spans="1:13" ht="12" customHeight="1" x14ac:dyDescent="0.25">
      <c r="A61" s="200"/>
      <c r="B61" s="219"/>
      <c r="C61" s="403">
        <v>15</v>
      </c>
      <c r="D61" s="218" t="s">
        <v>272</v>
      </c>
      <c r="E61" s="143"/>
      <c r="F61" s="225"/>
      <c r="G61" s="410"/>
      <c r="H61" s="158"/>
      <c r="I61" s="189"/>
      <c r="J61" s="189"/>
      <c r="K61" s="189"/>
      <c r="L61" s="189"/>
      <c r="M61" s="189"/>
    </row>
    <row r="62" spans="1:13" ht="12" customHeight="1" x14ac:dyDescent="0.25">
      <c r="A62" s="200">
        <v>30</v>
      </c>
      <c r="B62" s="218" t="s">
        <v>272</v>
      </c>
      <c r="C62" s="404"/>
      <c r="D62" s="219" t="s">
        <v>356</v>
      </c>
      <c r="E62" s="403">
        <v>24</v>
      </c>
      <c r="F62" s="158"/>
      <c r="G62" s="410"/>
      <c r="H62" s="158"/>
      <c r="I62" s="189"/>
      <c r="J62" s="189"/>
      <c r="K62" s="189"/>
      <c r="L62" s="189"/>
      <c r="M62" s="189"/>
    </row>
    <row r="63" spans="1:13" ht="12" customHeight="1" x14ac:dyDescent="0.25">
      <c r="A63" s="200"/>
      <c r="B63" s="222"/>
      <c r="C63" s="138"/>
      <c r="D63" s="229"/>
      <c r="E63" s="410"/>
      <c r="F63" s="218" t="s">
        <v>355</v>
      </c>
      <c r="G63" s="404"/>
      <c r="H63" s="158"/>
      <c r="I63" s="189"/>
      <c r="J63" s="189"/>
      <c r="K63" s="189"/>
      <c r="L63" s="189"/>
      <c r="M63" s="189"/>
    </row>
    <row r="64" spans="1:13" ht="12" customHeight="1" x14ac:dyDescent="0.25">
      <c r="A64" s="200">
        <v>31</v>
      </c>
      <c r="B64" s="218" t="s">
        <v>280</v>
      </c>
      <c r="C64" s="143"/>
      <c r="D64" s="229"/>
      <c r="E64" s="410"/>
      <c r="F64" s="219" t="s">
        <v>374</v>
      </c>
      <c r="G64" s="189"/>
      <c r="H64" s="221"/>
      <c r="I64" s="189"/>
      <c r="J64" s="189"/>
      <c r="K64" s="189"/>
      <c r="L64" s="189"/>
      <c r="M64" s="189"/>
    </row>
    <row r="65" spans="1:14" ht="12" customHeight="1" x14ac:dyDescent="0.25">
      <c r="A65" s="200"/>
      <c r="B65" s="219"/>
      <c r="C65" s="403">
        <v>16</v>
      </c>
      <c r="D65" s="218" t="s">
        <v>355</v>
      </c>
      <c r="E65" s="404"/>
      <c r="F65" s="158"/>
      <c r="G65" s="189"/>
      <c r="H65" s="221"/>
      <c r="I65" s="189"/>
      <c r="J65" s="189"/>
      <c r="K65" s="189"/>
      <c r="L65" s="189"/>
      <c r="M65" s="189"/>
    </row>
    <row r="66" spans="1:14" ht="12" customHeight="1" x14ac:dyDescent="0.25">
      <c r="A66" s="200">
        <v>32</v>
      </c>
      <c r="B66" s="218" t="s">
        <v>355</v>
      </c>
      <c r="C66" s="404"/>
      <c r="D66" s="219" t="s">
        <v>358</v>
      </c>
      <c r="E66" s="189"/>
      <c r="F66" s="221"/>
      <c r="G66" s="189"/>
      <c r="H66" s="221"/>
      <c r="I66" s="189"/>
      <c r="J66" s="189"/>
      <c r="K66" s="189"/>
      <c r="L66" s="189"/>
      <c r="M66" s="189"/>
    </row>
    <row r="67" spans="1:14" ht="12" customHeight="1" x14ac:dyDescent="0.25">
      <c r="A67" s="189"/>
      <c r="B67" s="222"/>
      <c r="C67" s="189"/>
      <c r="D67" s="230"/>
      <c r="E67" s="189"/>
      <c r="F67" s="221"/>
      <c r="G67" s="189"/>
      <c r="H67" s="221"/>
      <c r="I67" s="189"/>
      <c r="J67" s="189"/>
      <c r="K67" s="189"/>
      <c r="L67" s="189"/>
      <c r="M67" s="189"/>
    </row>
    <row r="68" spans="1:14" ht="12" customHeight="1" x14ac:dyDescent="0.25">
      <c r="A68" s="189"/>
      <c r="B68" s="421" t="s">
        <v>241</v>
      </c>
      <c r="C68" s="421"/>
      <c r="D68" s="421"/>
      <c r="E68" s="421"/>
      <c r="F68" s="421"/>
      <c r="G68" s="421"/>
      <c r="H68" s="421"/>
      <c r="I68" s="421"/>
      <c r="J68" s="421"/>
      <c r="K68" s="231"/>
      <c r="L68" s="231"/>
      <c r="M68" s="231"/>
      <c r="N68" s="231"/>
    </row>
    <row r="69" spans="1:14" ht="12" customHeight="1" x14ac:dyDescent="0.25">
      <c r="A69" s="189"/>
      <c r="B69" s="422" t="s">
        <v>52</v>
      </c>
      <c r="C69" s="422"/>
      <c r="D69" s="422"/>
      <c r="E69" s="422"/>
      <c r="F69" s="422"/>
      <c r="G69" s="422"/>
      <c r="H69" s="422"/>
      <c r="I69" s="422"/>
      <c r="J69" s="422"/>
      <c r="K69" s="231"/>
      <c r="L69" s="231"/>
      <c r="M69" s="231"/>
      <c r="N69" s="231"/>
    </row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>
      <c r="A75" s="1"/>
    </row>
    <row r="76" spans="1:14" x14ac:dyDescent="0.25">
      <c r="A76" s="1"/>
    </row>
    <row r="77" spans="1:14" x14ac:dyDescent="0.25">
      <c r="A77" s="1"/>
    </row>
    <row r="78" spans="1:14" x14ac:dyDescent="0.25">
      <c r="A78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</sheetData>
  <mergeCells count="40">
    <mergeCell ref="B68:J68"/>
    <mergeCell ref="B69:J69"/>
    <mergeCell ref="B2:C2"/>
    <mergeCell ref="D2:E2"/>
    <mergeCell ref="F2:H2"/>
    <mergeCell ref="I2:K2"/>
    <mergeCell ref="C49:C50"/>
    <mergeCell ref="C53:C54"/>
    <mergeCell ref="K20:K51"/>
    <mergeCell ref="C21:C22"/>
    <mergeCell ref="E22:E25"/>
    <mergeCell ref="G24:G31"/>
    <mergeCell ref="C25:C26"/>
    <mergeCell ref="C29:C30"/>
    <mergeCell ref="E30:E33"/>
    <mergeCell ref="C33:C34"/>
    <mergeCell ref="B1:J1"/>
    <mergeCell ref="E54:E57"/>
    <mergeCell ref="M55:M56"/>
    <mergeCell ref="G56:G63"/>
    <mergeCell ref="C57:C58"/>
    <mergeCell ref="C61:C62"/>
    <mergeCell ref="E62:E65"/>
    <mergeCell ref="C65:C66"/>
    <mergeCell ref="M35:M36"/>
    <mergeCell ref="C37:C38"/>
    <mergeCell ref="E38:E41"/>
    <mergeCell ref="G40:G47"/>
    <mergeCell ref="C41:C42"/>
    <mergeCell ref="I44:I59"/>
    <mergeCell ref="C45:C46"/>
    <mergeCell ref="E46:E49"/>
    <mergeCell ref="C5:C6"/>
    <mergeCell ref="E6:E9"/>
    <mergeCell ref="G8:G15"/>
    <mergeCell ref="C9:C10"/>
    <mergeCell ref="I12:I27"/>
    <mergeCell ref="C13:C14"/>
    <mergeCell ref="E14:E17"/>
    <mergeCell ref="C17:C18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zoomScale="90" zoomScaleNormal="90" workbookViewId="0">
      <selection activeCell="O4" sqref="O4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5.28515625" customWidth="1"/>
    <col min="15" max="15" width="3" customWidth="1"/>
    <col min="16" max="16" width="15.7109375" customWidth="1"/>
  </cols>
  <sheetData>
    <row r="1" spans="1:16" ht="21" x14ac:dyDescent="0.25">
      <c r="C1" s="419" t="s">
        <v>249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232"/>
    </row>
    <row r="2" spans="1:16" ht="11.85" customHeight="1" x14ac:dyDescent="0.25">
      <c r="C2" s="401" t="s">
        <v>92</v>
      </c>
      <c r="D2" s="401"/>
      <c r="E2" s="401"/>
      <c r="F2" s="401"/>
      <c r="G2" s="401"/>
      <c r="H2" s="401"/>
      <c r="I2" s="401"/>
      <c r="J2" s="401" t="s">
        <v>93</v>
      </c>
      <c r="K2" s="401"/>
      <c r="L2" s="401"/>
      <c r="M2" s="217"/>
      <c r="N2" s="233"/>
    </row>
    <row r="3" spans="1:16" ht="10.5" customHeight="1" x14ac:dyDescent="0.25">
      <c r="D3" s="160"/>
      <c r="F3" s="160"/>
      <c r="H3" s="147" t="s">
        <v>170</v>
      </c>
      <c r="M3" s="160"/>
      <c r="N3" s="137"/>
    </row>
    <row r="4" spans="1:16" ht="10.5" customHeight="1" x14ac:dyDescent="0.25">
      <c r="A4" s="189"/>
      <c r="B4" s="234"/>
      <c r="D4" s="235" t="s">
        <v>247</v>
      </c>
      <c r="E4" s="174"/>
      <c r="F4" s="138"/>
      <c r="G4" s="138"/>
      <c r="H4" s="138"/>
      <c r="I4" s="138"/>
      <c r="J4" s="236"/>
      <c r="K4" s="138">
        <v>-30</v>
      </c>
      <c r="L4" s="238" t="s">
        <v>355</v>
      </c>
      <c r="M4" s="138"/>
      <c r="N4" s="236"/>
      <c r="O4" s="138"/>
    </row>
    <row r="5" spans="1:16" ht="10.5" customHeight="1" x14ac:dyDescent="0.25">
      <c r="A5" s="189"/>
      <c r="B5" s="138"/>
      <c r="C5" s="138"/>
      <c r="D5" s="138"/>
      <c r="E5" s="138"/>
      <c r="F5" s="138"/>
      <c r="G5" s="138"/>
      <c r="H5" s="138"/>
      <c r="I5" s="138"/>
      <c r="J5" s="160"/>
      <c r="K5" s="138"/>
      <c r="L5" s="237"/>
      <c r="M5" s="403">
        <v>58</v>
      </c>
      <c r="N5" s="160"/>
      <c r="O5" s="138"/>
      <c r="P5" s="138"/>
    </row>
    <row r="6" spans="1:16" ht="10.5" customHeight="1" x14ac:dyDescent="0.25">
      <c r="A6" s="189"/>
      <c r="B6" s="160"/>
      <c r="C6" s="138"/>
      <c r="D6" s="138"/>
      <c r="E6" s="138"/>
      <c r="F6" s="138"/>
      <c r="G6" s="138">
        <v>-26</v>
      </c>
      <c r="H6" s="238" t="s">
        <v>348</v>
      </c>
      <c r="I6" s="138"/>
      <c r="J6" s="160"/>
      <c r="K6" s="138"/>
      <c r="L6" s="158"/>
      <c r="M6" s="410"/>
      <c r="N6" s="160"/>
      <c r="O6" s="138"/>
      <c r="P6" s="138"/>
    </row>
    <row r="7" spans="1:16" ht="10.5" customHeight="1" x14ac:dyDescent="0.25">
      <c r="A7" s="189"/>
      <c r="B7" s="160"/>
      <c r="C7" s="138">
        <v>-24</v>
      </c>
      <c r="D7" s="238" t="s">
        <v>272</v>
      </c>
      <c r="E7" s="138"/>
      <c r="F7" s="160"/>
      <c r="G7" s="138"/>
      <c r="H7" s="159"/>
      <c r="I7" s="403">
        <v>52</v>
      </c>
      <c r="J7" s="160"/>
      <c r="K7" s="138"/>
      <c r="L7" s="158"/>
      <c r="M7" s="410"/>
      <c r="N7" s="160"/>
      <c r="O7" s="138"/>
      <c r="P7" s="138"/>
    </row>
    <row r="8" spans="1:16" ht="10.5" customHeight="1" x14ac:dyDescent="0.25">
      <c r="A8" s="189">
        <v>-1</v>
      </c>
      <c r="B8" s="238" t="s">
        <v>275</v>
      </c>
      <c r="C8" s="143"/>
      <c r="D8" s="159"/>
      <c r="E8" s="403">
        <v>40</v>
      </c>
      <c r="F8" s="238" t="s">
        <v>272</v>
      </c>
      <c r="G8" s="138"/>
      <c r="H8" s="158"/>
      <c r="I8" s="410"/>
      <c r="J8" s="238" t="s">
        <v>348</v>
      </c>
      <c r="K8" s="138"/>
      <c r="L8" s="158"/>
      <c r="M8" s="410"/>
      <c r="N8" s="238" t="s">
        <v>355</v>
      </c>
      <c r="O8" s="415">
        <v>3</v>
      </c>
    </row>
    <row r="9" spans="1:16" ht="10.5" customHeight="1" x14ac:dyDescent="0.25">
      <c r="A9" s="189"/>
      <c r="B9" s="159"/>
      <c r="C9" s="403">
        <v>32</v>
      </c>
      <c r="D9" s="238" t="s">
        <v>261</v>
      </c>
      <c r="E9" s="404"/>
      <c r="F9" s="237" t="s">
        <v>393</v>
      </c>
      <c r="G9" s="403">
        <v>48</v>
      </c>
      <c r="H9" s="158"/>
      <c r="I9" s="410"/>
      <c r="J9" s="237" t="s">
        <v>400</v>
      </c>
      <c r="K9" s="403">
        <v>56</v>
      </c>
      <c r="L9" s="158"/>
      <c r="M9" s="410"/>
      <c r="N9" s="237" t="s">
        <v>635</v>
      </c>
      <c r="O9" s="415"/>
    </row>
    <row r="10" spans="1:16" ht="10.5" customHeight="1" x14ac:dyDescent="0.25">
      <c r="A10" s="189">
        <v>-2</v>
      </c>
      <c r="B10" s="238" t="s">
        <v>261</v>
      </c>
      <c r="C10" s="404"/>
      <c r="D10" s="237" t="s">
        <v>386</v>
      </c>
      <c r="E10" s="143"/>
      <c r="F10" s="158"/>
      <c r="G10" s="410"/>
      <c r="H10" s="238" t="s">
        <v>345</v>
      </c>
      <c r="I10" s="404"/>
      <c r="J10" s="158"/>
      <c r="K10" s="410"/>
      <c r="L10" s="158"/>
      <c r="M10" s="410"/>
      <c r="N10" s="158"/>
      <c r="O10" s="195"/>
      <c r="P10" s="143"/>
    </row>
    <row r="11" spans="1:16" ht="10.5" customHeight="1" x14ac:dyDescent="0.25">
      <c r="A11" s="189"/>
      <c r="B11" s="160"/>
      <c r="C11" s="138">
        <v>-23</v>
      </c>
      <c r="D11" s="238" t="s">
        <v>300</v>
      </c>
      <c r="E11" s="143"/>
      <c r="F11" s="158"/>
      <c r="G11" s="410"/>
      <c r="H11" s="237" t="s">
        <v>398</v>
      </c>
      <c r="I11" s="138"/>
      <c r="J11" s="158"/>
      <c r="K11" s="410"/>
      <c r="L11" s="158"/>
      <c r="M11" s="410"/>
      <c r="N11" s="158"/>
      <c r="O11" s="195"/>
      <c r="P11" s="143"/>
    </row>
    <row r="12" spans="1:16" ht="10.5" customHeight="1" x14ac:dyDescent="0.25">
      <c r="A12" s="189">
        <v>-3</v>
      </c>
      <c r="B12" s="238" t="s">
        <v>345</v>
      </c>
      <c r="C12" s="143"/>
      <c r="D12" s="159"/>
      <c r="E12" s="403">
        <v>41</v>
      </c>
      <c r="F12" s="238" t="s">
        <v>345</v>
      </c>
      <c r="G12" s="404"/>
      <c r="H12" s="160"/>
      <c r="I12" s="138"/>
      <c r="J12" s="158"/>
      <c r="K12" s="410"/>
      <c r="L12" s="238" t="s">
        <v>347</v>
      </c>
      <c r="M12" s="404"/>
      <c r="N12" s="158"/>
      <c r="O12" s="195"/>
      <c r="P12" s="143"/>
    </row>
    <row r="13" spans="1:16" ht="10.5" customHeight="1" x14ac:dyDescent="0.25">
      <c r="A13" s="189"/>
      <c r="B13" s="159"/>
      <c r="C13" s="403">
        <v>33</v>
      </c>
      <c r="D13" s="238" t="s">
        <v>345</v>
      </c>
      <c r="E13" s="404"/>
      <c r="F13" s="237"/>
      <c r="G13" s="138"/>
      <c r="H13" s="160"/>
      <c r="I13" s="138"/>
      <c r="J13" s="158"/>
      <c r="K13" s="410"/>
      <c r="L13" s="237" t="s">
        <v>624</v>
      </c>
      <c r="M13" s="138"/>
      <c r="N13" s="158"/>
      <c r="O13" s="195"/>
      <c r="P13" s="143"/>
    </row>
    <row r="14" spans="1:16" ht="10.5" customHeight="1" x14ac:dyDescent="0.25">
      <c r="A14" s="189">
        <v>-4</v>
      </c>
      <c r="B14" s="238" t="s">
        <v>268</v>
      </c>
      <c r="C14" s="404"/>
      <c r="D14" s="237" t="s">
        <v>385</v>
      </c>
      <c r="E14" s="138"/>
      <c r="F14" s="160"/>
      <c r="G14" s="138">
        <v>-25</v>
      </c>
      <c r="H14" s="238" t="s">
        <v>347</v>
      </c>
      <c r="I14" s="138"/>
      <c r="J14" s="158"/>
      <c r="K14" s="410"/>
      <c r="L14" s="160"/>
      <c r="M14" s="138"/>
      <c r="N14" s="158"/>
      <c r="O14" s="195"/>
      <c r="P14" s="143"/>
    </row>
    <row r="15" spans="1:16" ht="10.5" customHeight="1" x14ac:dyDescent="0.25">
      <c r="A15" s="189"/>
      <c r="B15" s="160"/>
      <c r="C15" s="138">
        <v>-22</v>
      </c>
      <c r="D15" s="238" t="s">
        <v>352</v>
      </c>
      <c r="E15" s="138"/>
      <c r="F15" s="160"/>
      <c r="G15" s="138"/>
      <c r="H15" s="159"/>
      <c r="I15" s="403">
        <v>53</v>
      </c>
      <c r="J15" s="158"/>
      <c r="K15" s="410"/>
      <c r="L15" s="160"/>
      <c r="M15" s="138"/>
      <c r="N15" s="158"/>
      <c r="O15" s="195"/>
      <c r="P15" s="143"/>
    </row>
    <row r="16" spans="1:16" ht="10.5" customHeight="1" x14ac:dyDescent="0.25">
      <c r="A16" s="189">
        <v>-5</v>
      </c>
      <c r="B16" s="238" t="s">
        <v>294</v>
      </c>
      <c r="C16" s="143"/>
      <c r="D16" s="159"/>
      <c r="E16" s="403">
        <v>42</v>
      </c>
      <c r="F16" s="238" t="s">
        <v>352</v>
      </c>
      <c r="G16" s="138"/>
      <c r="H16" s="158"/>
      <c r="I16" s="410"/>
      <c r="J16" s="238" t="s">
        <v>347</v>
      </c>
      <c r="K16" s="404"/>
      <c r="L16" s="160"/>
      <c r="M16" s="425"/>
      <c r="N16" s="158"/>
      <c r="O16" s="195"/>
      <c r="P16" s="143"/>
    </row>
    <row r="17" spans="1:16" ht="10.5" customHeight="1" x14ac:dyDescent="0.25">
      <c r="A17" s="189"/>
      <c r="B17" s="159"/>
      <c r="C17" s="403">
        <v>34</v>
      </c>
      <c r="D17" s="238" t="s">
        <v>298</v>
      </c>
      <c r="E17" s="404"/>
      <c r="F17" s="237" t="s">
        <v>392</v>
      </c>
      <c r="G17" s="403">
        <v>49</v>
      </c>
      <c r="H17" s="158"/>
      <c r="I17" s="410"/>
      <c r="J17" s="237" t="s">
        <v>401</v>
      </c>
      <c r="K17" s="138"/>
      <c r="L17" s="160"/>
      <c r="M17" s="425"/>
      <c r="N17" s="158"/>
      <c r="O17" s="195"/>
      <c r="P17" s="143"/>
    </row>
    <row r="18" spans="1:16" ht="10.5" customHeight="1" x14ac:dyDescent="0.25">
      <c r="A18" s="189">
        <v>-6</v>
      </c>
      <c r="B18" s="238" t="s">
        <v>298</v>
      </c>
      <c r="C18" s="404"/>
      <c r="D18" s="237" t="s">
        <v>387</v>
      </c>
      <c r="E18" s="143"/>
      <c r="F18" s="158"/>
      <c r="G18" s="410"/>
      <c r="H18" s="238" t="s">
        <v>352</v>
      </c>
      <c r="I18" s="404"/>
      <c r="J18" s="160"/>
      <c r="K18" s="138"/>
      <c r="L18" s="160"/>
      <c r="M18" s="138"/>
      <c r="N18" s="158"/>
      <c r="O18" s="195"/>
      <c r="P18" s="143"/>
    </row>
    <row r="19" spans="1:16" ht="10.5" customHeight="1" x14ac:dyDescent="0.25">
      <c r="A19" s="189"/>
      <c r="B19" s="160"/>
      <c r="C19" s="138">
        <v>-21</v>
      </c>
      <c r="D19" s="238" t="s">
        <v>262</v>
      </c>
      <c r="E19" s="143"/>
      <c r="F19" s="158"/>
      <c r="G19" s="410"/>
      <c r="H19" s="237" t="s">
        <v>382</v>
      </c>
      <c r="I19" s="138"/>
      <c r="J19" s="160"/>
      <c r="K19" s="138"/>
      <c r="L19" s="160"/>
      <c r="M19" s="138"/>
      <c r="N19" s="158"/>
      <c r="O19" s="195"/>
      <c r="P19" s="143"/>
    </row>
    <row r="20" spans="1:16" ht="10.5" customHeight="1" x14ac:dyDescent="0.25">
      <c r="A20" s="189">
        <v>-7</v>
      </c>
      <c r="B20" s="238" t="s">
        <v>246</v>
      </c>
      <c r="C20" s="143"/>
      <c r="D20" s="159"/>
      <c r="E20" s="403">
        <v>43</v>
      </c>
      <c r="F20" s="238" t="s">
        <v>262</v>
      </c>
      <c r="G20" s="404"/>
      <c r="H20" s="160"/>
      <c r="I20" s="138"/>
      <c r="J20" s="160"/>
      <c r="K20" s="138">
        <v>-29</v>
      </c>
      <c r="L20" s="238" t="s">
        <v>349</v>
      </c>
      <c r="M20" s="138"/>
      <c r="N20" s="158"/>
      <c r="O20" s="195"/>
      <c r="P20" s="143"/>
    </row>
    <row r="21" spans="1:16" ht="10.5" customHeight="1" x14ac:dyDescent="0.25">
      <c r="A21" s="189"/>
      <c r="B21" s="159"/>
      <c r="C21" s="403">
        <v>35</v>
      </c>
      <c r="D21" s="238" t="s">
        <v>246</v>
      </c>
      <c r="E21" s="404"/>
      <c r="F21" s="237" t="s">
        <v>391</v>
      </c>
      <c r="G21" s="138"/>
      <c r="H21" s="160"/>
      <c r="I21" s="138"/>
      <c r="J21" s="160"/>
      <c r="K21" s="138"/>
      <c r="L21" s="159"/>
      <c r="M21" s="403">
        <v>59</v>
      </c>
      <c r="N21" s="158"/>
      <c r="O21" s="195"/>
      <c r="P21" s="143"/>
    </row>
    <row r="22" spans="1:16" ht="10.5" customHeight="1" x14ac:dyDescent="0.25">
      <c r="A22" s="189">
        <v>-8</v>
      </c>
      <c r="B22" s="238" t="s">
        <v>242</v>
      </c>
      <c r="C22" s="404"/>
      <c r="D22" s="237" t="s">
        <v>384</v>
      </c>
      <c r="E22" s="138"/>
      <c r="F22" s="160"/>
      <c r="G22" s="138">
        <v>-28</v>
      </c>
      <c r="H22" s="238" t="s">
        <v>353</v>
      </c>
      <c r="I22" s="138"/>
      <c r="J22" s="160"/>
      <c r="K22" s="138"/>
      <c r="L22" s="158"/>
      <c r="M22" s="410"/>
      <c r="N22" s="158"/>
      <c r="O22" s="195"/>
      <c r="P22" s="143"/>
    </row>
    <row r="23" spans="1:16" ht="10.5" customHeight="1" x14ac:dyDescent="0.25">
      <c r="A23" s="189"/>
      <c r="B23" s="160"/>
      <c r="C23" s="138">
        <v>-20</v>
      </c>
      <c r="D23" s="238" t="s">
        <v>265</v>
      </c>
      <c r="E23" s="138"/>
      <c r="F23" s="160"/>
      <c r="G23" s="138"/>
      <c r="H23" s="159"/>
      <c r="I23" s="403">
        <v>54</v>
      </c>
      <c r="J23" s="160"/>
      <c r="K23" s="138"/>
      <c r="L23" s="158"/>
      <c r="M23" s="410"/>
      <c r="N23" s="158"/>
      <c r="O23" s="195"/>
      <c r="P23" s="143"/>
    </row>
    <row r="24" spans="1:16" ht="10.5" customHeight="1" x14ac:dyDescent="0.25">
      <c r="A24" s="189">
        <v>-9</v>
      </c>
      <c r="B24" s="238" t="s">
        <v>547</v>
      </c>
      <c r="C24" s="143"/>
      <c r="D24" s="159"/>
      <c r="E24" s="403">
        <v>44</v>
      </c>
      <c r="F24" s="238" t="s">
        <v>547</v>
      </c>
      <c r="G24" s="138"/>
      <c r="H24" s="158"/>
      <c r="I24" s="410"/>
      <c r="J24" s="238" t="s">
        <v>353</v>
      </c>
      <c r="K24" s="138"/>
      <c r="L24" s="158"/>
      <c r="M24" s="410"/>
      <c r="N24" s="238" t="s">
        <v>353</v>
      </c>
      <c r="O24" s="415">
        <v>3</v>
      </c>
    </row>
    <row r="25" spans="1:16" ht="10.5" customHeight="1" x14ac:dyDescent="0.25">
      <c r="A25" s="189"/>
      <c r="B25" s="159"/>
      <c r="C25" s="403">
        <v>36</v>
      </c>
      <c r="D25" s="238" t="s">
        <v>547</v>
      </c>
      <c r="E25" s="404"/>
      <c r="F25" s="237" t="s">
        <v>384</v>
      </c>
      <c r="G25" s="403">
        <v>50</v>
      </c>
      <c r="H25" s="158"/>
      <c r="I25" s="410"/>
      <c r="J25" s="237" t="s">
        <v>390</v>
      </c>
      <c r="K25" s="403">
        <v>57</v>
      </c>
      <c r="L25" s="158"/>
      <c r="M25" s="410"/>
      <c r="N25" s="237" t="s">
        <v>581</v>
      </c>
      <c r="O25" s="415"/>
    </row>
    <row r="26" spans="1:16" ht="10.5" customHeight="1" x14ac:dyDescent="0.25">
      <c r="A26" s="189">
        <v>-10</v>
      </c>
      <c r="B26" s="238" t="s">
        <v>284</v>
      </c>
      <c r="C26" s="404"/>
      <c r="D26" s="237" t="s">
        <v>381</v>
      </c>
      <c r="E26" s="143"/>
      <c r="F26" s="158"/>
      <c r="G26" s="410"/>
      <c r="H26" s="158" t="s">
        <v>276</v>
      </c>
      <c r="I26" s="404"/>
      <c r="J26" s="158"/>
      <c r="K26" s="410"/>
      <c r="L26" s="158"/>
      <c r="M26" s="426"/>
      <c r="N26" s="239"/>
      <c r="O26" s="138"/>
      <c r="P26" s="138"/>
    </row>
    <row r="27" spans="1:16" ht="10.5" customHeight="1" x14ac:dyDescent="0.25">
      <c r="A27" s="189"/>
      <c r="B27" s="160"/>
      <c r="C27" s="138">
        <v>-19</v>
      </c>
      <c r="D27" s="158" t="s">
        <v>276</v>
      </c>
      <c r="E27" s="143"/>
      <c r="F27" s="158"/>
      <c r="G27" s="410"/>
      <c r="H27" s="237" t="s">
        <v>397</v>
      </c>
      <c r="I27" s="138"/>
      <c r="J27" s="158"/>
      <c r="K27" s="410"/>
      <c r="L27" s="158"/>
      <c r="M27" s="410"/>
      <c r="N27" s="160"/>
      <c r="O27" s="138"/>
      <c r="P27" s="138"/>
    </row>
    <row r="28" spans="1:16" ht="10.5" customHeight="1" x14ac:dyDescent="0.25">
      <c r="A28" s="189">
        <v>-11</v>
      </c>
      <c r="B28" s="238" t="s">
        <v>307</v>
      </c>
      <c r="C28" s="143"/>
      <c r="D28" s="159"/>
      <c r="E28" s="403">
        <v>45</v>
      </c>
      <c r="F28" s="158" t="s">
        <v>276</v>
      </c>
      <c r="G28" s="404"/>
      <c r="H28" s="160"/>
      <c r="I28" s="138"/>
      <c r="J28" s="158"/>
      <c r="K28" s="410"/>
      <c r="L28" s="238" t="s">
        <v>353</v>
      </c>
      <c r="M28" s="404"/>
      <c r="N28" s="160"/>
      <c r="O28" s="138"/>
      <c r="P28" s="143"/>
    </row>
    <row r="29" spans="1:16" ht="10.5" customHeight="1" x14ac:dyDescent="0.25">
      <c r="A29" s="189"/>
      <c r="B29" s="159"/>
      <c r="C29" s="403">
        <v>37</v>
      </c>
      <c r="D29" s="238" t="s">
        <v>307</v>
      </c>
      <c r="E29" s="404"/>
      <c r="F29" s="237" t="s">
        <v>394</v>
      </c>
      <c r="G29" s="138"/>
      <c r="H29" s="160"/>
      <c r="I29" s="138"/>
      <c r="J29" s="158"/>
      <c r="K29" s="410"/>
      <c r="L29" s="237" t="s">
        <v>623</v>
      </c>
      <c r="M29" s="138"/>
      <c r="N29" s="160"/>
      <c r="O29" s="138"/>
      <c r="P29" s="138"/>
    </row>
    <row r="30" spans="1:16" ht="10.5" customHeight="1" x14ac:dyDescent="0.25">
      <c r="A30" s="189">
        <v>-12</v>
      </c>
      <c r="B30" s="238" t="s">
        <v>287</v>
      </c>
      <c r="C30" s="404"/>
      <c r="D30" s="237" t="s">
        <v>388</v>
      </c>
      <c r="E30" s="138"/>
      <c r="F30" s="160"/>
      <c r="G30" s="138">
        <v>-27</v>
      </c>
      <c r="H30" s="238" t="s">
        <v>244</v>
      </c>
      <c r="I30" s="138"/>
      <c r="J30" s="158"/>
      <c r="K30" s="410"/>
      <c r="L30" s="160"/>
      <c r="M30" s="185"/>
      <c r="N30" s="158"/>
      <c r="O30" s="425"/>
      <c r="P30" s="138"/>
    </row>
    <row r="31" spans="1:16" ht="10.5" customHeight="1" x14ac:dyDescent="0.25">
      <c r="A31" s="189"/>
      <c r="B31" s="160"/>
      <c r="C31" s="138">
        <v>-18</v>
      </c>
      <c r="D31" s="238" t="s">
        <v>346</v>
      </c>
      <c r="E31" s="138"/>
      <c r="F31" s="160"/>
      <c r="G31" s="138"/>
      <c r="H31" s="159"/>
      <c r="I31" s="403">
        <v>55</v>
      </c>
      <c r="J31" s="158"/>
      <c r="K31" s="410"/>
      <c r="L31" s="160"/>
      <c r="M31" s="185"/>
      <c r="N31" s="158"/>
      <c r="O31" s="425"/>
      <c r="P31" s="138"/>
    </row>
    <row r="32" spans="1:16" ht="10.5" customHeight="1" x14ac:dyDescent="0.25">
      <c r="A32" s="189">
        <v>-13</v>
      </c>
      <c r="B32" s="238" t="s">
        <v>303</v>
      </c>
      <c r="C32" s="143"/>
      <c r="D32" s="159"/>
      <c r="E32" s="403">
        <v>46</v>
      </c>
      <c r="F32" s="238" t="s">
        <v>346</v>
      </c>
      <c r="G32" s="138"/>
      <c r="H32" s="158"/>
      <c r="I32" s="410"/>
      <c r="J32" s="238" t="s">
        <v>244</v>
      </c>
      <c r="K32" s="404"/>
      <c r="L32" s="160"/>
      <c r="M32" s="138"/>
      <c r="N32" s="160"/>
      <c r="O32" s="138"/>
      <c r="P32" s="138"/>
    </row>
    <row r="33" spans="1:16" ht="10.5" customHeight="1" x14ac:dyDescent="0.25">
      <c r="A33" s="189"/>
      <c r="B33" s="159"/>
      <c r="C33" s="403">
        <v>38</v>
      </c>
      <c r="D33" s="238" t="s">
        <v>303</v>
      </c>
      <c r="E33" s="404"/>
      <c r="F33" s="237" t="s">
        <v>395</v>
      </c>
      <c r="G33" s="403">
        <v>51</v>
      </c>
      <c r="H33" s="158"/>
      <c r="I33" s="410"/>
      <c r="J33" s="237" t="s">
        <v>399</v>
      </c>
      <c r="K33" s="138"/>
      <c r="L33" s="160"/>
      <c r="M33" s="138"/>
      <c r="N33" s="160"/>
      <c r="O33" s="138"/>
      <c r="P33" s="138"/>
    </row>
    <row r="34" spans="1:16" ht="10.5" customHeight="1" x14ac:dyDescent="0.25">
      <c r="A34" s="189">
        <v>-14</v>
      </c>
      <c r="B34" s="238" t="s">
        <v>291</v>
      </c>
      <c r="C34" s="404"/>
      <c r="D34" s="237" t="s">
        <v>383</v>
      </c>
      <c r="E34" s="143"/>
      <c r="F34" s="158"/>
      <c r="G34" s="410"/>
      <c r="H34" s="238" t="s">
        <v>245</v>
      </c>
      <c r="I34" s="404"/>
      <c r="J34" s="160"/>
      <c r="K34" s="138"/>
      <c r="L34" s="160"/>
      <c r="M34" s="138"/>
      <c r="N34" s="160"/>
      <c r="O34" s="138"/>
      <c r="P34" s="138"/>
    </row>
    <row r="35" spans="1:16" ht="10.5" customHeight="1" x14ac:dyDescent="0.25">
      <c r="A35" s="189"/>
      <c r="B35" s="160"/>
      <c r="C35" s="138">
        <v>-17</v>
      </c>
      <c r="D35" s="238" t="s">
        <v>245</v>
      </c>
      <c r="E35" s="143"/>
      <c r="F35" s="158"/>
      <c r="G35" s="410"/>
      <c r="H35" s="237" t="s">
        <v>396</v>
      </c>
      <c r="I35" s="138"/>
      <c r="J35" s="138"/>
      <c r="K35" s="138"/>
      <c r="L35" s="160"/>
      <c r="M35" s="138"/>
      <c r="N35" s="160"/>
      <c r="O35" s="138"/>
      <c r="P35" s="138"/>
    </row>
    <row r="36" spans="1:16" ht="10.5" customHeight="1" x14ac:dyDescent="0.25">
      <c r="A36" s="189">
        <v>-15</v>
      </c>
      <c r="B36" s="238" t="s">
        <v>310</v>
      </c>
      <c r="C36" s="143"/>
      <c r="D36" s="159"/>
      <c r="E36" s="403">
        <v>47</v>
      </c>
      <c r="F36" s="238" t="s">
        <v>245</v>
      </c>
      <c r="G36" s="404"/>
      <c r="H36" s="160"/>
      <c r="I36" s="138"/>
      <c r="J36" s="138"/>
      <c r="K36" s="138"/>
      <c r="L36" s="160"/>
      <c r="M36" s="138"/>
      <c r="N36" s="160"/>
      <c r="O36" s="138"/>
      <c r="P36" s="138"/>
    </row>
    <row r="37" spans="1:16" ht="10.5" customHeight="1" x14ac:dyDescent="0.25">
      <c r="A37" s="189"/>
      <c r="B37" s="159"/>
      <c r="C37" s="403">
        <v>39</v>
      </c>
      <c r="D37" s="238" t="s">
        <v>310</v>
      </c>
      <c r="E37" s="404"/>
      <c r="F37" s="237" t="s">
        <v>402</v>
      </c>
      <c r="G37" s="138"/>
      <c r="H37" s="160"/>
      <c r="I37" s="138"/>
      <c r="J37" s="138"/>
      <c r="K37" s="138"/>
      <c r="L37" s="160"/>
      <c r="M37" s="138"/>
      <c r="N37" s="160"/>
      <c r="O37" s="138"/>
      <c r="P37" s="138"/>
    </row>
    <row r="38" spans="1:16" ht="10.5" customHeight="1" x14ac:dyDescent="0.25">
      <c r="A38" s="189">
        <v>-16</v>
      </c>
      <c r="B38" s="238" t="s">
        <v>280</v>
      </c>
      <c r="C38" s="404"/>
      <c r="D38" s="237" t="s">
        <v>389</v>
      </c>
      <c r="E38" s="138"/>
      <c r="F38" s="160"/>
      <c r="G38" s="138"/>
      <c r="H38" s="223"/>
      <c r="I38" s="138"/>
      <c r="J38" s="138"/>
      <c r="K38" s="138"/>
      <c r="L38" s="160"/>
      <c r="M38" s="138"/>
      <c r="N38" s="160"/>
      <c r="O38" s="138"/>
      <c r="P38" s="138"/>
    </row>
    <row r="39" spans="1:16" ht="10.5" customHeight="1" x14ac:dyDescent="0.25">
      <c r="A39" s="189"/>
      <c r="B39" s="160"/>
      <c r="C39" s="138"/>
      <c r="D39" s="160"/>
      <c r="E39" s="138"/>
      <c r="F39" s="160"/>
      <c r="G39" s="138"/>
      <c r="H39" s="160"/>
      <c r="I39" s="138"/>
      <c r="J39" s="138"/>
      <c r="K39" s="138"/>
      <c r="L39" s="160"/>
      <c r="M39" s="138"/>
      <c r="N39" s="160"/>
      <c r="O39" s="138"/>
      <c r="P39" s="138"/>
    </row>
    <row r="40" spans="1:16" ht="10.5" customHeight="1" x14ac:dyDescent="0.25">
      <c r="A40" s="189"/>
      <c r="B40" s="160"/>
      <c r="C40" s="138">
        <v>-58</v>
      </c>
      <c r="D40" s="238" t="s">
        <v>347</v>
      </c>
      <c r="E40" s="138"/>
      <c r="F40" s="160"/>
      <c r="G40" s="138"/>
      <c r="H40" s="160"/>
      <c r="I40" s="138"/>
      <c r="J40" s="138"/>
      <c r="K40" s="138">
        <v>-56</v>
      </c>
      <c r="L40" s="238" t="s">
        <v>348</v>
      </c>
      <c r="M40" s="138"/>
      <c r="N40" s="160"/>
      <c r="O40" s="138"/>
      <c r="P40" s="138"/>
    </row>
    <row r="41" spans="1:16" ht="10.5" customHeight="1" x14ac:dyDescent="0.25">
      <c r="A41" s="189"/>
      <c r="B41" s="236"/>
      <c r="C41" s="138"/>
      <c r="D41" s="159"/>
      <c r="E41" s="403">
        <v>61</v>
      </c>
      <c r="F41" s="238" t="s">
        <v>347</v>
      </c>
      <c r="G41" s="414">
        <v>5</v>
      </c>
      <c r="H41" s="236"/>
      <c r="I41" s="202"/>
      <c r="J41" s="138"/>
      <c r="K41" s="138"/>
      <c r="L41" s="159"/>
      <c r="M41" s="403">
        <v>62</v>
      </c>
      <c r="N41" s="238" t="s">
        <v>244</v>
      </c>
      <c r="O41" s="414">
        <v>7</v>
      </c>
      <c r="P41" s="231"/>
    </row>
    <row r="42" spans="1:16" ht="10.5" customHeight="1" x14ac:dyDescent="0.25">
      <c r="A42" s="189"/>
      <c r="B42" s="138"/>
      <c r="C42" s="138">
        <v>-59</v>
      </c>
      <c r="D42" s="238" t="s">
        <v>349</v>
      </c>
      <c r="E42" s="404"/>
      <c r="F42" s="237" t="s">
        <v>636</v>
      </c>
      <c r="G42" s="414"/>
      <c r="H42" s="236"/>
      <c r="I42" s="202"/>
      <c r="J42" s="138"/>
      <c r="K42" s="138">
        <v>-57</v>
      </c>
      <c r="L42" s="238" t="s">
        <v>244</v>
      </c>
      <c r="M42" s="404"/>
      <c r="N42" s="237" t="s">
        <v>625</v>
      </c>
      <c r="O42" s="414"/>
      <c r="P42" s="138"/>
    </row>
    <row r="43" spans="1:16" ht="10.5" customHeight="1" x14ac:dyDescent="0.25">
      <c r="A43" s="189"/>
      <c r="B43" s="138"/>
      <c r="C43" s="138"/>
      <c r="D43" s="158"/>
      <c r="E43" s="138">
        <v>-61</v>
      </c>
      <c r="F43" s="238" t="s">
        <v>349</v>
      </c>
      <c r="G43" s="414">
        <v>6</v>
      </c>
      <c r="H43" s="236"/>
      <c r="I43" s="202"/>
      <c r="J43" s="138"/>
      <c r="K43" s="138"/>
      <c r="L43" s="160"/>
      <c r="M43" s="138">
        <v>-62</v>
      </c>
      <c r="N43" s="238" t="s">
        <v>348</v>
      </c>
      <c r="O43" s="414">
        <v>8</v>
      </c>
      <c r="P43" s="19"/>
    </row>
    <row r="44" spans="1:16" ht="10.5" customHeight="1" x14ac:dyDescent="0.25">
      <c r="A44" s="189"/>
      <c r="B44" s="138"/>
      <c r="C44" s="138"/>
      <c r="D44" s="240"/>
      <c r="E44" s="138"/>
      <c r="F44" s="236"/>
      <c r="G44" s="414"/>
      <c r="H44" s="236"/>
      <c r="I44" s="202"/>
      <c r="J44" s="138"/>
      <c r="K44" s="138"/>
      <c r="L44" s="160"/>
      <c r="M44" s="138"/>
      <c r="N44" s="160"/>
      <c r="O44" s="414"/>
      <c r="P44" s="19"/>
    </row>
    <row r="45" spans="1:16" ht="10.5" customHeight="1" x14ac:dyDescent="0.25">
      <c r="A45" s="189"/>
      <c r="B45" s="138"/>
      <c r="C45" s="138"/>
      <c r="D45" s="421" t="s">
        <v>241</v>
      </c>
      <c r="E45" s="421"/>
      <c r="F45" s="421"/>
      <c r="G45" s="421"/>
      <c r="H45" s="421"/>
      <c r="I45" s="421"/>
      <c r="J45" s="421"/>
      <c r="K45" s="421"/>
      <c r="L45" s="421"/>
      <c r="M45" s="231"/>
      <c r="N45" s="231"/>
      <c r="O45" s="138"/>
      <c r="P45" s="19"/>
    </row>
    <row r="46" spans="1:16" ht="10.5" customHeight="1" x14ac:dyDescent="0.25">
      <c r="A46" s="189"/>
      <c r="B46" s="138"/>
      <c r="C46" s="138"/>
      <c r="D46" s="422" t="s">
        <v>52</v>
      </c>
      <c r="E46" s="422"/>
      <c r="F46" s="422"/>
      <c r="G46" s="422"/>
      <c r="H46" s="422"/>
      <c r="I46" s="422"/>
      <c r="J46" s="422"/>
      <c r="K46" s="422"/>
      <c r="L46" s="422"/>
      <c r="M46" s="231"/>
      <c r="N46" s="231"/>
      <c r="O46" s="138"/>
      <c r="P46" s="19"/>
    </row>
    <row r="47" spans="1:16" ht="10.5" customHeight="1" x14ac:dyDescent="0.25">
      <c r="D47" s="236"/>
      <c r="F47" s="236"/>
      <c r="H47" s="236"/>
      <c r="P47" s="189"/>
    </row>
    <row r="48" spans="1:16" x14ac:dyDescent="0.25">
      <c r="F48" s="236"/>
      <c r="H48" s="236"/>
      <c r="P48" s="189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mergeCells count="45">
    <mergeCell ref="C2:D2"/>
    <mergeCell ref="E2:F2"/>
    <mergeCell ref="G2:I2"/>
    <mergeCell ref="J2:L2"/>
    <mergeCell ref="D45:L45"/>
    <mergeCell ref="E24:E25"/>
    <mergeCell ref="C13:C14"/>
    <mergeCell ref="I15:I18"/>
    <mergeCell ref="E16:E17"/>
    <mergeCell ref="C29:C30"/>
    <mergeCell ref="D46:L46"/>
    <mergeCell ref="E41:E42"/>
    <mergeCell ref="G41:G42"/>
    <mergeCell ref="M41:M42"/>
    <mergeCell ref="O41:O42"/>
    <mergeCell ref="G43:G44"/>
    <mergeCell ref="O43:O44"/>
    <mergeCell ref="O24:O25"/>
    <mergeCell ref="C25:C26"/>
    <mergeCell ref="G25:G28"/>
    <mergeCell ref="K25:K32"/>
    <mergeCell ref="E28:E29"/>
    <mergeCell ref="O30:O31"/>
    <mergeCell ref="I31:I34"/>
    <mergeCell ref="E32:E33"/>
    <mergeCell ref="C33:C34"/>
    <mergeCell ref="G33:G36"/>
    <mergeCell ref="E36:E37"/>
    <mergeCell ref="C37:C38"/>
    <mergeCell ref="C1:M1"/>
    <mergeCell ref="M5:M12"/>
    <mergeCell ref="I7:I10"/>
    <mergeCell ref="E8:E9"/>
    <mergeCell ref="O8:O9"/>
    <mergeCell ref="C9:C10"/>
    <mergeCell ref="G9:G12"/>
    <mergeCell ref="K9:K16"/>
    <mergeCell ref="E12:E13"/>
    <mergeCell ref="M16:M17"/>
    <mergeCell ref="C17:C18"/>
    <mergeCell ref="G17:G20"/>
    <mergeCell ref="E20:E21"/>
    <mergeCell ref="C21:C22"/>
    <mergeCell ref="M21:M28"/>
    <mergeCell ref="I23:I2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Normal="100" workbookViewId="0">
      <selection activeCell="J6" sqref="J6"/>
    </sheetView>
  </sheetViews>
  <sheetFormatPr defaultRowHeight="15" x14ac:dyDescent="0.25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14" ht="15" customHeight="1" x14ac:dyDescent="0.25">
      <c r="B1" s="419" t="s">
        <v>249</v>
      </c>
      <c r="C1" s="419"/>
      <c r="D1" s="419"/>
      <c r="E1" s="419"/>
      <c r="F1" s="419"/>
      <c r="G1" s="419"/>
      <c r="H1" s="419"/>
      <c r="I1" s="216"/>
    </row>
    <row r="2" spans="1:14" ht="9" customHeight="1" x14ac:dyDescent="0.25">
      <c r="B2" s="401" t="s">
        <v>92</v>
      </c>
      <c r="C2" s="401"/>
      <c r="D2" s="401"/>
      <c r="E2" s="401"/>
      <c r="F2" s="401" t="s">
        <v>93</v>
      </c>
      <c r="G2" s="401"/>
      <c r="H2" s="401"/>
      <c r="I2" s="339"/>
    </row>
    <row r="3" spans="1:14" ht="8.1" customHeight="1" x14ac:dyDescent="0.25">
      <c r="C3" s="160"/>
      <c r="E3" s="160"/>
      <c r="G3" s="147"/>
    </row>
    <row r="4" spans="1:14" ht="8.1" customHeight="1" x14ac:dyDescent="0.25">
      <c r="B4" s="137"/>
      <c r="C4" s="137"/>
      <c r="D4" s="137"/>
      <c r="E4" s="137"/>
      <c r="F4" s="147" t="s">
        <v>170</v>
      </c>
      <c r="G4" s="137"/>
      <c r="H4" s="137"/>
      <c r="I4" s="137"/>
    </row>
    <row r="5" spans="1:14" ht="8.1" customHeight="1" x14ac:dyDescent="0.25">
      <c r="A5" s="189"/>
      <c r="B5" s="160"/>
      <c r="C5" s="138">
        <v>-52</v>
      </c>
      <c r="D5" s="238" t="s">
        <v>345</v>
      </c>
      <c r="E5" s="138"/>
      <c r="F5" s="147"/>
      <c r="G5" s="189"/>
      <c r="H5" s="241" t="s">
        <v>248</v>
      </c>
    </row>
    <row r="6" spans="1:14" ht="8.1" customHeight="1" x14ac:dyDescent="0.25">
      <c r="A6" s="189"/>
      <c r="B6" s="160"/>
      <c r="C6" s="138"/>
      <c r="D6" s="159"/>
      <c r="E6" s="403">
        <v>63</v>
      </c>
      <c r="F6" s="238" t="s">
        <v>352</v>
      </c>
      <c r="G6" s="189"/>
      <c r="H6" s="158"/>
      <c r="I6" s="207"/>
    </row>
    <row r="7" spans="1:14" ht="8.1" customHeight="1" x14ac:dyDescent="0.25">
      <c r="A7" s="189"/>
      <c r="B7" s="160"/>
      <c r="C7" s="138">
        <v>-53</v>
      </c>
      <c r="D7" s="238" t="s">
        <v>352</v>
      </c>
      <c r="E7" s="404"/>
      <c r="F7" s="160"/>
      <c r="G7" s="403">
        <v>65</v>
      </c>
      <c r="H7" s="158"/>
      <c r="I7" s="207"/>
    </row>
    <row r="8" spans="1:14" ht="8.1" customHeight="1" x14ac:dyDescent="0.25">
      <c r="A8" s="189"/>
      <c r="B8" s="160"/>
      <c r="C8" s="138"/>
      <c r="D8" s="160"/>
      <c r="E8" s="138"/>
      <c r="F8" s="158"/>
      <c r="G8" s="410"/>
      <c r="H8" s="238" t="s">
        <v>352</v>
      </c>
      <c r="I8" s="427">
        <v>9</v>
      </c>
    </row>
    <row r="9" spans="1:14" ht="8.1" customHeight="1" x14ac:dyDescent="0.25">
      <c r="A9" s="189"/>
      <c r="B9" s="160"/>
      <c r="C9" s="138">
        <v>-54</v>
      </c>
      <c r="D9" s="158" t="s">
        <v>276</v>
      </c>
      <c r="E9" s="143"/>
      <c r="F9" s="158"/>
      <c r="G9" s="410"/>
      <c r="H9" s="160"/>
      <c r="I9" s="427"/>
      <c r="N9" s="147"/>
    </row>
    <row r="10" spans="1:14" ht="8.1" customHeight="1" x14ac:dyDescent="0.25">
      <c r="A10" s="189"/>
      <c r="B10" s="160"/>
      <c r="C10" s="138"/>
      <c r="D10" s="159"/>
      <c r="E10" s="403">
        <v>64</v>
      </c>
      <c r="F10" s="242" t="s">
        <v>276</v>
      </c>
      <c r="G10" s="404"/>
      <c r="H10" s="158"/>
      <c r="I10" s="207"/>
    </row>
    <row r="11" spans="1:14" ht="8.1" customHeight="1" x14ac:dyDescent="0.25">
      <c r="A11" s="189"/>
      <c r="B11" s="160"/>
      <c r="C11" s="138">
        <v>-55</v>
      </c>
      <c r="D11" s="238" t="s">
        <v>245</v>
      </c>
      <c r="E11" s="404"/>
      <c r="F11" s="160"/>
      <c r="G11" s="138">
        <v>-65</v>
      </c>
      <c r="H11" s="238" t="s">
        <v>276</v>
      </c>
      <c r="I11" s="427">
        <v>10</v>
      </c>
    </row>
    <row r="12" spans="1:14" ht="8.1" customHeight="1" x14ac:dyDescent="0.25">
      <c r="A12" s="189"/>
      <c r="B12" s="160"/>
      <c r="C12" s="138"/>
      <c r="D12" s="160"/>
      <c r="E12" s="138"/>
      <c r="F12" s="160"/>
      <c r="G12" s="138"/>
      <c r="H12" s="160"/>
      <c r="I12" s="427"/>
    </row>
    <row r="13" spans="1:14" ht="8.1" customHeight="1" x14ac:dyDescent="0.25">
      <c r="A13" s="189"/>
      <c r="B13" s="160"/>
      <c r="C13" s="138"/>
      <c r="D13" s="160"/>
      <c r="E13" s="138">
        <v>-63</v>
      </c>
      <c r="F13" s="238" t="s">
        <v>345</v>
      </c>
      <c r="G13" s="138"/>
      <c r="H13" s="160"/>
      <c r="I13" s="207"/>
    </row>
    <row r="14" spans="1:14" ht="8.1" customHeight="1" x14ac:dyDescent="0.25">
      <c r="A14" s="189"/>
      <c r="B14" s="160"/>
      <c r="C14" s="138"/>
      <c r="D14" s="160"/>
      <c r="E14" s="138"/>
      <c r="F14" s="159"/>
      <c r="G14" s="403">
        <v>66</v>
      </c>
      <c r="H14" s="238" t="s">
        <v>345</v>
      </c>
      <c r="I14" s="427">
        <v>11</v>
      </c>
    </row>
    <row r="15" spans="1:14" ht="8.1" customHeight="1" x14ac:dyDescent="0.25">
      <c r="A15" s="189"/>
      <c r="B15" s="160"/>
      <c r="C15" s="138"/>
      <c r="D15" s="160"/>
      <c r="E15" s="138">
        <v>-64</v>
      </c>
      <c r="F15" s="238" t="s">
        <v>245</v>
      </c>
      <c r="G15" s="404"/>
      <c r="H15" s="160"/>
      <c r="I15" s="427"/>
    </row>
    <row r="16" spans="1:14" ht="8.1" customHeight="1" x14ac:dyDescent="0.25">
      <c r="A16" s="189"/>
      <c r="B16" s="160"/>
      <c r="C16" s="138"/>
      <c r="D16" s="160"/>
      <c r="E16" s="138"/>
      <c r="F16" s="160"/>
      <c r="G16" s="138">
        <v>-66</v>
      </c>
      <c r="H16" s="238" t="s">
        <v>245</v>
      </c>
      <c r="I16" s="427">
        <v>12</v>
      </c>
    </row>
    <row r="17" spans="1:12" ht="8.1" customHeight="1" x14ac:dyDescent="0.25">
      <c r="A17" s="189"/>
      <c r="B17" s="160"/>
      <c r="C17" s="138">
        <v>-48</v>
      </c>
      <c r="D17" s="238" t="s">
        <v>272</v>
      </c>
      <c r="E17" s="138"/>
      <c r="F17" s="160"/>
      <c r="G17" s="138"/>
      <c r="H17" s="160"/>
      <c r="I17" s="427"/>
    </row>
    <row r="18" spans="1:12" ht="8.1" customHeight="1" x14ac:dyDescent="0.25">
      <c r="A18" s="189"/>
      <c r="B18" s="160"/>
      <c r="C18" s="138"/>
      <c r="D18" s="159"/>
      <c r="E18" s="403">
        <v>67</v>
      </c>
      <c r="F18" s="238" t="s">
        <v>262</v>
      </c>
      <c r="G18" s="138"/>
      <c r="H18" s="158"/>
      <c r="I18" s="207"/>
    </row>
    <row r="19" spans="1:12" ht="8.1" customHeight="1" x14ac:dyDescent="0.25">
      <c r="A19" s="189"/>
      <c r="B19" s="160"/>
      <c r="C19" s="138">
        <v>-49</v>
      </c>
      <c r="D19" s="238" t="s">
        <v>262</v>
      </c>
      <c r="E19" s="404"/>
      <c r="F19" s="160"/>
      <c r="G19" s="403">
        <v>69</v>
      </c>
      <c r="H19" s="158"/>
      <c r="I19" s="207"/>
    </row>
    <row r="20" spans="1:12" ht="8.1" customHeight="1" x14ac:dyDescent="0.25">
      <c r="A20" s="189"/>
      <c r="B20" s="160"/>
      <c r="C20" s="138"/>
      <c r="D20" s="160"/>
      <c r="E20" s="138"/>
      <c r="F20" s="158"/>
      <c r="G20" s="410"/>
      <c r="H20" s="238" t="s">
        <v>262</v>
      </c>
      <c r="I20" s="427">
        <v>13</v>
      </c>
    </row>
    <row r="21" spans="1:12" ht="8.1" customHeight="1" x14ac:dyDescent="0.25">
      <c r="A21" s="189"/>
      <c r="B21" s="160"/>
      <c r="C21" s="138">
        <v>-50</v>
      </c>
      <c r="D21" s="238" t="s">
        <v>547</v>
      </c>
      <c r="E21" s="143"/>
      <c r="F21" s="158"/>
      <c r="G21" s="410"/>
      <c r="H21" s="160"/>
      <c r="I21" s="427"/>
      <c r="L21" s="184"/>
    </row>
    <row r="22" spans="1:12" ht="8.1" customHeight="1" x14ac:dyDescent="0.25">
      <c r="A22" s="189"/>
      <c r="B22" s="160"/>
      <c r="C22" s="138"/>
      <c r="D22" s="159"/>
      <c r="E22" s="403">
        <v>68</v>
      </c>
      <c r="F22" s="238" t="s">
        <v>346</v>
      </c>
      <c r="G22" s="404"/>
      <c r="H22" s="160"/>
      <c r="I22" s="207"/>
    </row>
    <row r="23" spans="1:12" ht="8.1" customHeight="1" x14ac:dyDescent="0.25">
      <c r="A23" s="189"/>
      <c r="B23" s="160"/>
      <c r="C23" s="138">
        <v>-51</v>
      </c>
      <c r="D23" s="238" t="s">
        <v>346</v>
      </c>
      <c r="E23" s="404"/>
      <c r="F23" s="160"/>
      <c r="G23" s="138">
        <v>-69</v>
      </c>
      <c r="H23" s="238" t="s">
        <v>346</v>
      </c>
      <c r="I23" s="427">
        <v>14</v>
      </c>
      <c r="J23" s="19"/>
    </row>
    <row r="24" spans="1:12" ht="8.1" customHeight="1" x14ac:dyDescent="0.25">
      <c r="A24" s="189"/>
      <c r="B24" s="160"/>
      <c r="C24" s="138"/>
      <c r="D24" s="160"/>
      <c r="E24" s="138"/>
      <c r="F24" s="160"/>
      <c r="G24" s="138"/>
      <c r="H24" s="160"/>
      <c r="I24" s="427"/>
    </row>
    <row r="25" spans="1:12" ht="8.1" customHeight="1" x14ac:dyDescent="0.25">
      <c r="A25" s="189"/>
      <c r="B25" s="160"/>
      <c r="C25" s="189"/>
      <c r="D25" s="160"/>
      <c r="E25" s="138">
        <v>-67</v>
      </c>
      <c r="F25" s="238" t="s">
        <v>272</v>
      </c>
      <c r="G25" s="138"/>
      <c r="H25" s="160"/>
      <c r="I25" s="207"/>
    </row>
    <row r="26" spans="1:12" ht="8.1" customHeight="1" x14ac:dyDescent="0.25">
      <c r="A26" s="189"/>
      <c r="B26" s="160"/>
      <c r="C26" s="189"/>
      <c r="D26" s="160"/>
      <c r="E26" s="138"/>
      <c r="F26" s="159"/>
      <c r="G26" s="403">
        <v>70</v>
      </c>
      <c r="H26" s="238" t="s">
        <v>547</v>
      </c>
      <c r="I26" s="427">
        <v>15</v>
      </c>
    </row>
    <row r="27" spans="1:12" ht="8.1" customHeight="1" x14ac:dyDescent="0.25">
      <c r="A27" s="189"/>
      <c r="B27" s="160"/>
      <c r="C27" s="189"/>
      <c r="D27" s="160"/>
      <c r="E27" s="138">
        <v>-68</v>
      </c>
      <c r="F27" s="238" t="s">
        <v>547</v>
      </c>
      <c r="G27" s="404"/>
      <c r="H27" s="160"/>
      <c r="I27" s="427"/>
    </row>
    <row r="28" spans="1:12" ht="8.1" customHeight="1" x14ac:dyDescent="0.25">
      <c r="A28" s="189"/>
      <c r="B28" s="160"/>
      <c r="C28" s="189"/>
      <c r="D28" s="160"/>
      <c r="E28" s="189"/>
      <c r="F28" s="160"/>
      <c r="G28" s="138">
        <v>-70</v>
      </c>
      <c r="H28" s="238" t="s">
        <v>272</v>
      </c>
      <c r="I28" s="427">
        <v>16</v>
      </c>
    </row>
    <row r="29" spans="1:12" ht="8.1" customHeight="1" x14ac:dyDescent="0.25">
      <c r="A29" s="138">
        <v>-40</v>
      </c>
      <c r="B29" s="238" t="s">
        <v>261</v>
      </c>
      <c r="C29" s="189"/>
      <c r="D29" s="160"/>
      <c r="E29" s="189"/>
      <c r="F29" s="160"/>
      <c r="G29" s="189"/>
      <c r="H29" s="160"/>
      <c r="I29" s="427"/>
    </row>
    <row r="30" spans="1:12" ht="8.1" customHeight="1" x14ac:dyDescent="0.25">
      <c r="A30" s="138"/>
      <c r="B30" s="159"/>
      <c r="C30" s="428">
        <v>71</v>
      </c>
      <c r="D30" s="238" t="s">
        <v>261</v>
      </c>
      <c r="E30" s="189"/>
      <c r="F30" s="158"/>
      <c r="G30" s="194"/>
      <c r="H30" s="160"/>
      <c r="I30" s="207"/>
    </row>
    <row r="31" spans="1:12" ht="8.1" customHeight="1" x14ac:dyDescent="0.25">
      <c r="A31" s="138">
        <v>-41</v>
      </c>
      <c r="B31" s="238" t="s">
        <v>354</v>
      </c>
      <c r="C31" s="429"/>
      <c r="D31" s="160"/>
      <c r="E31" s="403">
        <v>75</v>
      </c>
      <c r="F31" s="158"/>
      <c r="G31" s="194"/>
      <c r="H31" s="160"/>
      <c r="I31" s="207"/>
    </row>
    <row r="32" spans="1:12" ht="8.1" customHeight="1" x14ac:dyDescent="0.25">
      <c r="A32" s="138"/>
      <c r="B32" s="160"/>
      <c r="C32" s="189"/>
      <c r="D32" s="158"/>
      <c r="E32" s="410"/>
      <c r="F32" s="238" t="s">
        <v>261</v>
      </c>
      <c r="G32" s="194"/>
      <c r="H32" s="160"/>
      <c r="I32" s="207"/>
    </row>
    <row r="33" spans="1:9" ht="8.1" customHeight="1" x14ac:dyDescent="0.25">
      <c r="A33" s="138">
        <v>-42</v>
      </c>
      <c r="B33" s="238" t="s">
        <v>298</v>
      </c>
      <c r="C33" s="194"/>
      <c r="D33" s="158"/>
      <c r="E33" s="410"/>
      <c r="F33" s="160"/>
      <c r="G33" s="428">
        <v>77</v>
      </c>
      <c r="H33" s="160"/>
      <c r="I33" s="207"/>
    </row>
    <row r="34" spans="1:9" ht="8.1" customHeight="1" x14ac:dyDescent="0.25">
      <c r="A34" s="138"/>
      <c r="B34" s="159"/>
      <c r="C34" s="428">
        <v>72</v>
      </c>
      <c r="D34" s="238" t="s">
        <v>298</v>
      </c>
      <c r="E34" s="404"/>
      <c r="F34" s="158"/>
      <c r="G34" s="430"/>
      <c r="H34" s="160"/>
      <c r="I34" s="207"/>
    </row>
    <row r="35" spans="1:9" ht="8.1" customHeight="1" x14ac:dyDescent="0.25">
      <c r="A35" s="138">
        <v>-43</v>
      </c>
      <c r="B35" s="238" t="s">
        <v>246</v>
      </c>
      <c r="C35" s="429"/>
      <c r="D35" s="160"/>
      <c r="E35" s="189"/>
      <c r="F35" s="158"/>
      <c r="G35" s="430"/>
      <c r="H35" s="160"/>
      <c r="I35" s="207"/>
    </row>
    <row r="36" spans="1:9" ht="8.1" customHeight="1" x14ac:dyDescent="0.25">
      <c r="A36" s="138"/>
      <c r="B36" s="160"/>
      <c r="C36" s="189"/>
      <c r="D36" s="160"/>
      <c r="E36" s="189"/>
      <c r="F36" s="158"/>
      <c r="G36" s="430"/>
      <c r="H36" s="238" t="s">
        <v>307</v>
      </c>
      <c r="I36" s="427">
        <v>17</v>
      </c>
    </row>
    <row r="37" spans="1:9" ht="8.1" customHeight="1" x14ac:dyDescent="0.25">
      <c r="A37" s="138">
        <v>-44</v>
      </c>
      <c r="B37" s="238" t="s">
        <v>265</v>
      </c>
      <c r="C37" s="189"/>
      <c r="D37" s="160"/>
      <c r="E37" s="189"/>
      <c r="F37" s="158"/>
      <c r="G37" s="430"/>
      <c r="H37" s="160"/>
      <c r="I37" s="427"/>
    </row>
    <row r="38" spans="1:9" ht="8.1" customHeight="1" x14ac:dyDescent="0.25">
      <c r="A38" s="138"/>
      <c r="B38" s="159"/>
      <c r="C38" s="428">
        <v>73</v>
      </c>
      <c r="D38" s="238" t="s">
        <v>307</v>
      </c>
      <c r="E38" s="189"/>
      <c r="F38" s="158"/>
      <c r="G38" s="430"/>
      <c r="H38" s="158"/>
      <c r="I38" s="207"/>
    </row>
    <row r="39" spans="1:9" ht="8.1" customHeight="1" x14ac:dyDescent="0.25">
      <c r="A39" s="138">
        <v>-45</v>
      </c>
      <c r="B39" s="238" t="s">
        <v>307</v>
      </c>
      <c r="C39" s="429"/>
      <c r="D39" s="160"/>
      <c r="E39" s="403">
        <v>76</v>
      </c>
      <c r="F39" s="158"/>
      <c r="G39" s="430"/>
      <c r="H39" s="158"/>
      <c r="I39" s="207"/>
    </row>
    <row r="40" spans="1:9" ht="8.1" customHeight="1" x14ac:dyDescent="0.25">
      <c r="A40" s="138"/>
      <c r="B40" s="160"/>
      <c r="C40" s="189"/>
      <c r="D40" s="158"/>
      <c r="E40" s="410"/>
      <c r="F40" s="238" t="s">
        <v>307</v>
      </c>
      <c r="G40" s="429"/>
      <c r="H40" s="158"/>
      <c r="I40" s="207"/>
    </row>
    <row r="41" spans="1:9" ht="8.1" customHeight="1" x14ac:dyDescent="0.25">
      <c r="A41" s="138">
        <v>-46</v>
      </c>
      <c r="B41" s="238" t="s">
        <v>303</v>
      </c>
      <c r="C41" s="194"/>
      <c r="D41" s="158"/>
      <c r="E41" s="410"/>
      <c r="F41" s="160"/>
      <c r="G41" s="138"/>
      <c r="H41" s="160"/>
      <c r="I41" s="207"/>
    </row>
    <row r="42" spans="1:9" ht="8.1" customHeight="1" x14ac:dyDescent="0.25">
      <c r="A42" s="138"/>
      <c r="B42" s="159"/>
      <c r="C42" s="428">
        <v>74</v>
      </c>
      <c r="D42" s="238" t="s">
        <v>310</v>
      </c>
      <c r="E42" s="404"/>
      <c r="F42" s="160"/>
      <c r="G42" s="138">
        <v>-77</v>
      </c>
      <c r="H42" s="238" t="s">
        <v>261</v>
      </c>
      <c r="I42" s="427">
        <v>18</v>
      </c>
    </row>
    <row r="43" spans="1:9" ht="8.1" customHeight="1" x14ac:dyDescent="0.25">
      <c r="A43" s="138">
        <v>-47</v>
      </c>
      <c r="B43" s="238" t="s">
        <v>310</v>
      </c>
      <c r="C43" s="429"/>
      <c r="D43" s="160"/>
      <c r="E43" s="189"/>
      <c r="F43" s="160"/>
      <c r="G43" s="189"/>
      <c r="H43" s="160"/>
      <c r="I43" s="427"/>
    </row>
    <row r="44" spans="1:9" ht="8.1" customHeight="1" x14ac:dyDescent="0.25">
      <c r="A44" s="138"/>
      <c r="B44" s="160"/>
      <c r="C44" s="138"/>
      <c r="D44" s="160"/>
      <c r="E44" s="138"/>
      <c r="F44" s="160"/>
      <c r="G44" s="138"/>
      <c r="H44" s="160"/>
      <c r="I44" s="207"/>
    </row>
    <row r="45" spans="1:9" ht="8.1" customHeight="1" x14ac:dyDescent="0.25">
      <c r="A45" s="189"/>
      <c r="B45" s="160"/>
      <c r="C45" s="138"/>
      <c r="D45" s="160"/>
      <c r="E45" s="138">
        <v>-75</v>
      </c>
      <c r="F45" s="238" t="s">
        <v>298</v>
      </c>
      <c r="G45" s="138"/>
      <c r="H45" s="160"/>
      <c r="I45" s="207"/>
    </row>
    <row r="46" spans="1:9" ht="8.1" customHeight="1" x14ac:dyDescent="0.25">
      <c r="A46" s="189"/>
      <c r="B46" s="160"/>
      <c r="C46" s="138"/>
      <c r="D46" s="160"/>
      <c r="E46" s="138"/>
      <c r="F46" s="159"/>
      <c r="G46" s="403">
        <v>78</v>
      </c>
      <c r="H46" s="238" t="s">
        <v>298</v>
      </c>
      <c r="I46" s="427">
        <v>19</v>
      </c>
    </row>
    <row r="47" spans="1:9" ht="8.1" customHeight="1" x14ac:dyDescent="0.25">
      <c r="A47" s="189"/>
      <c r="B47" s="160"/>
      <c r="C47" s="138"/>
      <c r="D47" s="160"/>
      <c r="E47" s="138">
        <v>-76</v>
      </c>
      <c r="F47" s="238" t="s">
        <v>310</v>
      </c>
      <c r="G47" s="404"/>
      <c r="H47" s="160"/>
      <c r="I47" s="427"/>
    </row>
    <row r="48" spans="1:9" ht="8.1" customHeight="1" x14ac:dyDescent="0.25">
      <c r="A48" s="189"/>
      <c r="B48" s="160"/>
      <c r="C48" s="138"/>
      <c r="D48" s="160"/>
      <c r="E48" s="138"/>
      <c r="F48" s="158"/>
      <c r="G48" s="143">
        <v>-78</v>
      </c>
      <c r="H48" s="238" t="s">
        <v>310</v>
      </c>
      <c r="I48" s="427">
        <v>20</v>
      </c>
    </row>
    <row r="49" spans="1:9" ht="8.1" customHeight="1" x14ac:dyDescent="0.25">
      <c r="A49" s="189"/>
      <c r="B49" s="160"/>
      <c r="C49" s="138"/>
      <c r="D49" s="160"/>
      <c r="E49" s="138"/>
      <c r="F49" s="158"/>
      <c r="G49" s="143"/>
      <c r="H49" s="160"/>
      <c r="I49" s="427"/>
    </row>
    <row r="50" spans="1:9" ht="8.1" customHeight="1" x14ac:dyDescent="0.25">
      <c r="A50" s="189"/>
      <c r="B50" s="160"/>
      <c r="C50" s="138">
        <v>-71</v>
      </c>
      <c r="D50" s="238" t="s">
        <v>354</v>
      </c>
      <c r="E50" s="138"/>
      <c r="F50" s="160"/>
      <c r="G50" s="138"/>
      <c r="H50" s="160"/>
      <c r="I50" s="207"/>
    </row>
    <row r="51" spans="1:9" ht="8.1" customHeight="1" x14ac:dyDescent="0.25">
      <c r="A51" s="189"/>
      <c r="B51" s="160"/>
      <c r="C51" s="138"/>
      <c r="D51" s="159"/>
      <c r="E51" s="403">
        <v>79</v>
      </c>
      <c r="F51" s="238" t="s">
        <v>354</v>
      </c>
      <c r="G51" s="138"/>
      <c r="H51" s="160"/>
      <c r="I51" s="207"/>
    </row>
    <row r="52" spans="1:9" ht="8.1" customHeight="1" x14ac:dyDescent="0.25">
      <c r="A52" s="189"/>
      <c r="B52" s="160"/>
      <c r="C52" s="138">
        <v>-72</v>
      </c>
      <c r="D52" s="238" t="s">
        <v>246</v>
      </c>
      <c r="E52" s="404"/>
      <c r="F52" s="160"/>
      <c r="G52" s="403">
        <v>81</v>
      </c>
      <c r="H52" s="160"/>
      <c r="I52" s="207"/>
    </row>
    <row r="53" spans="1:9" ht="8.1" customHeight="1" x14ac:dyDescent="0.25">
      <c r="A53" s="189"/>
      <c r="B53" s="160"/>
      <c r="C53" s="138"/>
      <c r="D53" s="160"/>
      <c r="E53" s="138"/>
      <c r="F53" s="158"/>
      <c r="G53" s="410"/>
      <c r="H53" s="238" t="s">
        <v>265</v>
      </c>
      <c r="I53" s="427">
        <v>21</v>
      </c>
    </row>
    <row r="54" spans="1:9" ht="8.1" customHeight="1" x14ac:dyDescent="0.25">
      <c r="A54" s="189"/>
      <c r="B54" s="160"/>
      <c r="C54" s="138">
        <v>-73</v>
      </c>
      <c r="D54" s="238" t="s">
        <v>265</v>
      </c>
      <c r="E54" s="138"/>
      <c r="F54" s="158"/>
      <c r="G54" s="410"/>
      <c r="H54" s="160"/>
      <c r="I54" s="427"/>
    </row>
    <row r="55" spans="1:9" ht="8.1" customHeight="1" x14ac:dyDescent="0.25">
      <c r="A55" s="189"/>
      <c r="B55" s="160"/>
      <c r="C55" s="138"/>
      <c r="D55" s="159"/>
      <c r="E55" s="403">
        <v>80</v>
      </c>
      <c r="F55" s="238" t="s">
        <v>265</v>
      </c>
      <c r="G55" s="404"/>
      <c r="H55" s="160"/>
      <c r="I55" s="207"/>
    </row>
    <row r="56" spans="1:9" ht="8.1" customHeight="1" x14ac:dyDescent="0.25">
      <c r="A56" s="189"/>
      <c r="B56" s="160"/>
      <c r="C56" s="138">
        <v>-74</v>
      </c>
      <c r="D56" s="238" t="s">
        <v>303</v>
      </c>
      <c r="E56" s="404"/>
      <c r="F56" s="160"/>
      <c r="G56" s="138">
        <v>-81</v>
      </c>
      <c r="H56" s="238" t="s">
        <v>354</v>
      </c>
      <c r="I56" s="427">
        <v>22</v>
      </c>
    </row>
    <row r="57" spans="1:9" ht="8.1" customHeight="1" x14ac:dyDescent="0.25">
      <c r="A57" s="189"/>
      <c r="B57" s="160"/>
      <c r="C57" s="138"/>
      <c r="D57" s="160"/>
      <c r="E57" s="138"/>
      <c r="F57" s="160"/>
      <c r="G57" s="138"/>
      <c r="H57" s="160"/>
      <c r="I57" s="427"/>
    </row>
    <row r="58" spans="1:9" ht="8.1" customHeight="1" x14ac:dyDescent="0.25">
      <c r="A58" s="189"/>
      <c r="B58" s="160"/>
      <c r="C58" s="138"/>
      <c r="D58" s="160"/>
      <c r="E58" s="138">
        <v>-79</v>
      </c>
      <c r="F58" s="238" t="s">
        <v>246</v>
      </c>
      <c r="G58" s="138"/>
      <c r="H58" s="160"/>
      <c r="I58" s="207"/>
    </row>
    <row r="59" spans="1:9" ht="8.1" customHeight="1" x14ac:dyDescent="0.25">
      <c r="A59" s="138"/>
      <c r="B59" s="160"/>
      <c r="C59" s="138"/>
      <c r="D59" s="160"/>
      <c r="E59" s="138"/>
      <c r="F59" s="159"/>
      <c r="G59" s="403">
        <v>-82</v>
      </c>
      <c r="H59" s="238" t="s">
        <v>246</v>
      </c>
      <c r="I59" s="427">
        <v>23</v>
      </c>
    </row>
    <row r="60" spans="1:9" ht="8.1" customHeight="1" x14ac:dyDescent="0.25">
      <c r="A60" s="138"/>
      <c r="B60" s="160"/>
      <c r="C60" s="138"/>
      <c r="D60" s="160"/>
      <c r="E60" s="138">
        <v>-80</v>
      </c>
      <c r="F60" s="238" t="s">
        <v>303</v>
      </c>
      <c r="G60" s="404"/>
      <c r="H60" s="160"/>
      <c r="I60" s="427"/>
    </row>
    <row r="61" spans="1:9" ht="8.1" customHeight="1" x14ac:dyDescent="0.25">
      <c r="A61" s="138"/>
      <c r="B61" s="160"/>
      <c r="C61" s="138"/>
      <c r="D61" s="160"/>
      <c r="E61" s="138"/>
      <c r="F61" s="160"/>
      <c r="G61" s="138">
        <v>-82</v>
      </c>
      <c r="H61" s="238" t="s">
        <v>303</v>
      </c>
      <c r="I61" s="427">
        <v>24</v>
      </c>
    </row>
    <row r="62" spans="1:9" ht="8.1" customHeight="1" x14ac:dyDescent="0.25">
      <c r="A62" s="138">
        <v>-32</v>
      </c>
      <c r="B62" s="238" t="s">
        <v>275</v>
      </c>
      <c r="C62" s="138"/>
      <c r="D62" s="160"/>
      <c r="E62" s="138"/>
      <c r="F62" s="160"/>
      <c r="G62" s="138"/>
      <c r="H62" s="160"/>
      <c r="I62" s="427"/>
    </row>
    <row r="63" spans="1:9" ht="8.1" customHeight="1" x14ac:dyDescent="0.25">
      <c r="A63" s="138"/>
      <c r="B63" s="159"/>
      <c r="C63" s="403">
        <v>83</v>
      </c>
      <c r="D63" s="238" t="s">
        <v>275</v>
      </c>
      <c r="E63" s="138"/>
      <c r="F63" s="158"/>
      <c r="G63" s="143"/>
      <c r="H63" s="160"/>
      <c r="I63" s="207"/>
    </row>
    <row r="64" spans="1:9" ht="8.1" customHeight="1" x14ac:dyDescent="0.25">
      <c r="A64" s="138">
        <v>-33</v>
      </c>
      <c r="B64" s="238" t="s">
        <v>268</v>
      </c>
      <c r="C64" s="404"/>
      <c r="D64" s="160"/>
      <c r="E64" s="403">
        <v>87</v>
      </c>
      <c r="F64" s="158"/>
      <c r="G64" s="143"/>
      <c r="H64" s="160"/>
      <c r="I64" s="207"/>
    </row>
    <row r="65" spans="1:9" ht="8.1" customHeight="1" x14ac:dyDescent="0.25">
      <c r="A65" s="138"/>
      <c r="B65" s="160"/>
      <c r="C65" s="138"/>
      <c r="D65" s="158"/>
      <c r="E65" s="410"/>
      <c r="F65" s="238" t="s">
        <v>275</v>
      </c>
      <c r="G65" s="143"/>
      <c r="H65" s="160"/>
      <c r="I65" s="207"/>
    </row>
    <row r="66" spans="1:9" ht="8.1" customHeight="1" x14ac:dyDescent="0.25">
      <c r="A66" s="138">
        <v>-34</v>
      </c>
      <c r="B66" s="238" t="s">
        <v>294</v>
      </c>
      <c r="C66" s="143"/>
      <c r="D66" s="158"/>
      <c r="E66" s="410"/>
      <c r="F66" s="160"/>
      <c r="G66" s="403">
        <v>89</v>
      </c>
      <c r="H66" s="160"/>
      <c r="I66" s="207"/>
    </row>
    <row r="67" spans="1:9" ht="8.1" customHeight="1" x14ac:dyDescent="0.25">
      <c r="A67" s="138"/>
      <c r="B67" s="159"/>
      <c r="C67" s="403">
        <v>84</v>
      </c>
      <c r="D67" s="238" t="s">
        <v>242</v>
      </c>
      <c r="E67" s="404"/>
      <c r="F67" s="158"/>
      <c r="G67" s="410"/>
      <c r="H67" s="160"/>
      <c r="I67" s="207"/>
    </row>
    <row r="68" spans="1:9" ht="8.1" customHeight="1" x14ac:dyDescent="0.25">
      <c r="A68" s="138">
        <v>-35</v>
      </c>
      <c r="B68" s="238" t="s">
        <v>242</v>
      </c>
      <c r="C68" s="404"/>
      <c r="D68" s="160"/>
      <c r="E68" s="138"/>
      <c r="F68" s="158"/>
      <c r="G68" s="410"/>
      <c r="H68" s="160"/>
      <c r="I68" s="207"/>
    </row>
    <row r="69" spans="1:9" ht="8.1" customHeight="1" x14ac:dyDescent="0.25">
      <c r="A69" s="138"/>
      <c r="B69" s="160"/>
      <c r="C69" s="138"/>
      <c r="D69" s="160"/>
      <c r="E69" s="138"/>
      <c r="F69" s="158"/>
      <c r="G69" s="410"/>
      <c r="H69" s="238" t="s">
        <v>275</v>
      </c>
      <c r="I69" s="427">
        <v>25</v>
      </c>
    </row>
    <row r="70" spans="1:9" ht="8.1" customHeight="1" x14ac:dyDescent="0.25">
      <c r="A70" s="138">
        <v>-36</v>
      </c>
      <c r="B70" s="238" t="s">
        <v>284</v>
      </c>
      <c r="C70" s="138"/>
      <c r="D70" s="160"/>
      <c r="E70" s="138"/>
      <c r="F70" s="158"/>
      <c r="G70" s="410"/>
      <c r="H70" s="160"/>
      <c r="I70" s="427"/>
    </row>
    <row r="71" spans="1:9" ht="8.1" customHeight="1" x14ac:dyDescent="0.25">
      <c r="A71" s="138"/>
      <c r="B71" s="159"/>
      <c r="C71" s="403">
        <v>85</v>
      </c>
      <c r="D71" s="238" t="s">
        <v>284</v>
      </c>
      <c r="E71" s="138"/>
      <c r="F71" s="158"/>
      <c r="G71" s="410"/>
      <c r="H71" s="158"/>
      <c r="I71" s="207"/>
    </row>
    <row r="72" spans="1:9" ht="8.1" customHeight="1" x14ac:dyDescent="0.25">
      <c r="A72" s="138">
        <v>-37</v>
      </c>
      <c r="B72" s="238" t="s">
        <v>287</v>
      </c>
      <c r="C72" s="404"/>
      <c r="D72" s="160"/>
      <c r="E72" s="403">
        <v>88</v>
      </c>
      <c r="F72" s="158"/>
      <c r="G72" s="410"/>
      <c r="H72" s="158"/>
      <c r="I72" s="207"/>
    </row>
    <row r="73" spans="1:9" ht="8.1" customHeight="1" x14ac:dyDescent="0.25">
      <c r="A73" s="138"/>
      <c r="B73" s="160"/>
      <c r="C73" s="138"/>
      <c r="D73" s="158"/>
      <c r="E73" s="410"/>
      <c r="F73" s="238" t="s">
        <v>284</v>
      </c>
      <c r="G73" s="404"/>
      <c r="H73" s="158"/>
      <c r="I73" s="207"/>
    </row>
    <row r="74" spans="1:9" ht="8.1" customHeight="1" x14ac:dyDescent="0.25">
      <c r="A74" s="138">
        <v>-38</v>
      </c>
      <c r="B74" s="238" t="s">
        <v>291</v>
      </c>
      <c r="C74" s="143"/>
      <c r="D74" s="158"/>
      <c r="E74" s="410"/>
      <c r="F74" s="160"/>
      <c r="G74" s="138"/>
      <c r="H74" s="160"/>
      <c r="I74" s="207"/>
    </row>
    <row r="75" spans="1:9" ht="8.1" customHeight="1" x14ac:dyDescent="0.25">
      <c r="A75" s="138"/>
      <c r="B75" s="159"/>
      <c r="C75" s="403">
        <v>86</v>
      </c>
      <c r="D75" s="238" t="s">
        <v>280</v>
      </c>
      <c r="E75" s="404"/>
      <c r="F75" s="160"/>
      <c r="G75" s="138">
        <v>-89</v>
      </c>
      <c r="H75" s="238" t="s">
        <v>284</v>
      </c>
      <c r="I75" s="427">
        <v>26</v>
      </c>
    </row>
    <row r="76" spans="1:9" ht="8.1" customHeight="1" x14ac:dyDescent="0.25">
      <c r="A76" s="138">
        <v>-39</v>
      </c>
      <c r="B76" s="238" t="s">
        <v>280</v>
      </c>
      <c r="C76" s="404"/>
      <c r="D76" s="160"/>
      <c r="E76" s="138"/>
      <c r="F76" s="160"/>
      <c r="G76" s="138"/>
      <c r="H76" s="160"/>
      <c r="I76" s="427"/>
    </row>
    <row r="77" spans="1:9" ht="8.1" customHeight="1" x14ac:dyDescent="0.25">
      <c r="A77" s="189"/>
      <c r="B77" s="160"/>
      <c r="C77" s="138"/>
      <c r="D77" s="160"/>
      <c r="E77" s="138">
        <v>-87</v>
      </c>
      <c r="F77" s="238" t="s">
        <v>242</v>
      </c>
      <c r="G77" s="138"/>
      <c r="H77" s="160"/>
      <c r="I77" s="207"/>
    </row>
    <row r="78" spans="1:9" ht="8.1" customHeight="1" x14ac:dyDescent="0.25">
      <c r="A78" s="189"/>
      <c r="B78" s="160"/>
      <c r="C78" s="138"/>
      <c r="D78" s="160"/>
      <c r="E78" s="138"/>
      <c r="F78" s="159"/>
      <c r="G78" s="403">
        <v>90</v>
      </c>
      <c r="H78" s="238" t="s">
        <v>280</v>
      </c>
      <c r="I78" s="427">
        <v>27</v>
      </c>
    </row>
    <row r="79" spans="1:9" ht="8.1" customHeight="1" x14ac:dyDescent="0.25">
      <c r="A79" s="189"/>
      <c r="B79" s="160"/>
      <c r="C79" s="138"/>
      <c r="D79" s="160"/>
      <c r="E79" s="138">
        <v>-88</v>
      </c>
      <c r="F79" s="238" t="s">
        <v>280</v>
      </c>
      <c r="G79" s="404"/>
      <c r="H79" s="160"/>
      <c r="I79" s="427"/>
    </row>
    <row r="80" spans="1:9" ht="8.1" customHeight="1" x14ac:dyDescent="0.25">
      <c r="A80" s="189"/>
      <c r="B80" s="160"/>
      <c r="C80" s="138"/>
      <c r="D80" s="160"/>
      <c r="E80" s="138"/>
      <c r="F80" s="158"/>
      <c r="G80" s="143">
        <v>-90</v>
      </c>
      <c r="H80" s="238" t="s">
        <v>242</v>
      </c>
      <c r="I80" s="427">
        <v>28</v>
      </c>
    </row>
    <row r="81" spans="1:9" ht="8.1" customHeight="1" x14ac:dyDescent="0.25">
      <c r="A81" s="189"/>
      <c r="B81" s="189"/>
      <c r="C81" s="138"/>
      <c r="D81" s="160"/>
      <c r="E81" s="138"/>
      <c r="F81" s="158"/>
      <c r="G81" s="143"/>
      <c r="H81" s="160"/>
      <c r="I81" s="427"/>
    </row>
    <row r="82" spans="1:9" ht="8.1" customHeight="1" x14ac:dyDescent="0.25">
      <c r="A82" s="189"/>
      <c r="B82" s="189"/>
      <c r="C82" s="138">
        <v>-83</v>
      </c>
      <c r="D82" s="238" t="s">
        <v>268</v>
      </c>
      <c r="E82" s="138"/>
      <c r="F82" s="160"/>
      <c r="G82" s="138"/>
      <c r="H82" s="160"/>
      <c r="I82" s="207"/>
    </row>
    <row r="83" spans="1:9" ht="8.1" customHeight="1" x14ac:dyDescent="0.25">
      <c r="A83" s="189"/>
      <c r="B83" s="189"/>
      <c r="C83" s="138"/>
      <c r="D83" s="159"/>
      <c r="E83" s="403">
        <v>91</v>
      </c>
      <c r="F83" s="238" t="s">
        <v>268</v>
      </c>
      <c r="G83" s="138"/>
      <c r="H83" s="160"/>
      <c r="I83" s="207"/>
    </row>
    <row r="84" spans="1:9" ht="8.1" customHeight="1" x14ac:dyDescent="0.25">
      <c r="A84" s="189"/>
      <c r="B84" s="189"/>
      <c r="C84" s="138">
        <v>-84</v>
      </c>
      <c r="D84" s="238" t="s">
        <v>294</v>
      </c>
      <c r="E84" s="404"/>
      <c r="F84" s="160"/>
      <c r="G84" s="403">
        <v>93</v>
      </c>
      <c r="H84" s="160"/>
      <c r="I84" s="207"/>
    </row>
    <row r="85" spans="1:9" ht="8.1" customHeight="1" x14ac:dyDescent="0.25">
      <c r="A85" s="189"/>
      <c r="B85" s="189"/>
      <c r="C85" s="138"/>
      <c r="D85" s="160"/>
      <c r="E85" s="138"/>
      <c r="F85" s="158"/>
      <c r="G85" s="410"/>
      <c r="H85" s="238" t="s">
        <v>291</v>
      </c>
      <c r="I85" s="427">
        <v>29</v>
      </c>
    </row>
    <row r="86" spans="1:9" ht="8.1" customHeight="1" x14ac:dyDescent="0.25">
      <c r="A86" s="189"/>
      <c r="B86" s="189"/>
      <c r="C86" s="138">
        <v>-85</v>
      </c>
      <c r="D86" s="238" t="s">
        <v>287</v>
      </c>
      <c r="E86" s="138"/>
      <c r="F86" s="158"/>
      <c r="G86" s="410"/>
      <c r="H86" s="160"/>
      <c r="I86" s="427"/>
    </row>
    <row r="87" spans="1:9" ht="8.1" customHeight="1" x14ac:dyDescent="0.25">
      <c r="A87" s="189"/>
      <c r="B87" s="189"/>
      <c r="C87" s="138"/>
      <c r="D87" s="159"/>
      <c r="E87" s="403">
        <v>92</v>
      </c>
      <c r="F87" s="238" t="s">
        <v>291</v>
      </c>
      <c r="G87" s="404"/>
      <c r="H87" s="160"/>
      <c r="I87" s="207"/>
    </row>
    <row r="88" spans="1:9" ht="8.1" customHeight="1" x14ac:dyDescent="0.25">
      <c r="A88" s="189"/>
      <c r="B88" s="189"/>
      <c r="C88" s="138">
        <v>-86</v>
      </c>
      <c r="D88" s="238" t="s">
        <v>291</v>
      </c>
      <c r="E88" s="404"/>
      <c r="F88" s="160"/>
      <c r="G88" s="138">
        <v>-93</v>
      </c>
      <c r="H88" s="238" t="s">
        <v>268</v>
      </c>
      <c r="I88" s="427">
        <v>30</v>
      </c>
    </row>
    <row r="89" spans="1:9" ht="8.1" customHeight="1" x14ac:dyDescent="0.25">
      <c r="A89" s="189"/>
      <c r="B89" s="189"/>
      <c r="C89" s="138"/>
      <c r="D89" s="160"/>
      <c r="E89" s="138"/>
      <c r="F89" s="160"/>
      <c r="G89" s="138"/>
      <c r="H89" s="160"/>
      <c r="I89" s="427"/>
    </row>
    <row r="90" spans="1:9" ht="8.1" customHeight="1" x14ac:dyDescent="0.25">
      <c r="A90" s="189"/>
      <c r="B90" s="189"/>
      <c r="C90" s="138"/>
      <c r="D90" s="138"/>
      <c r="E90" s="138">
        <v>-91</v>
      </c>
      <c r="F90" s="238" t="s">
        <v>294</v>
      </c>
      <c r="G90" s="138"/>
      <c r="H90" s="160"/>
      <c r="I90" s="207"/>
    </row>
    <row r="91" spans="1:9" ht="8.1" customHeight="1" x14ac:dyDescent="0.25">
      <c r="A91" s="189"/>
      <c r="B91" s="189"/>
      <c r="C91" s="138"/>
      <c r="D91" s="138"/>
      <c r="E91" s="138"/>
      <c r="F91" s="159"/>
      <c r="G91" s="403">
        <v>94</v>
      </c>
      <c r="H91" s="238" t="s">
        <v>294</v>
      </c>
      <c r="I91" s="427">
        <v>31</v>
      </c>
    </row>
    <row r="92" spans="1:9" ht="8.1" customHeight="1" x14ac:dyDescent="0.25">
      <c r="A92" s="189"/>
      <c r="B92" s="189"/>
      <c r="C92" s="138"/>
      <c r="D92" s="138"/>
      <c r="E92" s="138">
        <v>-92</v>
      </c>
      <c r="F92" s="238" t="s">
        <v>287</v>
      </c>
      <c r="G92" s="404"/>
      <c r="H92" s="160"/>
      <c r="I92" s="427"/>
    </row>
    <row r="93" spans="1:9" ht="8.1" customHeight="1" x14ac:dyDescent="0.25">
      <c r="A93" s="189"/>
      <c r="B93" s="138"/>
      <c r="C93" s="138"/>
      <c r="D93" s="138"/>
      <c r="E93" s="138"/>
      <c r="F93" s="160"/>
      <c r="G93" s="138">
        <v>-94</v>
      </c>
      <c r="H93" s="238" t="s">
        <v>287</v>
      </c>
      <c r="I93" s="427">
        <v>32</v>
      </c>
    </row>
    <row r="94" spans="1:9" ht="8.1" customHeight="1" x14ac:dyDescent="0.25">
      <c r="A94" s="189"/>
      <c r="B94" s="138"/>
      <c r="C94" s="138"/>
      <c r="D94" s="138"/>
      <c r="E94" s="138"/>
      <c r="F94" s="160"/>
      <c r="G94" s="138"/>
      <c r="H94" s="160"/>
      <c r="I94" s="427"/>
    </row>
    <row r="95" spans="1:9" ht="8.1" customHeight="1" x14ac:dyDescent="0.25">
      <c r="A95" s="189"/>
      <c r="B95" s="412" t="s">
        <v>241</v>
      </c>
      <c r="C95" s="412"/>
      <c r="D95" s="412"/>
      <c r="E95" s="412"/>
      <c r="F95" s="412"/>
      <c r="G95" s="412"/>
      <c r="H95" s="412"/>
      <c r="I95" s="10"/>
    </row>
    <row r="96" spans="1:9" ht="8.1" customHeight="1" x14ac:dyDescent="0.25">
      <c r="B96" s="413" t="s">
        <v>52</v>
      </c>
      <c r="C96" s="413"/>
      <c r="D96" s="413"/>
      <c r="E96" s="413"/>
      <c r="F96" s="413"/>
      <c r="G96" s="413"/>
      <c r="H96" s="413"/>
      <c r="I96" s="11"/>
    </row>
    <row r="97" spans="2:9" ht="8.1" customHeight="1" x14ac:dyDescent="0.25">
      <c r="B97" s="19"/>
      <c r="I97" s="243"/>
    </row>
    <row r="98" spans="2:9" ht="8.1" customHeight="1" x14ac:dyDescent="0.25">
      <c r="B98" s="19"/>
    </row>
    <row r="99" spans="2:9" ht="9" customHeight="1" x14ac:dyDescent="0.25"/>
    <row r="100" spans="2:9" ht="9" customHeight="1" x14ac:dyDescent="0.25"/>
    <row r="101" spans="2:9" ht="9" customHeight="1" x14ac:dyDescent="0.25"/>
    <row r="102" spans="2:9" ht="9" customHeight="1" x14ac:dyDescent="0.25"/>
  </sheetData>
  <mergeCells count="62">
    <mergeCell ref="B95:H95"/>
    <mergeCell ref="B96:H96"/>
    <mergeCell ref="G91:G92"/>
    <mergeCell ref="I91:I92"/>
    <mergeCell ref="I93:I94"/>
    <mergeCell ref="C75:C76"/>
    <mergeCell ref="I75:I76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I80:I81"/>
    <mergeCell ref="E83:E84"/>
    <mergeCell ref="G84:G87"/>
    <mergeCell ref="I85:I86"/>
    <mergeCell ref="E87:E88"/>
    <mergeCell ref="I88:I89"/>
    <mergeCell ref="G46:G47"/>
    <mergeCell ref="I46:I47"/>
    <mergeCell ref="I48:I49"/>
    <mergeCell ref="G78:G79"/>
    <mergeCell ref="I78:I79"/>
    <mergeCell ref="E51:E52"/>
    <mergeCell ref="G52:G55"/>
    <mergeCell ref="I53:I54"/>
    <mergeCell ref="E55:E56"/>
    <mergeCell ref="I56:I57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C42:C43"/>
    <mergeCell ref="I42:I43"/>
    <mergeCell ref="G14:G15"/>
    <mergeCell ref="I14:I15"/>
    <mergeCell ref="I16:I17"/>
    <mergeCell ref="E18:E19"/>
    <mergeCell ref="G19:G22"/>
    <mergeCell ref="I20:I21"/>
    <mergeCell ref="E22:E23"/>
    <mergeCell ref="I23:I24"/>
    <mergeCell ref="B1:H1"/>
    <mergeCell ref="E6:E7"/>
    <mergeCell ref="G7:G10"/>
    <mergeCell ref="I8:I9"/>
    <mergeCell ref="E10:E11"/>
    <mergeCell ref="I11:I12"/>
    <mergeCell ref="B2:C2"/>
    <mergeCell ref="D2:E2"/>
    <mergeCell ref="F2:H2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="90" zoomScaleNormal="90" workbookViewId="0">
      <selection activeCell="N53" sqref="N53"/>
    </sheetView>
  </sheetViews>
  <sheetFormatPr defaultColWidth="9.140625" defaultRowHeight="15" x14ac:dyDescent="0.25"/>
  <cols>
    <col min="1" max="1" width="2.85546875" customWidth="1"/>
    <col min="2" max="2" width="14.85546875" customWidth="1"/>
    <col min="3" max="3" width="2.42578125" customWidth="1"/>
    <col min="4" max="4" width="13.140625" customWidth="1"/>
    <col min="5" max="5" width="2.42578125" customWidth="1"/>
    <col min="6" max="6" width="13.42578125" customWidth="1"/>
    <col min="7" max="7" width="2.42578125" customWidth="1"/>
    <col min="8" max="8" width="12.7109375" customWidth="1"/>
    <col min="9" max="9" width="2.42578125" customWidth="1"/>
    <col min="10" max="10" width="11.5703125" customWidth="1"/>
    <col min="11" max="11" width="2.85546875" customWidth="1"/>
    <col min="12" max="12" width="13.140625" customWidth="1"/>
    <col min="13" max="13" width="2.5703125" customWidth="1"/>
    <col min="14" max="14" width="21.140625" customWidth="1"/>
    <col min="15" max="19" width="20.7109375" customWidth="1"/>
    <col min="20" max="20" width="3" customWidth="1"/>
  </cols>
  <sheetData>
    <row r="1" spans="1:14" ht="21" x14ac:dyDescent="0.25">
      <c r="B1" s="419" t="s">
        <v>249</v>
      </c>
      <c r="C1" s="419"/>
      <c r="D1" s="419"/>
      <c r="E1" s="419"/>
      <c r="F1" s="419"/>
      <c r="G1" s="419"/>
      <c r="H1" s="419"/>
      <c r="I1" s="419"/>
      <c r="J1" s="419"/>
      <c r="K1" s="216"/>
      <c r="L1" s="216"/>
      <c r="M1" s="216"/>
    </row>
    <row r="2" spans="1:14" x14ac:dyDescent="0.25">
      <c r="B2" s="401" t="s">
        <v>92</v>
      </c>
      <c r="C2" s="401"/>
      <c r="D2" s="401"/>
      <c r="E2" s="401"/>
      <c r="F2" s="401"/>
      <c r="G2" s="401"/>
      <c r="H2" s="401"/>
      <c r="I2" s="401" t="s">
        <v>93</v>
      </c>
      <c r="J2" s="401"/>
      <c r="K2" s="401"/>
      <c r="L2" s="160"/>
      <c r="N2" s="168"/>
    </row>
    <row r="3" spans="1:14" x14ac:dyDescent="0.25">
      <c r="F3" s="147" t="s">
        <v>166</v>
      </c>
      <c r="N3" s="137"/>
    </row>
    <row r="4" spans="1:14" ht="12" customHeight="1" x14ac:dyDescent="0.25">
      <c r="A4" s="200">
        <v>1</v>
      </c>
      <c r="B4" s="218" t="s">
        <v>178</v>
      </c>
      <c r="C4" s="194"/>
      <c r="L4" s="189"/>
      <c r="M4" s="189"/>
    </row>
    <row r="5" spans="1:14" ht="12" customHeight="1" x14ac:dyDescent="0.25">
      <c r="A5" s="200"/>
      <c r="B5" s="219"/>
      <c r="C5" s="403">
        <v>1</v>
      </c>
      <c r="D5" s="218" t="s">
        <v>178</v>
      </c>
      <c r="E5" s="194"/>
      <c r="F5" s="220"/>
      <c r="G5" s="189"/>
      <c r="H5" s="221"/>
      <c r="I5" s="189"/>
      <c r="J5" s="189"/>
      <c r="K5" s="189"/>
      <c r="L5" s="189"/>
      <c r="M5" s="189"/>
    </row>
    <row r="6" spans="1:14" ht="12" customHeight="1" x14ac:dyDescent="0.25">
      <c r="A6" s="200">
        <v>2</v>
      </c>
      <c r="B6" s="218" t="s">
        <v>189</v>
      </c>
      <c r="C6" s="404"/>
      <c r="D6" s="219" t="s">
        <v>582</v>
      </c>
      <c r="E6" s="403">
        <v>17</v>
      </c>
      <c r="F6" s="158"/>
      <c r="G6" s="189"/>
      <c r="H6" s="221"/>
      <c r="I6" s="189"/>
      <c r="J6" s="189"/>
      <c r="K6" s="189"/>
      <c r="L6" s="189"/>
      <c r="M6" s="189"/>
    </row>
    <row r="7" spans="1:14" ht="12" customHeight="1" x14ac:dyDescent="0.25">
      <c r="A7" s="200"/>
      <c r="B7" s="222"/>
      <c r="C7" s="138"/>
      <c r="D7" s="223"/>
      <c r="E7" s="410"/>
      <c r="F7" s="218" t="s">
        <v>178</v>
      </c>
      <c r="G7" s="194"/>
      <c r="H7" s="220"/>
      <c r="I7" s="189"/>
      <c r="J7" s="189"/>
      <c r="K7" s="189"/>
      <c r="L7" s="189"/>
      <c r="M7" s="189"/>
    </row>
    <row r="8" spans="1:14" ht="12" customHeight="1" x14ac:dyDescent="0.25">
      <c r="A8" s="200">
        <v>3</v>
      </c>
      <c r="B8" s="218" t="s">
        <v>322</v>
      </c>
      <c r="C8" s="143"/>
      <c r="D8" s="223"/>
      <c r="E8" s="410"/>
      <c r="F8" s="219" t="s">
        <v>585</v>
      </c>
      <c r="G8" s="403">
        <v>25</v>
      </c>
      <c r="H8" s="158"/>
      <c r="I8" s="189"/>
      <c r="J8" s="221"/>
      <c r="K8" s="189"/>
      <c r="L8" s="189"/>
      <c r="M8" s="189"/>
    </row>
    <row r="9" spans="1:14" ht="12" customHeight="1" x14ac:dyDescent="0.25">
      <c r="A9" s="200"/>
      <c r="B9" s="219"/>
      <c r="C9" s="403">
        <v>2</v>
      </c>
      <c r="D9" s="218" t="s">
        <v>216</v>
      </c>
      <c r="E9" s="404"/>
      <c r="F9" s="158"/>
      <c r="G9" s="410"/>
      <c r="H9" s="158"/>
      <c r="I9" s="189"/>
      <c r="J9" s="221"/>
      <c r="K9" s="189"/>
      <c r="L9" s="189"/>
      <c r="M9" s="189"/>
    </row>
    <row r="10" spans="1:14" ht="12" customHeight="1" x14ac:dyDescent="0.25">
      <c r="A10" s="200">
        <v>4</v>
      </c>
      <c r="B10" s="218" t="s">
        <v>216</v>
      </c>
      <c r="C10" s="404"/>
      <c r="D10" s="219" t="s">
        <v>575</v>
      </c>
      <c r="E10" s="138"/>
      <c r="F10" s="224"/>
      <c r="G10" s="410"/>
      <c r="H10" s="158"/>
      <c r="I10" s="189"/>
      <c r="J10" s="221"/>
      <c r="K10" s="189"/>
      <c r="L10" s="189"/>
      <c r="M10" s="189"/>
    </row>
    <row r="11" spans="1:14" ht="12" customHeight="1" x14ac:dyDescent="0.25">
      <c r="A11" s="200"/>
      <c r="B11" s="222"/>
      <c r="C11" s="138"/>
      <c r="D11" s="222"/>
      <c r="E11" s="138"/>
      <c r="F11" s="224"/>
      <c r="G11" s="410"/>
      <c r="H11" s="218" t="s">
        <v>178</v>
      </c>
      <c r="I11" s="194"/>
      <c r="J11" s="220"/>
      <c r="K11" s="189"/>
      <c r="L11" s="189"/>
      <c r="M11" s="189"/>
    </row>
    <row r="12" spans="1:14" ht="12" customHeight="1" x14ac:dyDescent="0.25">
      <c r="A12" s="200">
        <v>5</v>
      </c>
      <c r="B12" s="218" t="s">
        <v>312</v>
      </c>
      <c r="C12" s="143"/>
      <c r="D12" s="222"/>
      <c r="E12" s="138"/>
      <c r="F12" s="224"/>
      <c r="G12" s="410"/>
      <c r="H12" s="219" t="s">
        <v>593</v>
      </c>
      <c r="I12" s="403">
        <v>29</v>
      </c>
      <c r="J12" s="158"/>
      <c r="K12" s="189"/>
      <c r="L12" s="189"/>
      <c r="M12" s="189"/>
    </row>
    <row r="13" spans="1:14" ht="12" customHeight="1" x14ac:dyDescent="0.25">
      <c r="A13" s="200"/>
      <c r="B13" s="219"/>
      <c r="C13" s="403">
        <v>3</v>
      </c>
      <c r="D13" s="218" t="s">
        <v>312</v>
      </c>
      <c r="E13" s="143"/>
      <c r="F13" s="225"/>
      <c r="G13" s="410"/>
      <c r="H13" s="158"/>
      <c r="I13" s="410"/>
      <c r="J13" s="158"/>
      <c r="K13" s="189"/>
      <c r="L13" s="189"/>
      <c r="M13" s="189"/>
    </row>
    <row r="14" spans="1:14" ht="12" customHeight="1" x14ac:dyDescent="0.25">
      <c r="A14" s="200">
        <v>6</v>
      </c>
      <c r="B14" s="218" t="s">
        <v>221</v>
      </c>
      <c r="C14" s="404"/>
      <c r="D14" s="219" t="s">
        <v>576</v>
      </c>
      <c r="E14" s="403">
        <v>18</v>
      </c>
      <c r="F14" s="158"/>
      <c r="G14" s="410"/>
      <c r="H14" s="158"/>
      <c r="I14" s="410"/>
      <c r="J14" s="158"/>
      <c r="K14" s="189"/>
      <c r="L14" s="189"/>
      <c r="M14" s="189"/>
    </row>
    <row r="15" spans="1:14" ht="12" customHeight="1" x14ac:dyDescent="0.25">
      <c r="A15" s="200"/>
      <c r="B15" s="222"/>
      <c r="C15" s="138"/>
      <c r="D15" s="223"/>
      <c r="E15" s="410"/>
      <c r="F15" s="218" t="s">
        <v>334</v>
      </c>
      <c r="G15" s="404"/>
      <c r="H15" s="158"/>
      <c r="I15" s="410"/>
      <c r="J15" s="158"/>
      <c r="K15" s="189"/>
      <c r="L15" s="189"/>
      <c r="M15" s="189"/>
    </row>
    <row r="16" spans="1:14" ht="12" customHeight="1" x14ac:dyDescent="0.25">
      <c r="A16" s="200">
        <v>7</v>
      </c>
      <c r="B16" s="218" t="s">
        <v>230</v>
      </c>
      <c r="C16" s="143"/>
      <c r="D16" s="223"/>
      <c r="E16" s="410"/>
      <c r="F16" s="219" t="s">
        <v>584</v>
      </c>
      <c r="G16" s="138"/>
      <c r="H16" s="224"/>
      <c r="I16" s="410"/>
      <c r="J16" s="158"/>
      <c r="K16" s="189"/>
      <c r="L16" s="189"/>
      <c r="M16" s="189"/>
    </row>
    <row r="17" spans="1:13" ht="12" customHeight="1" x14ac:dyDescent="0.25">
      <c r="A17" s="200"/>
      <c r="B17" s="219"/>
      <c r="C17" s="403">
        <v>4</v>
      </c>
      <c r="D17" s="218" t="s">
        <v>334</v>
      </c>
      <c r="E17" s="404"/>
      <c r="F17" s="158"/>
      <c r="G17" s="138"/>
      <c r="H17" s="224"/>
      <c r="I17" s="410"/>
      <c r="J17" s="158"/>
      <c r="K17" s="189"/>
      <c r="L17" s="189"/>
      <c r="M17" s="189"/>
    </row>
    <row r="18" spans="1:13" ht="12" customHeight="1" x14ac:dyDescent="0.25">
      <c r="A18" s="200">
        <v>8</v>
      </c>
      <c r="B18" s="218" t="s">
        <v>334</v>
      </c>
      <c r="C18" s="404"/>
      <c r="D18" s="219" t="s">
        <v>579</v>
      </c>
      <c r="E18" s="138"/>
      <c r="F18" s="224"/>
      <c r="G18" s="138"/>
      <c r="H18" s="224"/>
      <c r="I18" s="410"/>
      <c r="J18" s="158"/>
      <c r="K18" s="189"/>
      <c r="L18" s="189"/>
      <c r="M18" s="189"/>
    </row>
    <row r="19" spans="1:13" ht="12" customHeight="1" x14ac:dyDescent="0.25">
      <c r="A19" s="200"/>
      <c r="B19" s="222"/>
      <c r="C19" s="138"/>
      <c r="D19" s="222"/>
      <c r="E19" s="138"/>
      <c r="F19" s="224"/>
      <c r="G19" s="138"/>
      <c r="H19" s="224"/>
      <c r="I19" s="410"/>
      <c r="J19" s="218" t="s">
        <v>336</v>
      </c>
      <c r="K19" s="194"/>
      <c r="L19" s="194"/>
      <c r="M19" s="189"/>
    </row>
    <row r="20" spans="1:13" ht="12" customHeight="1" x14ac:dyDescent="0.25">
      <c r="A20" s="200">
        <v>9</v>
      </c>
      <c r="B20" s="218" t="s">
        <v>335</v>
      </c>
      <c r="C20" s="143"/>
      <c r="D20" s="222"/>
      <c r="E20" s="138"/>
      <c r="F20" s="224"/>
      <c r="G20" s="138"/>
      <c r="H20" s="224"/>
      <c r="I20" s="410"/>
      <c r="J20" s="219" t="s">
        <v>591</v>
      </c>
      <c r="K20" s="403">
        <v>31</v>
      </c>
      <c r="L20" s="248"/>
      <c r="M20" s="189"/>
    </row>
    <row r="21" spans="1:13" ht="12" customHeight="1" x14ac:dyDescent="0.25">
      <c r="A21" s="200"/>
      <c r="B21" s="219"/>
      <c r="C21" s="403">
        <v>5</v>
      </c>
      <c r="D21" s="218" t="s">
        <v>335</v>
      </c>
      <c r="E21" s="143"/>
      <c r="F21" s="225"/>
      <c r="G21" s="138"/>
      <c r="H21" s="224"/>
      <c r="I21" s="410"/>
      <c r="J21" s="158"/>
      <c r="K21" s="410"/>
      <c r="L21" s="248"/>
      <c r="M21" s="189"/>
    </row>
    <row r="22" spans="1:13" ht="12" customHeight="1" x14ac:dyDescent="0.25">
      <c r="A22" s="200">
        <v>10</v>
      </c>
      <c r="B22" s="218" t="s">
        <v>239</v>
      </c>
      <c r="C22" s="404"/>
      <c r="D22" s="219" t="s">
        <v>578</v>
      </c>
      <c r="E22" s="403">
        <v>19</v>
      </c>
      <c r="F22" s="158"/>
      <c r="G22" s="138"/>
      <c r="H22" s="224"/>
      <c r="I22" s="410"/>
      <c r="J22" s="158"/>
      <c r="K22" s="410"/>
      <c r="L22" s="248"/>
      <c r="M22" s="189"/>
    </row>
    <row r="23" spans="1:13" ht="12" customHeight="1" x14ac:dyDescent="0.25">
      <c r="A23" s="200"/>
      <c r="B23" s="222"/>
      <c r="C23" s="138"/>
      <c r="D23" s="223"/>
      <c r="E23" s="410"/>
      <c r="F23" s="218" t="s">
        <v>335</v>
      </c>
      <c r="G23" s="143"/>
      <c r="H23" s="225"/>
      <c r="I23" s="410"/>
      <c r="J23" s="158"/>
      <c r="K23" s="410"/>
      <c r="L23" s="248"/>
      <c r="M23" s="189"/>
    </row>
    <row r="24" spans="1:13" ht="12" customHeight="1" x14ac:dyDescent="0.25">
      <c r="A24" s="200">
        <v>11</v>
      </c>
      <c r="B24" s="158" t="s">
        <v>233</v>
      </c>
      <c r="C24" s="143"/>
      <c r="D24" s="223"/>
      <c r="E24" s="410"/>
      <c r="F24" s="219" t="s">
        <v>583</v>
      </c>
      <c r="G24" s="403">
        <v>26</v>
      </c>
      <c r="H24" s="158"/>
      <c r="I24" s="410"/>
      <c r="J24" s="158"/>
      <c r="K24" s="410"/>
      <c r="L24" s="248"/>
      <c r="M24" s="189"/>
    </row>
    <row r="25" spans="1:13" ht="12" customHeight="1" x14ac:dyDescent="0.25">
      <c r="A25" s="200"/>
      <c r="B25" s="219"/>
      <c r="C25" s="423">
        <v>6</v>
      </c>
      <c r="D25" s="158" t="s">
        <v>233</v>
      </c>
      <c r="E25" s="404"/>
      <c r="F25" s="158"/>
      <c r="G25" s="410"/>
      <c r="H25" s="158"/>
      <c r="I25" s="410"/>
      <c r="J25" s="158"/>
      <c r="K25" s="410"/>
      <c r="L25" s="248"/>
      <c r="M25" s="189"/>
    </row>
    <row r="26" spans="1:13" ht="12" customHeight="1" x14ac:dyDescent="0.25">
      <c r="A26" s="200">
        <v>12</v>
      </c>
      <c r="B26" s="218" t="s">
        <v>275</v>
      </c>
      <c r="C26" s="424"/>
      <c r="D26" s="219" t="s">
        <v>569</v>
      </c>
      <c r="E26" s="138"/>
      <c r="F26" s="224"/>
      <c r="G26" s="410"/>
      <c r="H26" s="158"/>
      <c r="I26" s="410"/>
      <c r="J26" s="158"/>
      <c r="K26" s="410"/>
      <c r="L26" s="248"/>
      <c r="M26" s="189"/>
    </row>
    <row r="27" spans="1:13" ht="12" customHeight="1" x14ac:dyDescent="0.25">
      <c r="A27" s="200"/>
      <c r="B27" s="222"/>
      <c r="C27" s="138"/>
      <c r="D27" s="222"/>
      <c r="E27" s="138"/>
      <c r="F27" s="224"/>
      <c r="G27" s="410"/>
      <c r="H27" s="218" t="s">
        <v>336</v>
      </c>
      <c r="I27" s="404"/>
      <c r="J27" s="158"/>
      <c r="K27" s="410"/>
      <c r="L27" s="248"/>
      <c r="M27" s="189"/>
    </row>
    <row r="28" spans="1:13" ht="12" customHeight="1" x14ac:dyDescent="0.25">
      <c r="A28" s="200">
        <v>13</v>
      </c>
      <c r="B28" s="218" t="s">
        <v>313</v>
      </c>
      <c r="C28" s="143"/>
      <c r="D28" s="222"/>
      <c r="E28" s="138"/>
      <c r="F28" s="224"/>
      <c r="G28" s="410"/>
      <c r="H28" s="219" t="s">
        <v>587</v>
      </c>
      <c r="I28" s="189"/>
      <c r="J28" s="221"/>
      <c r="K28" s="410"/>
      <c r="L28" s="248"/>
      <c r="M28" s="189"/>
    </row>
    <row r="29" spans="1:13" ht="12" customHeight="1" x14ac:dyDescent="0.25">
      <c r="A29" s="200"/>
      <c r="B29" s="219"/>
      <c r="C29" s="403">
        <v>7</v>
      </c>
      <c r="D29" s="218" t="s">
        <v>313</v>
      </c>
      <c r="E29" s="143"/>
      <c r="F29" s="225"/>
      <c r="G29" s="410"/>
      <c r="H29" s="158"/>
      <c r="I29" s="189"/>
      <c r="J29" s="221"/>
      <c r="K29" s="410"/>
      <c r="L29" s="248"/>
      <c r="M29" s="189"/>
    </row>
    <row r="30" spans="1:13" ht="12" customHeight="1" x14ac:dyDescent="0.25">
      <c r="A30" s="200">
        <v>14</v>
      </c>
      <c r="B30" s="218" t="s">
        <v>200</v>
      </c>
      <c r="C30" s="404"/>
      <c r="D30" s="219" t="s">
        <v>391</v>
      </c>
      <c r="E30" s="403">
        <v>20</v>
      </c>
      <c r="F30" s="158"/>
      <c r="G30" s="410"/>
      <c r="H30" s="158"/>
      <c r="I30" s="189"/>
      <c r="J30" s="221"/>
      <c r="K30" s="410"/>
      <c r="L30" s="248"/>
      <c r="M30" s="189"/>
    </row>
    <row r="31" spans="1:13" ht="12" customHeight="1" x14ac:dyDescent="0.25">
      <c r="A31" s="200"/>
      <c r="B31" s="222"/>
      <c r="C31" s="138"/>
      <c r="D31" s="223"/>
      <c r="E31" s="410"/>
      <c r="F31" s="218" t="s">
        <v>336</v>
      </c>
      <c r="G31" s="404"/>
      <c r="H31" s="158"/>
      <c r="I31" s="189"/>
      <c r="J31" s="221"/>
      <c r="K31" s="410"/>
      <c r="L31" s="248"/>
      <c r="M31" s="189"/>
    </row>
    <row r="32" spans="1:13" ht="12" customHeight="1" x14ac:dyDescent="0.25">
      <c r="A32" s="200">
        <v>15</v>
      </c>
      <c r="B32" s="218" t="s">
        <v>331</v>
      </c>
      <c r="C32" s="143"/>
      <c r="D32" s="223"/>
      <c r="E32" s="410"/>
      <c r="F32" s="219" t="s">
        <v>568</v>
      </c>
      <c r="G32" s="138"/>
      <c r="H32" s="224"/>
      <c r="I32" s="189"/>
      <c r="J32" s="221"/>
      <c r="K32" s="410"/>
      <c r="L32" s="248"/>
      <c r="M32" s="189"/>
    </row>
    <row r="33" spans="1:13" ht="12" customHeight="1" x14ac:dyDescent="0.25">
      <c r="A33" s="200"/>
      <c r="B33" s="219"/>
      <c r="C33" s="403">
        <v>8</v>
      </c>
      <c r="D33" s="218" t="s">
        <v>336</v>
      </c>
      <c r="E33" s="404"/>
      <c r="F33" s="158"/>
      <c r="G33" s="138"/>
      <c r="H33" s="224"/>
      <c r="I33" s="189"/>
      <c r="J33" s="221"/>
      <c r="K33" s="410"/>
      <c r="L33" s="226"/>
      <c r="M33" s="189"/>
    </row>
    <row r="34" spans="1:13" ht="12" customHeight="1" x14ac:dyDescent="0.25">
      <c r="A34" s="200">
        <v>16</v>
      </c>
      <c r="B34" s="218" t="s">
        <v>336</v>
      </c>
      <c r="C34" s="404"/>
      <c r="D34" s="219" t="s">
        <v>574</v>
      </c>
      <c r="E34" s="138"/>
      <c r="F34" s="224"/>
      <c r="G34" s="138"/>
      <c r="H34" s="224"/>
      <c r="I34" s="189"/>
      <c r="J34" s="221"/>
      <c r="K34" s="410"/>
      <c r="L34" s="226"/>
      <c r="M34" s="189"/>
    </row>
    <row r="35" spans="1:13" ht="12" customHeight="1" x14ac:dyDescent="0.25">
      <c r="A35" s="200"/>
      <c r="B35" s="222"/>
      <c r="C35" s="138"/>
      <c r="D35" s="222"/>
      <c r="E35" s="138"/>
      <c r="F35" s="224"/>
      <c r="G35" s="138"/>
      <c r="H35" s="224"/>
      <c r="I35" s="189"/>
      <c r="J35" s="221"/>
      <c r="K35" s="410"/>
      <c r="L35" s="218" t="s">
        <v>336</v>
      </c>
      <c r="M35" s="420">
        <v>1</v>
      </c>
    </row>
    <row r="36" spans="1:13" ht="12" customHeight="1" x14ac:dyDescent="0.25">
      <c r="A36" s="200">
        <v>17</v>
      </c>
      <c r="B36" s="218" t="s">
        <v>337</v>
      </c>
      <c r="C36" s="143"/>
      <c r="D36" s="222"/>
      <c r="E36" s="138"/>
      <c r="F36" s="224"/>
      <c r="G36" s="138"/>
      <c r="H36" s="224"/>
      <c r="I36" s="189"/>
      <c r="J36" s="221"/>
      <c r="K36" s="410"/>
      <c r="L36" s="219" t="s">
        <v>644</v>
      </c>
      <c r="M36" s="420"/>
    </row>
    <row r="37" spans="1:13" ht="12" customHeight="1" x14ac:dyDescent="0.25">
      <c r="A37" s="200"/>
      <c r="B37" s="219"/>
      <c r="C37" s="403">
        <v>9</v>
      </c>
      <c r="D37" s="218" t="s">
        <v>337</v>
      </c>
      <c r="E37" s="143"/>
      <c r="F37" s="225"/>
      <c r="G37" s="138"/>
      <c r="H37" s="224"/>
      <c r="I37" s="189"/>
      <c r="J37" s="221"/>
      <c r="K37" s="410"/>
      <c r="L37" s="226"/>
      <c r="M37" s="189"/>
    </row>
    <row r="38" spans="1:13" ht="12" customHeight="1" x14ac:dyDescent="0.25">
      <c r="A38" s="200">
        <v>18</v>
      </c>
      <c r="B38" s="218" t="s">
        <v>224</v>
      </c>
      <c r="C38" s="404"/>
      <c r="D38" s="219" t="s">
        <v>580</v>
      </c>
      <c r="E38" s="403">
        <v>21</v>
      </c>
      <c r="F38" s="158"/>
      <c r="G38" s="138"/>
      <c r="H38" s="224"/>
      <c r="I38" s="189"/>
      <c r="J38" s="221"/>
      <c r="K38" s="410"/>
      <c r="L38" s="226"/>
      <c r="M38" s="189"/>
    </row>
    <row r="39" spans="1:13" ht="12" customHeight="1" x14ac:dyDescent="0.25">
      <c r="A39" s="200"/>
      <c r="B39" s="222"/>
      <c r="C39" s="138"/>
      <c r="D39" s="223"/>
      <c r="E39" s="410"/>
      <c r="F39" s="218" t="s">
        <v>337</v>
      </c>
      <c r="G39" s="143"/>
      <c r="H39" s="225"/>
      <c r="I39" s="189"/>
      <c r="J39" s="221"/>
      <c r="K39" s="410"/>
      <c r="L39" s="226"/>
      <c r="M39" s="189"/>
    </row>
    <row r="40" spans="1:13" ht="12" customHeight="1" x14ac:dyDescent="0.25">
      <c r="A40" s="200">
        <v>19</v>
      </c>
      <c r="B40" s="218" t="s">
        <v>327</v>
      </c>
      <c r="C40" s="143"/>
      <c r="D40" s="223"/>
      <c r="E40" s="410"/>
      <c r="F40" s="219" t="s">
        <v>567</v>
      </c>
      <c r="G40" s="403">
        <v>27</v>
      </c>
      <c r="H40" s="158"/>
      <c r="I40" s="189"/>
      <c r="J40" s="221"/>
      <c r="K40" s="410"/>
      <c r="L40" s="226"/>
      <c r="M40" s="189"/>
    </row>
    <row r="41" spans="1:13" ht="12" customHeight="1" x14ac:dyDescent="0.25">
      <c r="A41" s="200"/>
      <c r="B41" s="219"/>
      <c r="C41" s="403">
        <v>10</v>
      </c>
      <c r="D41" s="218" t="s">
        <v>327</v>
      </c>
      <c r="E41" s="404"/>
      <c r="F41" s="158"/>
      <c r="G41" s="410"/>
      <c r="H41" s="158"/>
      <c r="I41" s="189"/>
      <c r="J41" s="221"/>
      <c r="K41" s="410"/>
      <c r="L41" s="226"/>
      <c r="M41" s="189"/>
    </row>
    <row r="42" spans="1:13" ht="12" customHeight="1" x14ac:dyDescent="0.25">
      <c r="A42" s="200">
        <v>20</v>
      </c>
      <c r="B42" s="218" t="s">
        <v>202</v>
      </c>
      <c r="C42" s="404"/>
      <c r="D42" s="219" t="s">
        <v>577</v>
      </c>
      <c r="E42" s="138"/>
      <c r="F42" s="224"/>
      <c r="G42" s="410"/>
      <c r="H42" s="158"/>
      <c r="I42" s="189"/>
      <c r="J42" s="221"/>
      <c r="K42" s="410"/>
      <c r="L42" s="226"/>
      <c r="M42" s="189"/>
    </row>
    <row r="43" spans="1:13" ht="12" customHeight="1" x14ac:dyDescent="0.25">
      <c r="A43" s="200"/>
      <c r="B43" s="222"/>
      <c r="C43" s="138"/>
      <c r="D43" s="223"/>
      <c r="E43" s="143"/>
      <c r="F43" s="225"/>
      <c r="G43" s="410"/>
      <c r="H43" s="218" t="s">
        <v>337</v>
      </c>
      <c r="I43" s="194"/>
      <c r="J43" s="220"/>
      <c r="K43" s="410"/>
      <c r="L43" s="226"/>
      <c r="M43" s="189"/>
    </row>
    <row r="44" spans="1:13" ht="12" customHeight="1" x14ac:dyDescent="0.25">
      <c r="A44" s="200">
        <v>21</v>
      </c>
      <c r="B44" s="218" t="s">
        <v>180</v>
      </c>
      <c r="C44" s="143"/>
      <c r="D44" s="223"/>
      <c r="E44" s="143"/>
      <c r="F44" s="225"/>
      <c r="G44" s="410"/>
      <c r="H44" s="219" t="s">
        <v>589</v>
      </c>
      <c r="I44" s="403">
        <v>30</v>
      </c>
      <c r="J44" s="158"/>
      <c r="K44" s="410"/>
      <c r="L44" s="226"/>
      <c r="M44" s="189"/>
    </row>
    <row r="45" spans="1:13" ht="12" customHeight="1" x14ac:dyDescent="0.25">
      <c r="A45" s="200"/>
      <c r="B45" s="219"/>
      <c r="C45" s="403">
        <v>11</v>
      </c>
      <c r="D45" s="218" t="s">
        <v>180</v>
      </c>
      <c r="E45" s="143"/>
      <c r="F45" s="225"/>
      <c r="G45" s="410"/>
      <c r="H45" s="158"/>
      <c r="I45" s="410"/>
      <c r="J45" s="158"/>
      <c r="K45" s="410"/>
      <c r="L45" s="226"/>
      <c r="M45" s="189"/>
    </row>
    <row r="46" spans="1:13" ht="12" customHeight="1" x14ac:dyDescent="0.25">
      <c r="A46" s="200">
        <v>22</v>
      </c>
      <c r="B46" s="218" t="s">
        <v>210</v>
      </c>
      <c r="C46" s="404"/>
      <c r="D46" s="219" t="s">
        <v>572</v>
      </c>
      <c r="E46" s="403">
        <v>22</v>
      </c>
      <c r="F46" s="158"/>
      <c r="G46" s="410"/>
      <c r="H46" s="158"/>
      <c r="I46" s="410"/>
      <c r="J46" s="158"/>
      <c r="K46" s="410"/>
      <c r="L46" s="226"/>
      <c r="M46" s="189"/>
    </row>
    <row r="47" spans="1:13" ht="12" customHeight="1" x14ac:dyDescent="0.25">
      <c r="A47" s="200"/>
      <c r="B47" s="222"/>
      <c r="C47" s="138"/>
      <c r="D47" s="223"/>
      <c r="E47" s="410"/>
      <c r="F47" s="218" t="s">
        <v>338</v>
      </c>
      <c r="G47" s="404"/>
      <c r="H47" s="158"/>
      <c r="I47" s="410"/>
      <c r="J47" s="158"/>
      <c r="K47" s="410"/>
      <c r="L47" s="226"/>
      <c r="M47" s="189"/>
    </row>
    <row r="48" spans="1:13" ht="12" customHeight="1" x14ac:dyDescent="0.25">
      <c r="A48" s="200">
        <v>23</v>
      </c>
      <c r="B48" s="218" t="s">
        <v>207</v>
      </c>
      <c r="C48" s="143"/>
      <c r="D48" s="223"/>
      <c r="E48" s="410"/>
      <c r="F48" s="219" t="s">
        <v>586</v>
      </c>
      <c r="G48" s="138"/>
      <c r="H48" s="224"/>
      <c r="I48" s="410"/>
      <c r="J48" s="158"/>
      <c r="K48" s="410"/>
      <c r="L48" s="226"/>
      <c r="M48" s="189"/>
    </row>
    <row r="49" spans="1:13" ht="12" customHeight="1" x14ac:dyDescent="0.25">
      <c r="A49" s="200"/>
      <c r="B49" s="219"/>
      <c r="C49" s="403">
        <v>12</v>
      </c>
      <c r="D49" s="218" t="s">
        <v>338</v>
      </c>
      <c r="E49" s="404"/>
      <c r="F49" s="158"/>
      <c r="G49" s="138"/>
      <c r="H49" s="224"/>
      <c r="I49" s="410"/>
      <c r="J49" s="158"/>
      <c r="K49" s="410"/>
      <c r="L49" s="226"/>
      <c r="M49" s="189"/>
    </row>
    <row r="50" spans="1:13" ht="12" customHeight="1" x14ac:dyDescent="0.25">
      <c r="A50" s="200">
        <v>24</v>
      </c>
      <c r="B50" s="218" t="s">
        <v>338</v>
      </c>
      <c r="C50" s="404"/>
      <c r="D50" s="219" t="s">
        <v>581</v>
      </c>
      <c r="E50" s="138"/>
      <c r="F50" s="224"/>
      <c r="G50" s="138"/>
      <c r="H50" s="224"/>
      <c r="I50" s="410"/>
      <c r="J50" s="158"/>
      <c r="K50" s="410"/>
      <c r="L50" s="226"/>
      <c r="M50" s="189"/>
    </row>
    <row r="51" spans="1:13" ht="12" customHeight="1" x14ac:dyDescent="0.25">
      <c r="A51" s="200"/>
      <c r="B51" s="222"/>
      <c r="C51" s="138"/>
      <c r="D51" s="222"/>
      <c r="E51" s="138"/>
      <c r="F51" s="224"/>
      <c r="G51" s="138"/>
      <c r="H51" s="224"/>
      <c r="I51" s="410"/>
      <c r="J51" s="218" t="s">
        <v>337</v>
      </c>
      <c r="K51" s="404"/>
      <c r="L51" s="226"/>
      <c r="M51" s="189"/>
    </row>
    <row r="52" spans="1:13" ht="12" customHeight="1" x14ac:dyDescent="0.25">
      <c r="A52" s="200">
        <v>25</v>
      </c>
      <c r="B52" s="218" t="s">
        <v>339</v>
      </c>
      <c r="C52" s="143"/>
      <c r="D52" s="227"/>
      <c r="E52" s="138"/>
      <c r="F52" s="224"/>
      <c r="G52" s="138"/>
      <c r="H52" s="224"/>
      <c r="I52" s="410"/>
      <c r="J52" s="219" t="s">
        <v>645</v>
      </c>
      <c r="K52" s="189"/>
      <c r="L52" s="228"/>
      <c r="M52" s="189"/>
    </row>
    <row r="53" spans="1:13" ht="12" customHeight="1" x14ac:dyDescent="0.25">
      <c r="A53" s="200"/>
      <c r="B53" s="219"/>
      <c r="C53" s="403">
        <v>13</v>
      </c>
      <c r="D53" s="218" t="s">
        <v>339</v>
      </c>
      <c r="E53" s="143"/>
      <c r="F53" s="225"/>
      <c r="G53" s="138"/>
      <c r="H53" s="224"/>
      <c r="I53" s="410"/>
      <c r="J53" s="158"/>
      <c r="K53" s="189"/>
      <c r="L53" s="228"/>
      <c r="M53" s="190"/>
    </row>
    <row r="54" spans="1:13" ht="12" customHeight="1" x14ac:dyDescent="0.25">
      <c r="A54" s="200">
        <v>26</v>
      </c>
      <c r="B54" s="218" t="s">
        <v>195</v>
      </c>
      <c r="C54" s="404"/>
      <c r="D54" s="219" t="s">
        <v>573</v>
      </c>
      <c r="E54" s="403">
        <v>23</v>
      </c>
      <c r="F54" s="158"/>
      <c r="G54" s="138"/>
      <c r="H54" s="224"/>
      <c r="I54" s="410"/>
      <c r="J54" s="158"/>
      <c r="K54" s="189"/>
      <c r="L54" s="228"/>
      <c r="M54" s="189"/>
    </row>
    <row r="55" spans="1:13" ht="12" customHeight="1" x14ac:dyDescent="0.25">
      <c r="A55" s="200"/>
      <c r="B55" s="222"/>
      <c r="C55" s="138"/>
      <c r="D55" s="229"/>
      <c r="E55" s="410"/>
      <c r="F55" s="218" t="s">
        <v>339</v>
      </c>
      <c r="G55" s="143"/>
      <c r="H55" s="225"/>
      <c r="I55" s="410"/>
      <c r="J55" s="158"/>
      <c r="K55" s="187">
        <v>-31</v>
      </c>
      <c r="L55" s="218" t="s">
        <v>337</v>
      </c>
      <c r="M55" s="420">
        <v>2</v>
      </c>
    </row>
    <row r="56" spans="1:13" ht="12" customHeight="1" x14ac:dyDescent="0.25">
      <c r="A56" s="200">
        <v>27</v>
      </c>
      <c r="B56" s="218" t="s">
        <v>340</v>
      </c>
      <c r="C56" s="143"/>
      <c r="D56" s="229"/>
      <c r="E56" s="410"/>
      <c r="F56" s="219" t="s">
        <v>590</v>
      </c>
      <c r="G56" s="403">
        <v>28</v>
      </c>
      <c r="H56" s="158"/>
      <c r="I56" s="410"/>
      <c r="J56" s="158"/>
      <c r="K56" s="189"/>
      <c r="L56" s="228"/>
      <c r="M56" s="420"/>
    </row>
    <row r="57" spans="1:13" ht="12" customHeight="1" x14ac:dyDescent="0.25">
      <c r="A57" s="200"/>
      <c r="B57" s="219"/>
      <c r="C57" s="403">
        <v>14</v>
      </c>
      <c r="D57" s="218" t="s">
        <v>341</v>
      </c>
      <c r="E57" s="404"/>
      <c r="F57" s="158"/>
      <c r="G57" s="410"/>
      <c r="H57" s="158"/>
      <c r="I57" s="410"/>
      <c r="J57" s="248"/>
      <c r="K57" s="189"/>
      <c r="L57" s="228"/>
      <c r="M57" s="189"/>
    </row>
    <row r="58" spans="1:13" ht="12" customHeight="1" x14ac:dyDescent="0.25">
      <c r="A58" s="200">
        <v>28</v>
      </c>
      <c r="B58" s="218" t="s">
        <v>341</v>
      </c>
      <c r="C58" s="404"/>
      <c r="D58" s="219" t="s">
        <v>570</v>
      </c>
      <c r="E58" s="138"/>
      <c r="F58" s="224"/>
      <c r="G58" s="410"/>
      <c r="H58" s="158"/>
      <c r="I58" s="410"/>
      <c r="J58" s="248"/>
      <c r="K58" s="189"/>
      <c r="L58" s="189"/>
      <c r="M58" s="189"/>
    </row>
    <row r="59" spans="1:13" ht="12" customHeight="1" x14ac:dyDescent="0.25">
      <c r="A59" s="200"/>
      <c r="B59" s="222"/>
      <c r="C59" s="138"/>
      <c r="D59" s="227"/>
      <c r="E59" s="138"/>
      <c r="F59" s="224"/>
      <c r="G59" s="410"/>
      <c r="H59" s="218" t="s">
        <v>343</v>
      </c>
      <c r="I59" s="404"/>
      <c r="J59" s="248"/>
      <c r="K59" s="189"/>
      <c r="L59" s="189"/>
      <c r="M59" s="189"/>
    </row>
    <row r="60" spans="1:13" ht="12" customHeight="1" x14ac:dyDescent="0.25">
      <c r="A60" s="200">
        <v>29</v>
      </c>
      <c r="B60" s="218" t="s">
        <v>225</v>
      </c>
      <c r="C60" s="143"/>
      <c r="D60" s="227"/>
      <c r="E60" s="138"/>
      <c r="F60" s="224"/>
      <c r="G60" s="410"/>
      <c r="H60" s="219" t="s">
        <v>592</v>
      </c>
      <c r="I60" s="189"/>
      <c r="J60" s="189"/>
      <c r="K60" s="189"/>
      <c r="L60" s="189"/>
      <c r="M60" s="189"/>
    </row>
    <row r="61" spans="1:13" ht="12" customHeight="1" x14ac:dyDescent="0.25">
      <c r="A61" s="200"/>
      <c r="B61" s="219"/>
      <c r="C61" s="403">
        <v>15</v>
      </c>
      <c r="D61" s="218" t="s">
        <v>225</v>
      </c>
      <c r="E61" s="143"/>
      <c r="F61" s="225"/>
      <c r="G61" s="410"/>
      <c r="H61" s="158"/>
      <c r="I61" s="189"/>
      <c r="J61" s="189"/>
      <c r="K61" s="189"/>
      <c r="L61" s="189"/>
      <c r="M61" s="189"/>
    </row>
    <row r="62" spans="1:13" ht="12" customHeight="1" x14ac:dyDescent="0.25">
      <c r="A62" s="200">
        <v>30</v>
      </c>
      <c r="B62" s="218" t="s">
        <v>342</v>
      </c>
      <c r="C62" s="404"/>
      <c r="D62" s="219" t="s">
        <v>566</v>
      </c>
      <c r="E62" s="403">
        <v>24</v>
      </c>
      <c r="F62" s="158"/>
      <c r="G62" s="410"/>
      <c r="H62" s="158"/>
      <c r="I62" s="189"/>
      <c r="J62" s="189"/>
      <c r="K62" s="189"/>
      <c r="L62" s="189"/>
      <c r="M62" s="189"/>
    </row>
    <row r="63" spans="1:13" ht="12" customHeight="1" x14ac:dyDescent="0.25">
      <c r="A63" s="200"/>
      <c r="B63" s="222"/>
      <c r="C63" s="138"/>
      <c r="D63" s="229"/>
      <c r="E63" s="410"/>
      <c r="F63" s="218" t="s">
        <v>343</v>
      </c>
      <c r="G63" s="404"/>
      <c r="H63" s="158"/>
      <c r="I63" s="189"/>
      <c r="J63" s="189"/>
      <c r="K63" s="189"/>
      <c r="L63" s="189"/>
      <c r="M63" s="189"/>
    </row>
    <row r="64" spans="1:13" ht="12" customHeight="1" x14ac:dyDescent="0.25">
      <c r="A64" s="200">
        <v>31</v>
      </c>
      <c r="B64" s="218" t="s">
        <v>316</v>
      </c>
      <c r="C64" s="143"/>
      <c r="D64" s="229"/>
      <c r="E64" s="410"/>
      <c r="F64" s="219" t="s">
        <v>588</v>
      </c>
      <c r="G64" s="189"/>
      <c r="H64" s="221"/>
      <c r="I64" s="189"/>
      <c r="J64" s="189"/>
      <c r="K64" s="189"/>
      <c r="L64" s="189"/>
      <c r="M64" s="189"/>
    </row>
    <row r="65" spans="1:14" ht="12" customHeight="1" x14ac:dyDescent="0.25">
      <c r="A65" s="200"/>
      <c r="B65" s="219"/>
      <c r="C65" s="403">
        <v>16</v>
      </c>
      <c r="D65" s="218" t="s">
        <v>343</v>
      </c>
      <c r="E65" s="404"/>
      <c r="F65" s="158"/>
      <c r="G65" s="189"/>
      <c r="H65" s="221"/>
      <c r="I65" s="189"/>
      <c r="J65" s="189"/>
      <c r="K65" s="189"/>
      <c r="L65" s="189"/>
      <c r="M65" s="189"/>
    </row>
    <row r="66" spans="1:14" ht="12" customHeight="1" x14ac:dyDescent="0.25">
      <c r="A66" s="200">
        <v>32</v>
      </c>
      <c r="B66" s="218" t="s">
        <v>343</v>
      </c>
      <c r="C66" s="404"/>
      <c r="D66" s="219" t="s">
        <v>571</v>
      </c>
      <c r="E66" s="189"/>
      <c r="F66" s="221"/>
      <c r="G66" s="189"/>
      <c r="H66" s="221"/>
      <c r="I66" s="189"/>
      <c r="J66" s="189"/>
      <c r="K66" s="189"/>
      <c r="L66" s="189"/>
      <c r="M66" s="189"/>
    </row>
    <row r="67" spans="1:14" ht="12" customHeight="1" x14ac:dyDescent="0.25">
      <c r="A67" s="189"/>
      <c r="B67" s="222"/>
      <c r="C67" s="189"/>
      <c r="D67" s="230"/>
      <c r="E67" s="189"/>
      <c r="F67" s="221"/>
      <c r="G67" s="189"/>
      <c r="H67" s="221"/>
      <c r="I67" s="189"/>
      <c r="J67" s="189"/>
      <c r="K67" s="189"/>
      <c r="L67" s="189"/>
      <c r="M67" s="189"/>
    </row>
    <row r="68" spans="1:14" ht="12" customHeight="1" x14ac:dyDescent="0.25">
      <c r="A68" s="189"/>
      <c r="B68" s="421" t="s">
        <v>241</v>
      </c>
      <c r="C68" s="421"/>
      <c r="D68" s="421"/>
      <c r="E68" s="421"/>
      <c r="F68" s="421"/>
      <c r="G68" s="421"/>
      <c r="H68" s="421"/>
      <c r="I68" s="421"/>
      <c r="J68" s="421"/>
      <c r="K68" s="231"/>
      <c r="L68" s="231"/>
      <c r="M68" s="231"/>
      <c r="N68" s="231"/>
    </row>
    <row r="69" spans="1:14" ht="12" customHeight="1" x14ac:dyDescent="0.25">
      <c r="A69" s="189"/>
      <c r="B69" s="422" t="s">
        <v>52</v>
      </c>
      <c r="C69" s="422"/>
      <c r="D69" s="422"/>
      <c r="E69" s="422"/>
      <c r="F69" s="422"/>
      <c r="G69" s="422"/>
      <c r="H69" s="422"/>
      <c r="I69" s="422"/>
      <c r="J69" s="422"/>
      <c r="K69" s="231"/>
      <c r="L69" s="231"/>
      <c r="M69" s="231"/>
      <c r="N69" s="231"/>
    </row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>
      <c r="A75" s="1"/>
    </row>
    <row r="76" spans="1:14" x14ac:dyDescent="0.25">
      <c r="A76" s="1"/>
    </row>
    <row r="77" spans="1:14" x14ac:dyDescent="0.25">
      <c r="A77" s="1"/>
    </row>
    <row r="78" spans="1:14" x14ac:dyDescent="0.25">
      <c r="A78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</sheetData>
  <mergeCells count="40">
    <mergeCell ref="C33:C34"/>
    <mergeCell ref="B1:J1"/>
    <mergeCell ref="B2:C2"/>
    <mergeCell ref="D2:E2"/>
    <mergeCell ref="F2:H2"/>
    <mergeCell ref="I2:K2"/>
    <mergeCell ref="C5:C6"/>
    <mergeCell ref="E6:E9"/>
    <mergeCell ref="G8:G15"/>
    <mergeCell ref="C9:C10"/>
    <mergeCell ref="I12:I27"/>
    <mergeCell ref="C13:C14"/>
    <mergeCell ref="E14:E17"/>
    <mergeCell ref="C17:C18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K20:K51"/>
    <mergeCell ref="C21:C22"/>
    <mergeCell ref="E22:E25"/>
    <mergeCell ref="G24:G31"/>
    <mergeCell ref="C25:C26"/>
    <mergeCell ref="C29:C30"/>
    <mergeCell ref="E30:E33"/>
    <mergeCell ref="B68:J68"/>
    <mergeCell ref="B69:J69"/>
    <mergeCell ref="C53:C54"/>
    <mergeCell ref="E54:E57"/>
    <mergeCell ref="M55:M56"/>
    <mergeCell ref="G56:G63"/>
    <mergeCell ref="C57:C58"/>
    <mergeCell ref="C61:C62"/>
    <mergeCell ref="E62:E65"/>
    <mergeCell ref="C65:C66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zoomScaleNormal="100" workbookViewId="0">
      <selection activeCell="O4" sqref="O4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5.28515625" customWidth="1"/>
    <col min="15" max="15" width="3" customWidth="1"/>
    <col min="16" max="16" width="4.7109375" customWidth="1"/>
  </cols>
  <sheetData>
    <row r="1" spans="1:16" ht="21" x14ac:dyDescent="0.25">
      <c r="C1" s="419" t="s">
        <v>249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232"/>
    </row>
    <row r="2" spans="1:16" ht="11.85" customHeight="1" x14ac:dyDescent="0.25">
      <c r="C2" s="401" t="s">
        <v>92</v>
      </c>
      <c r="D2" s="401"/>
      <c r="E2" s="401"/>
      <c r="F2" s="401"/>
      <c r="G2" s="401"/>
      <c r="H2" s="401"/>
      <c r="I2" s="401"/>
      <c r="J2" s="401" t="s">
        <v>93</v>
      </c>
      <c r="K2" s="401"/>
      <c r="L2" s="401"/>
      <c r="M2" s="217"/>
      <c r="N2" s="233"/>
    </row>
    <row r="3" spans="1:16" ht="10.5" customHeight="1" x14ac:dyDescent="0.25">
      <c r="D3" s="160"/>
      <c r="F3" s="160"/>
      <c r="H3" s="147" t="s">
        <v>166</v>
      </c>
      <c r="M3" s="160"/>
      <c r="N3" s="137"/>
    </row>
    <row r="4" spans="1:16" ht="10.5" customHeight="1" x14ac:dyDescent="0.25">
      <c r="A4" s="189"/>
      <c r="B4" s="234"/>
      <c r="D4" s="235" t="s">
        <v>247</v>
      </c>
      <c r="E4" s="174"/>
      <c r="F4" s="138"/>
      <c r="G4" s="138"/>
      <c r="H4" s="138"/>
      <c r="I4" s="138"/>
      <c r="J4" s="236"/>
      <c r="K4" s="138">
        <v>-30</v>
      </c>
      <c r="L4" s="218" t="s">
        <v>343</v>
      </c>
      <c r="M4" s="138"/>
      <c r="N4" s="236"/>
      <c r="O4" s="138"/>
    </row>
    <row r="5" spans="1:16" ht="10.5" customHeight="1" x14ac:dyDescent="0.25">
      <c r="A5" s="189"/>
      <c r="B5" s="138"/>
      <c r="C5" s="138"/>
      <c r="D5" s="138"/>
      <c r="E5" s="138"/>
      <c r="F5" s="138"/>
      <c r="G5" s="138"/>
      <c r="H5" s="138"/>
      <c r="I5" s="138"/>
      <c r="J5" s="160"/>
      <c r="K5" s="138"/>
      <c r="L5" s="159"/>
      <c r="M5" s="403">
        <v>58</v>
      </c>
      <c r="N5" s="160"/>
      <c r="O5" s="138"/>
      <c r="P5" s="138"/>
    </row>
    <row r="6" spans="1:16" ht="10.5" customHeight="1" x14ac:dyDescent="0.25">
      <c r="A6" s="189"/>
      <c r="B6" s="160"/>
      <c r="C6" s="138"/>
      <c r="D6" s="138"/>
      <c r="E6" s="138"/>
      <c r="F6" s="138"/>
      <c r="G6" s="138">
        <v>-26</v>
      </c>
      <c r="H6" s="218" t="s">
        <v>335</v>
      </c>
      <c r="I6" s="138"/>
      <c r="J6" s="160"/>
      <c r="K6" s="138"/>
      <c r="L6" s="158"/>
      <c r="M6" s="410"/>
      <c r="N6" s="160"/>
      <c r="O6" s="138"/>
      <c r="P6" s="138"/>
    </row>
    <row r="7" spans="1:16" ht="10.5" customHeight="1" x14ac:dyDescent="0.25">
      <c r="A7" s="189"/>
      <c r="B7" s="160"/>
      <c r="C7" s="138">
        <v>-24</v>
      </c>
      <c r="D7" s="218" t="s">
        <v>225</v>
      </c>
      <c r="E7" s="138"/>
      <c r="F7" s="160"/>
      <c r="G7" s="138"/>
      <c r="H7" s="159"/>
      <c r="I7" s="403">
        <v>52</v>
      </c>
      <c r="J7" s="160"/>
      <c r="K7" s="138"/>
      <c r="L7" s="158"/>
      <c r="M7" s="410"/>
      <c r="N7" s="160"/>
      <c r="O7" s="138"/>
      <c r="P7" s="138"/>
    </row>
    <row r="8" spans="1:16" ht="10.5" customHeight="1" x14ac:dyDescent="0.25">
      <c r="A8" s="189">
        <v>-1</v>
      </c>
      <c r="B8" s="218" t="s">
        <v>189</v>
      </c>
      <c r="C8" s="143"/>
      <c r="D8" s="159"/>
      <c r="E8" s="403">
        <v>40</v>
      </c>
      <c r="F8" s="218" t="s">
        <v>225</v>
      </c>
      <c r="G8" s="138"/>
      <c r="H8" s="158"/>
      <c r="I8" s="410"/>
      <c r="J8" s="218" t="s">
        <v>335</v>
      </c>
      <c r="K8" s="138"/>
      <c r="L8" s="158"/>
      <c r="M8" s="410"/>
      <c r="N8" s="218" t="s">
        <v>343</v>
      </c>
      <c r="O8" s="415">
        <v>3</v>
      </c>
    </row>
    <row r="9" spans="1:16" ht="10.5" customHeight="1" x14ac:dyDescent="0.25">
      <c r="A9" s="189"/>
      <c r="B9" s="159"/>
      <c r="C9" s="403">
        <v>32</v>
      </c>
      <c r="D9" s="218" t="s">
        <v>322</v>
      </c>
      <c r="E9" s="404"/>
      <c r="F9" s="237" t="s">
        <v>608</v>
      </c>
      <c r="G9" s="403">
        <v>48</v>
      </c>
      <c r="H9" s="158"/>
      <c r="I9" s="410"/>
      <c r="J9" s="237" t="s">
        <v>613</v>
      </c>
      <c r="K9" s="403">
        <v>56</v>
      </c>
      <c r="L9" s="158"/>
      <c r="M9" s="410"/>
      <c r="N9" s="237" t="s">
        <v>630</v>
      </c>
      <c r="O9" s="415"/>
    </row>
    <row r="10" spans="1:16" ht="10.5" customHeight="1" x14ac:dyDescent="0.25">
      <c r="A10" s="189">
        <v>-2</v>
      </c>
      <c r="B10" s="218" t="s">
        <v>322</v>
      </c>
      <c r="C10" s="404"/>
      <c r="D10" s="237" t="s">
        <v>603</v>
      </c>
      <c r="E10" s="143"/>
      <c r="F10" s="158"/>
      <c r="G10" s="410"/>
      <c r="H10" s="218" t="s">
        <v>341</v>
      </c>
      <c r="I10" s="404"/>
      <c r="J10" s="158"/>
      <c r="K10" s="410"/>
      <c r="L10" s="158"/>
      <c r="M10" s="410"/>
      <c r="N10" s="158"/>
      <c r="O10" s="248"/>
      <c r="P10" s="143"/>
    </row>
    <row r="11" spans="1:16" ht="10.5" customHeight="1" x14ac:dyDescent="0.25">
      <c r="A11" s="189"/>
      <c r="B11" s="160"/>
      <c r="C11" s="138">
        <v>-23</v>
      </c>
      <c r="D11" s="218" t="s">
        <v>341</v>
      </c>
      <c r="E11" s="143"/>
      <c r="F11" s="158"/>
      <c r="G11" s="410"/>
      <c r="H11" s="237" t="s">
        <v>606</v>
      </c>
      <c r="I11" s="138"/>
      <c r="J11" s="158"/>
      <c r="K11" s="410"/>
      <c r="L11" s="158"/>
      <c r="M11" s="410"/>
      <c r="N11" s="158"/>
      <c r="O11" s="248"/>
      <c r="P11" s="143"/>
    </row>
    <row r="12" spans="1:16" ht="10.5" customHeight="1" x14ac:dyDescent="0.25">
      <c r="A12" s="189">
        <v>-3</v>
      </c>
      <c r="B12" s="218" t="s">
        <v>221</v>
      </c>
      <c r="C12" s="143"/>
      <c r="D12" s="159"/>
      <c r="E12" s="403">
        <v>41</v>
      </c>
      <c r="F12" s="218" t="s">
        <v>341</v>
      </c>
      <c r="G12" s="404"/>
      <c r="H12" s="160"/>
      <c r="I12" s="138"/>
      <c r="J12" s="158"/>
      <c r="K12" s="410"/>
      <c r="L12" s="218" t="s">
        <v>335</v>
      </c>
      <c r="M12" s="404"/>
      <c r="N12" s="158"/>
      <c r="O12" s="248"/>
      <c r="P12" s="143"/>
    </row>
    <row r="13" spans="1:16" ht="10.5" customHeight="1" x14ac:dyDescent="0.25">
      <c r="A13" s="189"/>
      <c r="B13" s="159"/>
      <c r="C13" s="403">
        <v>33</v>
      </c>
      <c r="D13" s="218" t="s">
        <v>230</v>
      </c>
      <c r="E13" s="404"/>
      <c r="F13" s="237" t="s">
        <v>595</v>
      </c>
      <c r="G13" s="138"/>
      <c r="H13" s="160"/>
      <c r="I13" s="138"/>
      <c r="J13" s="158"/>
      <c r="K13" s="410"/>
      <c r="L13" s="237" t="s">
        <v>626</v>
      </c>
      <c r="M13" s="138"/>
      <c r="N13" s="158"/>
      <c r="O13" s="248"/>
      <c r="P13" s="143"/>
    </row>
    <row r="14" spans="1:16" ht="10.5" customHeight="1" x14ac:dyDescent="0.25">
      <c r="A14" s="189">
        <v>-4</v>
      </c>
      <c r="B14" s="218" t="s">
        <v>230</v>
      </c>
      <c r="C14" s="404"/>
      <c r="D14" s="237" t="s">
        <v>602</v>
      </c>
      <c r="E14" s="138"/>
      <c r="F14" s="160"/>
      <c r="G14" s="138">
        <v>-25</v>
      </c>
      <c r="H14" s="218" t="s">
        <v>334</v>
      </c>
      <c r="I14" s="138"/>
      <c r="J14" s="158"/>
      <c r="K14" s="410"/>
      <c r="L14" s="160"/>
      <c r="M14" s="138"/>
      <c r="N14" s="158"/>
      <c r="O14" s="248"/>
      <c r="P14" s="143"/>
    </row>
    <row r="15" spans="1:16" ht="10.5" customHeight="1" x14ac:dyDescent="0.25">
      <c r="A15" s="189"/>
      <c r="B15" s="160"/>
      <c r="C15" s="138">
        <v>-22</v>
      </c>
      <c r="D15" s="218" t="s">
        <v>180</v>
      </c>
      <c r="E15" s="138"/>
      <c r="F15" s="160"/>
      <c r="G15" s="138"/>
      <c r="H15" s="159"/>
      <c r="I15" s="403">
        <v>53</v>
      </c>
      <c r="J15" s="158"/>
      <c r="K15" s="410"/>
      <c r="L15" s="160"/>
      <c r="M15" s="138"/>
      <c r="N15" s="158"/>
      <c r="O15" s="248"/>
      <c r="P15" s="143"/>
    </row>
    <row r="16" spans="1:16" ht="10.5" customHeight="1" x14ac:dyDescent="0.25">
      <c r="A16" s="189">
        <v>-5</v>
      </c>
      <c r="B16" s="218" t="s">
        <v>239</v>
      </c>
      <c r="C16" s="143"/>
      <c r="D16" s="159"/>
      <c r="E16" s="403">
        <v>42</v>
      </c>
      <c r="F16" s="218" t="s">
        <v>275</v>
      </c>
      <c r="G16" s="138"/>
      <c r="H16" s="158"/>
      <c r="I16" s="410"/>
      <c r="J16" s="218" t="s">
        <v>334</v>
      </c>
      <c r="K16" s="404"/>
      <c r="L16" s="160"/>
      <c r="M16" s="425"/>
      <c r="N16" s="158"/>
      <c r="O16" s="248"/>
      <c r="P16" s="143"/>
    </row>
    <row r="17" spans="1:16" ht="10.5" customHeight="1" x14ac:dyDescent="0.25">
      <c r="A17" s="189"/>
      <c r="B17" s="159"/>
      <c r="C17" s="403">
        <v>34</v>
      </c>
      <c r="D17" s="218" t="s">
        <v>275</v>
      </c>
      <c r="E17" s="404"/>
      <c r="F17" s="237" t="s">
        <v>611</v>
      </c>
      <c r="G17" s="403">
        <v>49</v>
      </c>
      <c r="H17" s="158"/>
      <c r="I17" s="410"/>
      <c r="J17" s="237" t="s">
        <v>605</v>
      </c>
      <c r="K17" s="138"/>
      <c r="L17" s="160"/>
      <c r="M17" s="425"/>
      <c r="N17" s="158"/>
      <c r="O17" s="248"/>
      <c r="P17" s="143"/>
    </row>
    <row r="18" spans="1:16" ht="10.5" customHeight="1" x14ac:dyDescent="0.25">
      <c r="A18" s="189">
        <v>-6</v>
      </c>
      <c r="B18" s="218" t="s">
        <v>275</v>
      </c>
      <c r="C18" s="404"/>
      <c r="D18" s="237" t="s">
        <v>594</v>
      </c>
      <c r="E18" s="143"/>
      <c r="F18" s="158"/>
      <c r="G18" s="410"/>
      <c r="H18" s="218" t="s">
        <v>275</v>
      </c>
      <c r="I18" s="404"/>
      <c r="J18" s="160"/>
      <c r="K18" s="138"/>
      <c r="L18" s="160"/>
      <c r="M18" s="138"/>
      <c r="N18" s="158"/>
      <c r="O18" s="248"/>
      <c r="P18" s="143"/>
    </row>
    <row r="19" spans="1:16" ht="10.5" customHeight="1" x14ac:dyDescent="0.25">
      <c r="A19" s="189"/>
      <c r="B19" s="160"/>
      <c r="C19" s="138">
        <v>-21</v>
      </c>
      <c r="D19" s="218" t="s">
        <v>327</v>
      </c>
      <c r="E19" s="143"/>
      <c r="F19" s="158"/>
      <c r="G19" s="410"/>
      <c r="H19" s="237" t="s">
        <v>607</v>
      </c>
      <c r="I19" s="138"/>
      <c r="J19" s="160"/>
      <c r="K19" s="138"/>
      <c r="L19" s="160"/>
      <c r="M19" s="138"/>
      <c r="N19" s="158"/>
      <c r="O19" s="248"/>
      <c r="P19" s="143"/>
    </row>
    <row r="20" spans="1:16" ht="10.5" customHeight="1" x14ac:dyDescent="0.25">
      <c r="A20" s="189">
        <v>-7</v>
      </c>
      <c r="B20" s="218" t="s">
        <v>200</v>
      </c>
      <c r="C20" s="143"/>
      <c r="D20" s="159"/>
      <c r="E20" s="403">
        <v>43</v>
      </c>
      <c r="F20" s="218" t="s">
        <v>327</v>
      </c>
      <c r="G20" s="404"/>
      <c r="H20" s="160"/>
      <c r="I20" s="138"/>
      <c r="J20" s="160"/>
      <c r="K20" s="138">
        <v>-29</v>
      </c>
      <c r="L20" s="218" t="s">
        <v>178</v>
      </c>
      <c r="M20" s="138"/>
      <c r="N20" s="158"/>
      <c r="O20" s="248"/>
      <c r="P20" s="143"/>
    </row>
    <row r="21" spans="1:16" ht="10.5" customHeight="1" x14ac:dyDescent="0.25">
      <c r="A21" s="189"/>
      <c r="B21" s="159"/>
      <c r="C21" s="403">
        <v>35</v>
      </c>
      <c r="D21" s="218" t="s">
        <v>200</v>
      </c>
      <c r="E21" s="404"/>
      <c r="F21" s="237" t="s">
        <v>598</v>
      </c>
      <c r="G21" s="138"/>
      <c r="H21" s="160"/>
      <c r="I21" s="138"/>
      <c r="J21" s="160"/>
      <c r="K21" s="138"/>
      <c r="L21" s="159"/>
      <c r="M21" s="403">
        <v>59</v>
      </c>
      <c r="N21" s="158"/>
      <c r="O21" s="248"/>
      <c r="P21" s="143"/>
    </row>
    <row r="22" spans="1:16" ht="10.5" customHeight="1" x14ac:dyDescent="0.25">
      <c r="A22" s="189">
        <v>-8</v>
      </c>
      <c r="B22" s="218" t="s">
        <v>331</v>
      </c>
      <c r="C22" s="404"/>
      <c r="D22" s="237" t="s">
        <v>604</v>
      </c>
      <c r="E22" s="138"/>
      <c r="F22" s="160"/>
      <c r="G22" s="138">
        <v>-28</v>
      </c>
      <c r="H22" s="218" t="s">
        <v>339</v>
      </c>
      <c r="I22" s="138"/>
      <c r="J22" s="160"/>
      <c r="K22" s="138"/>
      <c r="L22" s="158"/>
      <c r="M22" s="410"/>
      <c r="N22" s="158"/>
      <c r="O22" s="248"/>
      <c r="P22" s="143"/>
    </row>
    <row r="23" spans="1:16" ht="10.5" customHeight="1" x14ac:dyDescent="0.25">
      <c r="A23" s="189"/>
      <c r="B23" s="160"/>
      <c r="C23" s="138">
        <v>-20</v>
      </c>
      <c r="D23" s="218" t="s">
        <v>313</v>
      </c>
      <c r="E23" s="138"/>
      <c r="F23" s="160"/>
      <c r="G23" s="138"/>
      <c r="H23" s="159"/>
      <c r="I23" s="403">
        <v>54</v>
      </c>
      <c r="J23" s="160"/>
      <c r="K23" s="138"/>
      <c r="L23" s="158"/>
      <c r="M23" s="410"/>
      <c r="N23" s="158"/>
      <c r="O23" s="248"/>
      <c r="P23" s="143"/>
    </row>
    <row r="24" spans="1:16" ht="10.5" customHeight="1" x14ac:dyDescent="0.25">
      <c r="A24" s="189">
        <v>-9</v>
      </c>
      <c r="B24" s="218" t="s">
        <v>224</v>
      </c>
      <c r="C24" s="143"/>
      <c r="D24" s="159"/>
      <c r="E24" s="403">
        <v>44</v>
      </c>
      <c r="F24" s="218" t="s">
        <v>313</v>
      </c>
      <c r="G24" s="138"/>
      <c r="H24" s="158"/>
      <c r="I24" s="410"/>
      <c r="J24" s="218" t="s">
        <v>339</v>
      </c>
      <c r="K24" s="138"/>
      <c r="L24" s="158"/>
      <c r="M24" s="410"/>
      <c r="N24" s="218" t="s">
        <v>178</v>
      </c>
      <c r="O24" s="415">
        <v>3</v>
      </c>
    </row>
    <row r="25" spans="1:16" ht="10.5" customHeight="1" x14ac:dyDescent="0.25">
      <c r="A25" s="189"/>
      <c r="B25" s="159"/>
      <c r="C25" s="403">
        <v>36</v>
      </c>
      <c r="D25" s="218" t="s">
        <v>202</v>
      </c>
      <c r="E25" s="404"/>
      <c r="F25" s="237" t="s">
        <v>612</v>
      </c>
      <c r="G25" s="403">
        <v>50</v>
      </c>
      <c r="H25" s="158"/>
      <c r="I25" s="410"/>
      <c r="J25" s="237" t="s">
        <v>616</v>
      </c>
      <c r="K25" s="403">
        <v>57</v>
      </c>
      <c r="L25" s="158"/>
      <c r="M25" s="410"/>
      <c r="N25" s="237" t="s">
        <v>629</v>
      </c>
      <c r="O25" s="415"/>
    </row>
    <row r="26" spans="1:16" ht="10.5" customHeight="1" x14ac:dyDescent="0.25">
      <c r="A26" s="189">
        <v>-10</v>
      </c>
      <c r="B26" s="218" t="s">
        <v>202</v>
      </c>
      <c r="C26" s="404"/>
      <c r="D26" s="237" t="s">
        <v>601</v>
      </c>
      <c r="E26" s="143"/>
      <c r="F26" s="158"/>
      <c r="G26" s="410"/>
      <c r="H26" s="218" t="s">
        <v>313</v>
      </c>
      <c r="I26" s="404"/>
      <c r="J26" s="158"/>
      <c r="K26" s="410"/>
      <c r="L26" s="158"/>
      <c r="M26" s="426"/>
      <c r="N26" s="239"/>
      <c r="O26" s="138"/>
      <c r="P26" s="138"/>
    </row>
    <row r="27" spans="1:16" ht="10.5" customHeight="1" x14ac:dyDescent="0.25">
      <c r="A27" s="189"/>
      <c r="B27" s="160"/>
      <c r="C27" s="138">
        <v>-19</v>
      </c>
      <c r="D27" s="158" t="s">
        <v>233</v>
      </c>
      <c r="E27" s="143"/>
      <c r="F27" s="158"/>
      <c r="G27" s="410"/>
      <c r="H27" s="237" t="s">
        <v>610</v>
      </c>
      <c r="I27" s="138"/>
      <c r="J27" s="158"/>
      <c r="K27" s="410"/>
      <c r="L27" s="158"/>
      <c r="M27" s="410"/>
      <c r="N27" s="160"/>
      <c r="O27" s="138"/>
      <c r="P27" s="138"/>
    </row>
    <row r="28" spans="1:16" ht="10.5" customHeight="1" x14ac:dyDescent="0.25">
      <c r="A28" s="189">
        <v>-11</v>
      </c>
      <c r="B28" s="218" t="s">
        <v>210</v>
      </c>
      <c r="C28" s="143"/>
      <c r="D28" s="159"/>
      <c r="E28" s="403">
        <v>45</v>
      </c>
      <c r="F28" s="218" t="s">
        <v>210</v>
      </c>
      <c r="G28" s="404"/>
      <c r="H28" s="160"/>
      <c r="I28" s="138"/>
      <c r="J28" s="158"/>
      <c r="K28" s="410"/>
      <c r="L28" s="218" t="s">
        <v>338</v>
      </c>
      <c r="M28" s="404"/>
      <c r="N28" s="160"/>
      <c r="O28" s="138"/>
      <c r="P28" s="143"/>
    </row>
    <row r="29" spans="1:16" ht="10.5" customHeight="1" x14ac:dyDescent="0.25">
      <c r="A29" s="189"/>
      <c r="B29" s="159"/>
      <c r="C29" s="403">
        <v>37</v>
      </c>
      <c r="D29" s="218" t="s">
        <v>210</v>
      </c>
      <c r="E29" s="404"/>
      <c r="F29" s="237" t="s">
        <v>596</v>
      </c>
      <c r="G29" s="138"/>
      <c r="H29" s="160"/>
      <c r="I29" s="138"/>
      <c r="J29" s="158"/>
      <c r="K29" s="410"/>
      <c r="L29" s="237" t="s">
        <v>627</v>
      </c>
      <c r="M29" s="138"/>
      <c r="N29" s="160"/>
      <c r="O29" s="138"/>
      <c r="P29" s="138"/>
    </row>
    <row r="30" spans="1:16" ht="10.5" customHeight="1" x14ac:dyDescent="0.25">
      <c r="A30" s="189">
        <v>-12</v>
      </c>
      <c r="B30" s="218" t="s">
        <v>207</v>
      </c>
      <c r="C30" s="404"/>
      <c r="D30" s="237" t="s">
        <v>600</v>
      </c>
      <c r="E30" s="138"/>
      <c r="F30" s="160"/>
      <c r="G30" s="138">
        <v>-27</v>
      </c>
      <c r="H30" s="218" t="s">
        <v>338</v>
      </c>
      <c r="I30" s="138"/>
      <c r="J30" s="158"/>
      <c r="K30" s="410"/>
      <c r="L30" s="160"/>
      <c r="M30" s="185"/>
      <c r="N30" s="158"/>
      <c r="O30" s="425"/>
      <c r="P30" s="138"/>
    </row>
    <row r="31" spans="1:16" ht="10.5" customHeight="1" x14ac:dyDescent="0.25">
      <c r="A31" s="189"/>
      <c r="B31" s="160"/>
      <c r="C31" s="138">
        <v>-18</v>
      </c>
      <c r="D31" s="218" t="s">
        <v>312</v>
      </c>
      <c r="E31" s="138"/>
      <c r="F31" s="160"/>
      <c r="G31" s="138"/>
      <c r="H31" s="159"/>
      <c r="I31" s="403">
        <v>55</v>
      </c>
      <c r="J31" s="158"/>
      <c r="K31" s="410"/>
      <c r="L31" s="160"/>
      <c r="M31" s="185"/>
      <c r="N31" s="158"/>
      <c r="O31" s="425"/>
      <c r="P31" s="138"/>
    </row>
    <row r="32" spans="1:16" ht="10.5" customHeight="1" x14ac:dyDescent="0.25">
      <c r="A32" s="189">
        <v>-13</v>
      </c>
      <c r="B32" s="218" t="s">
        <v>195</v>
      </c>
      <c r="C32" s="143"/>
      <c r="D32" s="159"/>
      <c r="E32" s="403">
        <v>46</v>
      </c>
      <c r="F32" s="218" t="s">
        <v>312</v>
      </c>
      <c r="G32" s="138"/>
      <c r="H32" s="158"/>
      <c r="I32" s="410"/>
      <c r="J32" s="218" t="s">
        <v>338</v>
      </c>
      <c r="K32" s="404"/>
      <c r="L32" s="160"/>
      <c r="M32" s="138"/>
      <c r="N32" s="160"/>
      <c r="O32" s="138"/>
      <c r="P32" s="138"/>
    </row>
    <row r="33" spans="1:16" ht="10.5" customHeight="1" x14ac:dyDescent="0.25">
      <c r="A33" s="189"/>
      <c r="B33" s="159"/>
      <c r="C33" s="403">
        <v>38</v>
      </c>
      <c r="D33" s="218" t="s">
        <v>340</v>
      </c>
      <c r="E33" s="404"/>
      <c r="F33" s="237" t="s">
        <v>597</v>
      </c>
      <c r="G33" s="403">
        <v>51</v>
      </c>
      <c r="H33" s="158"/>
      <c r="I33" s="410"/>
      <c r="J33" s="237" t="s">
        <v>614</v>
      </c>
      <c r="K33" s="138"/>
      <c r="L33" s="160"/>
      <c r="M33" s="138"/>
      <c r="N33" s="160"/>
      <c r="O33" s="138"/>
      <c r="P33" s="138"/>
    </row>
    <row r="34" spans="1:16" ht="10.5" customHeight="1" x14ac:dyDescent="0.25">
      <c r="A34" s="189">
        <v>-14</v>
      </c>
      <c r="B34" s="218" t="s">
        <v>340</v>
      </c>
      <c r="C34" s="404"/>
      <c r="D34" s="237" t="s">
        <v>599</v>
      </c>
      <c r="E34" s="143"/>
      <c r="F34" s="158"/>
      <c r="G34" s="410"/>
      <c r="H34" s="218" t="s">
        <v>216</v>
      </c>
      <c r="I34" s="404"/>
      <c r="J34" s="160"/>
      <c r="K34" s="138"/>
      <c r="L34" s="160"/>
      <c r="M34" s="138"/>
      <c r="N34" s="160"/>
      <c r="O34" s="138"/>
      <c r="P34" s="138"/>
    </row>
    <row r="35" spans="1:16" ht="10.5" customHeight="1" x14ac:dyDescent="0.25">
      <c r="A35" s="189"/>
      <c r="B35" s="160"/>
      <c r="C35" s="138">
        <v>-17</v>
      </c>
      <c r="D35" s="218" t="s">
        <v>216</v>
      </c>
      <c r="E35" s="143"/>
      <c r="F35" s="158"/>
      <c r="G35" s="410"/>
      <c r="H35" s="237" t="s">
        <v>615</v>
      </c>
      <c r="I35" s="138"/>
      <c r="J35" s="138"/>
      <c r="K35" s="138"/>
      <c r="L35" s="160"/>
      <c r="M35" s="138"/>
      <c r="N35" s="160"/>
      <c r="O35" s="138"/>
      <c r="P35" s="138"/>
    </row>
    <row r="36" spans="1:16" ht="10.5" customHeight="1" x14ac:dyDescent="0.25">
      <c r="A36" s="189">
        <v>-15</v>
      </c>
      <c r="B36" s="218" t="s">
        <v>342</v>
      </c>
      <c r="C36" s="143"/>
      <c r="D36" s="159"/>
      <c r="E36" s="403">
        <v>47</v>
      </c>
      <c r="F36" s="218" t="s">
        <v>216</v>
      </c>
      <c r="G36" s="404"/>
      <c r="H36" s="160"/>
      <c r="I36" s="138"/>
      <c r="J36" s="138"/>
      <c r="K36" s="138"/>
      <c r="L36" s="160"/>
      <c r="M36" s="138"/>
      <c r="N36" s="160"/>
      <c r="O36" s="138"/>
      <c r="P36" s="138"/>
    </row>
    <row r="37" spans="1:16" ht="10.5" customHeight="1" x14ac:dyDescent="0.25">
      <c r="A37" s="189"/>
      <c r="B37" s="159"/>
      <c r="C37" s="403">
        <v>39</v>
      </c>
      <c r="D37" s="218" t="s">
        <v>342</v>
      </c>
      <c r="E37" s="404"/>
      <c r="F37" s="237" t="s">
        <v>609</v>
      </c>
      <c r="G37" s="138"/>
      <c r="H37" s="160"/>
      <c r="I37" s="138"/>
      <c r="J37" s="138"/>
      <c r="K37" s="138"/>
      <c r="L37" s="160"/>
      <c r="M37" s="138"/>
      <c r="N37" s="160"/>
      <c r="O37" s="138"/>
      <c r="P37" s="138"/>
    </row>
    <row r="38" spans="1:16" ht="10.5" customHeight="1" x14ac:dyDescent="0.25">
      <c r="A38" s="189">
        <v>-16</v>
      </c>
      <c r="B38" s="218" t="s">
        <v>316</v>
      </c>
      <c r="C38" s="404"/>
      <c r="D38" s="237" t="s">
        <v>617</v>
      </c>
      <c r="E38" s="138"/>
      <c r="F38" s="160"/>
      <c r="G38" s="138"/>
      <c r="H38" s="223"/>
      <c r="I38" s="138"/>
      <c r="J38" s="138"/>
      <c r="K38" s="138"/>
      <c r="L38" s="160"/>
      <c r="M38" s="138"/>
      <c r="N38" s="160"/>
      <c r="O38" s="138"/>
      <c r="P38" s="138"/>
    </row>
    <row r="39" spans="1:16" ht="10.5" customHeight="1" x14ac:dyDescent="0.25">
      <c r="A39" s="189"/>
      <c r="B39" s="160"/>
      <c r="C39" s="138"/>
      <c r="D39" s="160"/>
      <c r="E39" s="138"/>
      <c r="F39" s="160"/>
      <c r="G39" s="138"/>
      <c r="H39" s="160"/>
      <c r="I39" s="138"/>
      <c r="J39" s="138"/>
      <c r="K39" s="138"/>
      <c r="L39" s="160"/>
      <c r="M39" s="138"/>
      <c r="N39" s="160"/>
      <c r="O39" s="138"/>
      <c r="P39" s="138"/>
    </row>
    <row r="40" spans="1:16" ht="10.5" customHeight="1" x14ac:dyDescent="0.25">
      <c r="A40" s="189"/>
      <c r="B40" s="160"/>
      <c r="C40" s="138">
        <v>-58</v>
      </c>
      <c r="D40" s="218" t="s">
        <v>335</v>
      </c>
      <c r="E40" s="138"/>
      <c r="F40" s="160"/>
      <c r="G40" s="138"/>
      <c r="H40" s="160"/>
      <c r="I40" s="138"/>
      <c r="J40" s="138"/>
      <c r="K40" s="138">
        <v>-56</v>
      </c>
      <c r="L40" s="218" t="s">
        <v>334</v>
      </c>
      <c r="M40" s="138"/>
      <c r="N40" s="160"/>
      <c r="O40" s="138"/>
      <c r="P40" s="138"/>
    </row>
    <row r="41" spans="1:16" ht="10.5" customHeight="1" x14ac:dyDescent="0.25">
      <c r="A41" s="189"/>
      <c r="B41" s="236"/>
      <c r="C41" s="138"/>
      <c r="D41" s="159"/>
      <c r="E41" s="403">
        <v>61</v>
      </c>
      <c r="F41" s="218" t="s">
        <v>335</v>
      </c>
      <c r="G41" s="414">
        <v>5</v>
      </c>
      <c r="H41" s="236"/>
      <c r="I41" s="247"/>
      <c r="J41" s="138"/>
      <c r="K41" s="138"/>
      <c r="L41" s="159"/>
      <c r="M41" s="403">
        <v>62</v>
      </c>
      <c r="N41" s="218" t="s">
        <v>334</v>
      </c>
      <c r="O41" s="414">
        <v>7</v>
      </c>
      <c r="P41" s="231"/>
    </row>
    <row r="42" spans="1:16" ht="10.5" customHeight="1" x14ac:dyDescent="0.25">
      <c r="A42" s="189"/>
      <c r="B42" s="138"/>
      <c r="C42" s="138">
        <v>-59</v>
      </c>
      <c r="D42" s="218" t="s">
        <v>338</v>
      </c>
      <c r="E42" s="404"/>
      <c r="F42" s="237" t="s">
        <v>639</v>
      </c>
      <c r="G42" s="414"/>
      <c r="H42" s="236"/>
      <c r="I42" s="247"/>
      <c r="J42" s="138"/>
      <c r="K42" s="138">
        <v>-57</v>
      </c>
      <c r="L42" s="218" t="s">
        <v>339</v>
      </c>
      <c r="M42" s="404"/>
      <c r="N42" s="237" t="s">
        <v>628</v>
      </c>
      <c r="O42" s="414"/>
      <c r="P42" s="138"/>
    </row>
    <row r="43" spans="1:16" ht="10.5" customHeight="1" x14ac:dyDescent="0.25">
      <c r="A43" s="189"/>
      <c r="B43" s="138"/>
      <c r="C43" s="138"/>
      <c r="D43" s="158"/>
      <c r="E43" s="138">
        <v>-61</v>
      </c>
      <c r="F43" s="218" t="s">
        <v>338</v>
      </c>
      <c r="G43" s="414">
        <v>6</v>
      </c>
      <c r="H43" s="236"/>
      <c r="I43" s="247"/>
      <c r="J43" s="138"/>
      <c r="K43" s="138"/>
      <c r="L43" s="160"/>
      <c r="M43" s="138">
        <v>-62</v>
      </c>
      <c r="N43" s="218" t="s">
        <v>339</v>
      </c>
      <c r="O43" s="414">
        <v>8</v>
      </c>
      <c r="P43" s="19"/>
    </row>
    <row r="44" spans="1:16" ht="10.5" customHeight="1" x14ac:dyDescent="0.25">
      <c r="A44" s="189"/>
      <c r="B44" s="138"/>
      <c r="C44" s="138"/>
      <c r="D44" s="240"/>
      <c r="E44" s="138"/>
      <c r="F44" s="236"/>
      <c r="G44" s="414"/>
      <c r="H44" s="236"/>
      <c r="I44" s="247"/>
      <c r="J44" s="138"/>
      <c r="K44" s="138"/>
      <c r="L44" s="160"/>
      <c r="M44" s="138"/>
      <c r="N44" s="160"/>
      <c r="O44" s="414"/>
      <c r="P44" s="19"/>
    </row>
    <row r="45" spans="1:16" ht="10.5" customHeight="1" x14ac:dyDescent="0.25">
      <c r="A45" s="189"/>
      <c r="B45" s="138"/>
      <c r="C45" s="138"/>
      <c r="D45" s="421" t="s">
        <v>241</v>
      </c>
      <c r="E45" s="421"/>
      <c r="F45" s="421"/>
      <c r="G45" s="421"/>
      <c r="H45" s="421"/>
      <c r="I45" s="421"/>
      <c r="J45" s="421"/>
      <c r="K45" s="421"/>
      <c r="L45" s="421"/>
      <c r="M45" s="231"/>
      <c r="N45" s="231"/>
      <c r="O45" s="138"/>
      <c r="P45" s="19"/>
    </row>
    <row r="46" spans="1:16" ht="10.5" customHeight="1" x14ac:dyDescent="0.25">
      <c r="A46" s="189"/>
      <c r="B46" s="138"/>
      <c r="C46" s="138"/>
      <c r="D46" s="422" t="s">
        <v>52</v>
      </c>
      <c r="E46" s="422"/>
      <c r="F46" s="422"/>
      <c r="G46" s="422"/>
      <c r="H46" s="422"/>
      <c r="I46" s="422"/>
      <c r="J46" s="422"/>
      <c r="K46" s="422"/>
      <c r="L46" s="422"/>
      <c r="M46" s="231"/>
      <c r="N46" s="231"/>
      <c r="O46" s="138"/>
      <c r="P46" s="19"/>
    </row>
    <row r="47" spans="1:16" ht="10.5" customHeight="1" x14ac:dyDescent="0.25">
      <c r="D47" s="236"/>
      <c r="F47" s="236"/>
      <c r="H47" s="236"/>
      <c r="P47" s="189"/>
    </row>
    <row r="48" spans="1:16" ht="9.9499999999999993" customHeight="1" x14ac:dyDescent="0.25">
      <c r="F48" s="236"/>
      <c r="H48" s="236"/>
      <c r="P48" s="189"/>
    </row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9.9499999999999993" customHeight="1" x14ac:dyDescent="0.25"/>
    <row r="55" ht="9.9499999999999993" customHeight="1" x14ac:dyDescent="0.25"/>
    <row r="56" ht="9.9499999999999993" customHeight="1" x14ac:dyDescent="0.25"/>
    <row r="57" ht="9.9499999999999993" customHeight="1" x14ac:dyDescent="0.25"/>
    <row r="58" ht="9.9499999999999993" customHeight="1" x14ac:dyDescent="0.25"/>
    <row r="59" ht="9.9499999999999993" customHeight="1" x14ac:dyDescent="0.25"/>
    <row r="60" ht="9.9499999999999993" customHeight="1" x14ac:dyDescent="0.25"/>
    <row r="61" ht="9.9499999999999993" customHeight="1" x14ac:dyDescent="0.25"/>
    <row r="62" ht="9.9499999999999993" customHeight="1" x14ac:dyDescent="0.25"/>
    <row r="63" ht="9.9499999999999993" customHeight="1" x14ac:dyDescent="0.25"/>
    <row r="6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mergeCells count="45">
    <mergeCell ref="C1:M1"/>
    <mergeCell ref="C2:D2"/>
    <mergeCell ref="E2:F2"/>
    <mergeCell ref="G2:I2"/>
    <mergeCell ref="J2:L2"/>
    <mergeCell ref="O8:O9"/>
    <mergeCell ref="C9:C10"/>
    <mergeCell ref="G9:G12"/>
    <mergeCell ref="K9:K16"/>
    <mergeCell ref="E12:E13"/>
    <mergeCell ref="C13:C14"/>
    <mergeCell ref="I15:I18"/>
    <mergeCell ref="E16:E17"/>
    <mergeCell ref="M16:M17"/>
    <mergeCell ref="C17:C18"/>
    <mergeCell ref="M5:M12"/>
    <mergeCell ref="I7:I10"/>
    <mergeCell ref="E8:E9"/>
    <mergeCell ref="G17:G20"/>
    <mergeCell ref="E20:E21"/>
    <mergeCell ref="C21:C22"/>
    <mergeCell ref="M21:M28"/>
    <mergeCell ref="I23:I26"/>
    <mergeCell ref="E24:E25"/>
    <mergeCell ref="C29:C30"/>
    <mergeCell ref="O30:O31"/>
    <mergeCell ref="I31:I34"/>
    <mergeCell ref="E32:E33"/>
    <mergeCell ref="O24:O25"/>
    <mergeCell ref="C25:C26"/>
    <mergeCell ref="G25:G28"/>
    <mergeCell ref="K25:K32"/>
    <mergeCell ref="E28:E29"/>
    <mergeCell ref="D46:L46"/>
    <mergeCell ref="C33:C34"/>
    <mergeCell ref="G33:G36"/>
    <mergeCell ref="E36:E37"/>
    <mergeCell ref="C37:C38"/>
    <mergeCell ref="E41:E42"/>
    <mergeCell ref="G41:G42"/>
    <mergeCell ref="M41:M42"/>
    <mergeCell ref="O41:O42"/>
    <mergeCell ref="G43:G44"/>
    <mergeCell ref="O43:O44"/>
    <mergeCell ref="D45:L4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selection activeCell="J6" sqref="J6"/>
    </sheetView>
  </sheetViews>
  <sheetFormatPr defaultRowHeight="15" x14ac:dyDescent="0.25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16" ht="15" customHeight="1" x14ac:dyDescent="0.25">
      <c r="B1" s="419" t="s">
        <v>249</v>
      </c>
      <c r="C1" s="419"/>
      <c r="D1" s="419"/>
      <c r="E1" s="419"/>
      <c r="F1" s="419"/>
      <c r="G1" s="419"/>
      <c r="H1" s="419"/>
      <c r="I1" s="216"/>
      <c r="J1" s="216"/>
      <c r="K1" s="216"/>
    </row>
    <row r="2" spans="1:16" ht="9" customHeight="1" x14ac:dyDescent="0.25">
      <c r="B2" s="401" t="s">
        <v>92</v>
      </c>
      <c r="C2" s="401"/>
      <c r="D2" s="401"/>
      <c r="E2" s="401"/>
      <c r="F2" s="401" t="s">
        <v>93</v>
      </c>
      <c r="G2" s="401"/>
      <c r="H2" s="401"/>
      <c r="I2" s="401"/>
      <c r="J2" s="401"/>
      <c r="K2" s="401"/>
    </row>
    <row r="3" spans="1:16" ht="8.1" customHeight="1" x14ac:dyDescent="0.25">
      <c r="C3" s="160"/>
      <c r="E3" s="160"/>
      <c r="G3" s="147"/>
    </row>
    <row r="4" spans="1:16" ht="8.1" customHeight="1" x14ac:dyDescent="0.25">
      <c r="B4" s="137"/>
      <c r="C4" s="137"/>
      <c r="D4" s="137"/>
      <c r="E4" s="137"/>
      <c r="F4" s="147" t="s">
        <v>166</v>
      </c>
      <c r="G4" s="137"/>
      <c r="H4" s="137"/>
      <c r="I4" s="137"/>
      <c r="J4" s="137"/>
      <c r="K4" s="137"/>
    </row>
    <row r="5" spans="1:16" ht="8.1" customHeight="1" x14ac:dyDescent="0.25">
      <c r="A5" s="189"/>
      <c r="B5" s="160"/>
      <c r="C5" s="138">
        <v>-52</v>
      </c>
      <c r="D5" s="238" t="s">
        <v>341</v>
      </c>
      <c r="E5" s="138"/>
      <c r="F5" s="189"/>
      <c r="G5" s="189"/>
      <c r="H5" s="241" t="s">
        <v>248</v>
      </c>
    </row>
    <row r="6" spans="1:16" ht="8.1" customHeight="1" x14ac:dyDescent="0.25">
      <c r="A6" s="189"/>
      <c r="B6" s="160"/>
      <c r="C6" s="138"/>
      <c r="D6" s="159"/>
      <c r="E6" s="403">
        <v>63</v>
      </c>
      <c r="F6" s="238" t="s">
        <v>275</v>
      </c>
      <c r="G6" s="189"/>
      <c r="H6" s="158"/>
      <c r="I6" s="207"/>
    </row>
    <row r="7" spans="1:16" ht="8.1" customHeight="1" x14ac:dyDescent="0.25">
      <c r="A7" s="189"/>
      <c r="B7" s="160"/>
      <c r="C7" s="138">
        <v>-53</v>
      </c>
      <c r="D7" s="238" t="s">
        <v>275</v>
      </c>
      <c r="E7" s="404"/>
      <c r="F7" s="160"/>
      <c r="G7" s="403">
        <v>65</v>
      </c>
      <c r="H7" s="158"/>
      <c r="I7" s="207"/>
    </row>
    <row r="8" spans="1:16" ht="8.1" customHeight="1" x14ac:dyDescent="0.25">
      <c r="A8" s="189"/>
      <c r="B8" s="160"/>
      <c r="C8" s="138"/>
      <c r="D8" s="160"/>
      <c r="E8" s="138"/>
      <c r="F8" s="158"/>
      <c r="G8" s="410"/>
      <c r="H8" s="238" t="s">
        <v>216</v>
      </c>
      <c r="I8" s="427">
        <v>9</v>
      </c>
    </row>
    <row r="9" spans="1:16" ht="8.1" customHeight="1" x14ac:dyDescent="0.25">
      <c r="A9" s="189"/>
      <c r="B9" s="160"/>
      <c r="C9" s="138">
        <v>-54</v>
      </c>
      <c r="D9" s="238" t="s">
        <v>313</v>
      </c>
      <c r="E9" s="143"/>
      <c r="F9" s="158"/>
      <c r="G9" s="410"/>
      <c r="H9" s="160"/>
      <c r="I9" s="427"/>
      <c r="P9" s="147"/>
    </row>
    <row r="10" spans="1:16" ht="8.1" customHeight="1" x14ac:dyDescent="0.25">
      <c r="A10" s="189"/>
      <c r="B10" s="160"/>
      <c r="C10" s="138"/>
      <c r="D10" s="159"/>
      <c r="E10" s="403">
        <v>64</v>
      </c>
      <c r="F10" s="238" t="s">
        <v>216</v>
      </c>
      <c r="G10" s="404"/>
      <c r="H10" s="158"/>
      <c r="I10" s="207"/>
    </row>
    <row r="11" spans="1:16" ht="8.1" customHeight="1" x14ac:dyDescent="0.25">
      <c r="A11" s="189"/>
      <c r="B11" s="160"/>
      <c r="C11" s="138">
        <v>-55</v>
      </c>
      <c r="D11" s="238" t="s">
        <v>216</v>
      </c>
      <c r="E11" s="404"/>
      <c r="F11" s="160"/>
      <c r="G11" s="138">
        <v>-65</v>
      </c>
      <c r="H11" s="238" t="s">
        <v>275</v>
      </c>
      <c r="I11" s="427">
        <v>10</v>
      </c>
    </row>
    <row r="12" spans="1:16" ht="8.1" customHeight="1" x14ac:dyDescent="0.25">
      <c r="A12" s="189"/>
      <c r="B12" s="160"/>
      <c r="C12" s="138"/>
      <c r="D12" s="160"/>
      <c r="E12" s="138"/>
      <c r="F12" s="160"/>
      <c r="G12" s="138"/>
      <c r="H12" s="160"/>
      <c r="I12" s="427"/>
    </row>
    <row r="13" spans="1:16" ht="8.1" customHeight="1" x14ac:dyDescent="0.25">
      <c r="A13" s="189"/>
      <c r="B13" s="160"/>
      <c r="C13" s="138"/>
      <c r="D13" s="160"/>
      <c r="E13" s="138">
        <v>-63</v>
      </c>
      <c r="F13" s="238" t="s">
        <v>341</v>
      </c>
      <c r="G13" s="138"/>
      <c r="H13" s="160"/>
      <c r="I13" s="207"/>
      <c r="K13" s="245"/>
    </row>
    <row r="14" spans="1:16" ht="8.1" customHeight="1" x14ac:dyDescent="0.25">
      <c r="A14" s="189"/>
      <c r="B14" s="160"/>
      <c r="C14" s="138"/>
      <c r="D14" s="160"/>
      <c r="E14" s="138"/>
      <c r="F14" s="159"/>
      <c r="G14" s="403">
        <v>66</v>
      </c>
      <c r="H14" s="238" t="s">
        <v>313</v>
      </c>
      <c r="I14" s="427">
        <v>11</v>
      </c>
    </row>
    <row r="15" spans="1:16" ht="8.1" customHeight="1" x14ac:dyDescent="0.25">
      <c r="A15" s="189"/>
      <c r="B15" s="160"/>
      <c r="C15" s="138"/>
      <c r="D15" s="160"/>
      <c r="E15" s="138">
        <v>-64</v>
      </c>
      <c r="F15" s="238" t="s">
        <v>313</v>
      </c>
      <c r="G15" s="404"/>
      <c r="H15" s="160"/>
      <c r="I15" s="427"/>
    </row>
    <row r="16" spans="1:16" ht="8.1" customHeight="1" x14ac:dyDescent="0.25">
      <c r="A16" s="189"/>
      <c r="B16" s="160"/>
      <c r="C16" s="138"/>
      <c r="D16" s="160"/>
      <c r="E16" s="138"/>
      <c r="F16" s="160"/>
      <c r="G16" s="138">
        <v>-66</v>
      </c>
      <c r="H16" s="238" t="s">
        <v>341</v>
      </c>
      <c r="I16" s="427">
        <v>12</v>
      </c>
    </row>
    <row r="17" spans="1:14" ht="8.1" customHeight="1" x14ac:dyDescent="0.25">
      <c r="A17" s="189"/>
      <c r="B17" s="160"/>
      <c r="C17" s="138">
        <v>-48</v>
      </c>
      <c r="D17" s="238" t="s">
        <v>225</v>
      </c>
      <c r="E17" s="138"/>
      <c r="F17" s="160"/>
      <c r="G17" s="138"/>
      <c r="H17" s="160"/>
      <c r="I17" s="427"/>
    </row>
    <row r="18" spans="1:14" ht="8.1" customHeight="1" x14ac:dyDescent="0.25">
      <c r="A18" s="189"/>
      <c r="B18" s="160"/>
      <c r="C18" s="138"/>
      <c r="D18" s="159"/>
      <c r="E18" s="403">
        <v>67</v>
      </c>
      <c r="F18" s="238" t="s">
        <v>225</v>
      </c>
      <c r="G18" s="138"/>
      <c r="H18" s="158"/>
      <c r="I18" s="207"/>
    </row>
    <row r="19" spans="1:14" ht="8.1" customHeight="1" x14ac:dyDescent="0.25">
      <c r="A19" s="189"/>
      <c r="B19" s="160"/>
      <c r="C19" s="138">
        <v>-49</v>
      </c>
      <c r="D19" s="238" t="s">
        <v>327</v>
      </c>
      <c r="E19" s="404"/>
      <c r="F19" s="160"/>
      <c r="G19" s="403">
        <v>69</v>
      </c>
      <c r="H19" s="158"/>
      <c r="I19" s="207"/>
    </row>
    <row r="20" spans="1:14" ht="8.1" customHeight="1" x14ac:dyDescent="0.25">
      <c r="A20" s="189"/>
      <c r="B20" s="160"/>
      <c r="C20" s="138"/>
      <c r="D20" s="160"/>
      <c r="E20" s="138"/>
      <c r="F20" s="158"/>
      <c r="G20" s="410"/>
      <c r="H20" s="238" t="s">
        <v>225</v>
      </c>
      <c r="I20" s="427">
        <v>13</v>
      </c>
    </row>
    <row r="21" spans="1:14" ht="8.1" customHeight="1" x14ac:dyDescent="0.25">
      <c r="A21" s="189"/>
      <c r="B21" s="160"/>
      <c r="C21" s="138">
        <v>-50</v>
      </c>
      <c r="D21" s="238" t="s">
        <v>210</v>
      </c>
      <c r="E21" s="143"/>
      <c r="F21" s="158"/>
      <c r="G21" s="410"/>
      <c r="H21" s="160"/>
      <c r="I21" s="427"/>
      <c r="N21" s="246"/>
    </row>
    <row r="22" spans="1:14" ht="8.1" customHeight="1" x14ac:dyDescent="0.25">
      <c r="A22" s="189"/>
      <c r="B22" s="160"/>
      <c r="C22" s="138"/>
      <c r="D22" s="159"/>
      <c r="E22" s="403">
        <v>68</v>
      </c>
      <c r="F22" s="238" t="s">
        <v>312</v>
      </c>
      <c r="G22" s="404"/>
      <c r="H22" s="160"/>
      <c r="I22" s="207"/>
    </row>
    <row r="23" spans="1:14" ht="8.1" customHeight="1" x14ac:dyDescent="0.25">
      <c r="A23" s="189"/>
      <c r="B23" s="160"/>
      <c r="C23" s="138">
        <v>-51</v>
      </c>
      <c r="D23" s="238" t="s">
        <v>312</v>
      </c>
      <c r="E23" s="404"/>
      <c r="F23" s="160"/>
      <c r="G23" s="138">
        <v>-69</v>
      </c>
      <c r="H23" s="238" t="s">
        <v>312</v>
      </c>
      <c r="I23" s="427">
        <v>14</v>
      </c>
      <c r="L23" s="19"/>
    </row>
    <row r="24" spans="1:14" ht="8.1" customHeight="1" x14ac:dyDescent="0.25">
      <c r="A24" s="189"/>
      <c r="B24" s="160"/>
      <c r="C24" s="138"/>
      <c r="D24" s="160"/>
      <c r="E24" s="138"/>
      <c r="F24" s="160"/>
      <c r="G24" s="138"/>
      <c r="H24" s="160"/>
      <c r="I24" s="427"/>
    </row>
    <row r="25" spans="1:14" ht="8.1" customHeight="1" x14ac:dyDescent="0.25">
      <c r="A25" s="189"/>
      <c r="B25" s="160"/>
      <c r="C25" s="189"/>
      <c r="D25" s="160"/>
      <c r="E25" s="138">
        <v>-67</v>
      </c>
      <c r="F25" s="238" t="s">
        <v>327</v>
      </c>
      <c r="G25" s="138"/>
      <c r="H25" s="160"/>
      <c r="I25" s="207"/>
    </row>
    <row r="26" spans="1:14" ht="8.1" customHeight="1" x14ac:dyDescent="0.25">
      <c r="A26" s="189"/>
      <c r="B26" s="160"/>
      <c r="C26" s="189"/>
      <c r="D26" s="160"/>
      <c r="E26" s="138"/>
      <c r="F26" s="159"/>
      <c r="G26" s="403">
        <v>70</v>
      </c>
      <c r="H26" s="238" t="s">
        <v>327</v>
      </c>
      <c r="I26" s="427">
        <v>15</v>
      </c>
    </row>
    <row r="27" spans="1:14" ht="8.1" customHeight="1" x14ac:dyDescent="0.25">
      <c r="A27" s="138">
        <v>-40</v>
      </c>
      <c r="B27" s="238" t="s">
        <v>322</v>
      </c>
      <c r="C27" s="189"/>
      <c r="D27" s="160"/>
      <c r="E27" s="138">
        <v>-68</v>
      </c>
      <c r="F27" s="238" t="s">
        <v>210</v>
      </c>
      <c r="G27" s="404"/>
      <c r="H27" s="160"/>
      <c r="I27" s="427"/>
    </row>
    <row r="28" spans="1:14" ht="8.1" customHeight="1" x14ac:dyDescent="0.25">
      <c r="A28" s="138"/>
      <c r="B28" s="159"/>
      <c r="C28" s="428">
        <v>71</v>
      </c>
      <c r="D28" s="238" t="s">
        <v>322</v>
      </c>
      <c r="E28" s="189"/>
      <c r="F28" s="160"/>
      <c r="G28" s="138">
        <v>-70</v>
      </c>
      <c r="H28" s="238" t="s">
        <v>210</v>
      </c>
      <c r="I28" s="427">
        <v>16</v>
      </c>
    </row>
    <row r="29" spans="1:14" ht="8.1" customHeight="1" x14ac:dyDescent="0.25">
      <c r="A29" s="138">
        <v>-41</v>
      </c>
      <c r="B29" s="238" t="s">
        <v>230</v>
      </c>
      <c r="C29" s="429"/>
      <c r="D29" s="160"/>
      <c r="E29" s="428">
        <v>75</v>
      </c>
      <c r="F29" s="158"/>
      <c r="G29" s="194"/>
      <c r="H29" s="160"/>
      <c r="I29" s="427"/>
    </row>
    <row r="30" spans="1:14" ht="8.1" customHeight="1" x14ac:dyDescent="0.25">
      <c r="A30" s="138"/>
      <c r="B30" s="160"/>
      <c r="C30" s="189"/>
      <c r="D30" s="158"/>
      <c r="E30" s="430"/>
      <c r="F30" s="238" t="s">
        <v>180</v>
      </c>
      <c r="G30" s="194"/>
      <c r="H30" s="160"/>
      <c r="I30" s="207"/>
    </row>
    <row r="31" spans="1:14" ht="8.1" customHeight="1" x14ac:dyDescent="0.25">
      <c r="A31" s="138">
        <v>-42</v>
      </c>
      <c r="B31" s="238" t="s">
        <v>180</v>
      </c>
      <c r="C31" s="194"/>
      <c r="D31" s="158"/>
      <c r="E31" s="430"/>
      <c r="F31" s="160"/>
      <c r="G31" s="428">
        <v>77</v>
      </c>
      <c r="H31" s="160"/>
      <c r="I31" s="207"/>
    </row>
    <row r="32" spans="1:14" ht="8.1" customHeight="1" x14ac:dyDescent="0.25">
      <c r="A32" s="138"/>
      <c r="B32" s="159"/>
      <c r="C32" s="428">
        <v>72</v>
      </c>
      <c r="D32" s="238" t="s">
        <v>180</v>
      </c>
      <c r="E32" s="429"/>
      <c r="F32" s="158"/>
      <c r="G32" s="430"/>
      <c r="H32" s="160"/>
      <c r="I32" s="207"/>
    </row>
    <row r="33" spans="1:9" ht="8.1" customHeight="1" x14ac:dyDescent="0.25">
      <c r="A33" s="138">
        <v>-43</v>
      </c>
      <c r="B33" s="238" t="s">
        <v>200</v>
      </c>
      <c r="C33" s="429"/>
      <c r="D33" s="160"/>
      <c r="E33" s="189"/>
      <c r="F33" s="158"/>
      <c r="G33" s="430"/>
      <c r="H33" s="160"/>
      <c r="I33" s="207"/>
    </row>
    <row r="34" spans="1:9" ht="8.1" customHeight="1" x14ac:dyDescent="0.25">
      <c r="A34" s="138"/>
      <c r="B34" s="160"/>
      <c r="C34" s="189"/>
      <c r="D34" s="160"/>
      <c r="E34" s="189"/>
      <c r="F34" s="158"/>
      <c r="G34" s="430"/>
      <c r="H34" s="238" t="s">
        <v>342</v>
      </c>
      <c r="I34" s="427">
        <v>17</v>
      </c>
    </row>
    <row r="35" spans="1:9" ht="8.1" customHeight="1" x14ac:dyDescent="0.25">
      <c r="A35" s="138">
        <v>-44</v>
      </c>
      <c r="B35" s="238" t="s">
        <v>202</v>
      </c>
      <c r="C35" s="189"/>
      <c r="D35" s="160"/>
      <c r="E35" s="189"/>
      <c r="F35" s="158"/>
      <c r="G35" s="430"/>
      <c r="H35" s="160"/>
      <c r="I35" s="427"/>
    </row>
    <row r="36" spans="1:9" ht="8.1" customHeight="1" x14ac:dyDescent="0.25">
      <c r="A36" s="138"/>
      <c r="B36" s="159"/>
      <c r="C36" s="428">
        <v>73</v>
      </c>
      <c r="D36" s="238" t="s">
        <v>202</v>
      </c>
      <c r="E36" s="189"/>
      <c r="F36" s="158"/>
      <c r="G36" s="430"/>
      <c r="H36" s="158"/>
      <c r="I36" s="207"/>
    </row>
    <row r="37" spans="1:9" ht="8.1" customHeight="1" x14ac:dyDescent="0.25">
      <c r="A37" s="138">
        <v>-45</v>
      </c>
      <c r="B37" s="238" t="s">
        <v>233</v>
      </c>
      <c r="C37" s="429"/>
      <c r="D37" s="160"/>
      <c r="E37" s="428">
        <v>76</v>
      </c>
      <c r="F37" s="158"/>
      <c r="G37" s="430"/>
      <c r="H37" s="158"/>
      <c r="I37" s="207"/>
    </row>
    <row r="38" spans="1:9" ht="8.1" customHeight="1" x14ac:dyDescent="0.25">
      <c r="A38" s="138"/>
      <c r="B38" s="160"/>
      <c r="C38" s="189"/>
      <c r="D38" s="158"/>
      <c r="E38" s="430"/>
      <c r="F38" s="238" t="s">
        <v>342</v>
      </c>
      <c r="G38" s="429"/>
      <c r="H38" s="158"/>
      <c r="I38" s="207"/>
    </row>
    <row r="39" spans="1:9" ht="8.1" customHeight="1" x14ac:dyDescent="0.25">
      <c r="A39" s="138">
        <v>-46</v>
      </c>
      <c r="B39" s="238" t="s">
        <v>340</v>
      </c>
      <c r="C39" s="194"/>
      <c r="D39" s="158"/>
      <c r="E39" s="430"/>
      <c r="F39" s="160"/>
      <c r="G39" s="138"/>
      <c r="H39" s="160"/>
      <c r="I39" s="207"/>
    </row>
    <row r="40" spans="1:9" ht="8.1" customHeight="1" x14ac:dyDescent="0.25">
      <c r="A40" s="138"/>
      <c r="B40" s="159"/>
      <c r="C40" s="428">
        <v>74</v>
      </c>
      <c r="D40" s="238" t="s">
        <v>342</v>
      </c>
      <c r="E40" s="429"/>
      <c r="F40" s="160"/>
      <c r="G40" s="138">
        <v>-77</v>
      </c>
      <c r="H40" s="238" t="s">
        <v>180</v>
      </c>
      <c r="I40" s="427">
        <v>18</v>
      </c>
    </row>
    <row r="41" spans="1:9" ht="8.1" customHeight="1" x14ac:dyDescent="0.25">
      <c r="A41" s="138">
        <v>-47</v>
      </c>
      <c r="B41" s="238" t="s">
        <v>342</v>
      </c>
      <c r="C41" s="429"/>
      <c r="D41" s="160"/>
      <c r="E41" s="189"/>
      <c r="F41" s="160"/>
      <c r="G41" s="189"/>
      <c r="H41" s="160"/>
      <c r="I41" s="427"/>
    </row>
    <row r="42" spans="1:9" ht="8.1" customHeight="1" x14ac:dyDescent="0.25">
      <c r="A42" s="138"/>
      <c r="B42" s="160"/>
      <c r="C42" s="138"/>
      <c r="D42" s="160"/>
      <c r="E42" s="138"/>
      <c r="F42" s="160"/>
      <c r="G42" s="138"/>
      <c r="H42" s="160"/>
      <c r="I42" s="207"/>
    </row>
    <row r="43" spans="1:9" ht="8.1" customHeight="1" x14ac:dyDescent="0.25">
      <c r="A43" s="189"/>
      <c r="B43" s="160"/>
      <c r="C43" s="138"/>
      <c r="D43" s="160"/>
      <c r="E43" s="138">
        <v>-75</v>
      </c>
      <c r="F43" s="238" t="s">
        <v>322</v>
      </c>
      <c r="G43" s="138"/>
      <c r="H43" s="160"/>
      <c r="I43" s="207"/>
    </row>
    <row r="44" spans="1:9" ht="8.1" customHeight="1" x14ac:dyDescent="0.25">
      <c r="A44" s="189"/>
      <c r="B44" s="160"/>
      <c r="C44" s="138"/>
      <c r="D44" s="160"/>
      <c r="E44" s="138"/>
      <c r="F44" s="159"/>
      <c r="G44" s="403">
        <v>78</v>
      </c>
      <c r="H44" s="238" t="s">
        <v>322</v>
      </c>
      <c r="I44" s="427">
        <v>19</v>
      </c>
    </row>
    <row r="45" spans="1:9" ht="8.1" customHeight="1" x14ac:dyDescent="0.25">
      <c r="A45" s="189"/>
      <c r="B45" s="160"/>
      <c r="C45" s="138"/>
      <c r="D45" s="160"/>
      <c r="E45" s="138">
        <v>-76</v>
      </c>
      <c r="F45" s="238" t="s">
        <v>202</v>
      </c>
      <c r="G45" s="404"/>
      <c r="H45" s="160"/>
      <c r="I45" s="427"/>
    </row>
    <row r="46" spans="1:9" ht="8.1" customHeight="1" x14ac:dyDescent="0.25">
      <c r="A46" s="189"/>
      <c r="B46" s="160"/>
      <c r="C46" s="138"/>
      <c r="D46" s="160"/>
      <c r="E46" s="138"/>
      <c r="F46" s="158"/>
      <c r="G46" s="143">
        <v>-78</v>
      </c>
      <c r="H46" s="238" t="s">
        <v>202</v>
      </c>
      <c r="I46" s="427">
        <v>20</v>
      </c>
    </row>
    <row r="47" spans="1:9" ht="8.1" customHeight="1" x14ac:dyDescent="0.25">
      <c r="A47" s="189"/>
      <c r="B47" s="160"/>
      <c r="C47" s="138"/>
      <c r="D47" s="160"/>
      <c r="E47" s="138"/>
      <c r="F47" s="158"/>
      <c r="G47" s="143"/>
      <c r="H47" s="160"/>
      <c r="I47" s="427"/>
    </row>
    <row r="48" spans="1:9" ht="8.1" customHeight="1" x14ac:dyDescent="0.25">
      <c r="A48" s="189"/>
      <c r="B48" s="160"/>
      <c r="C48" s="138">
        <v>-71</v>
      </c>
      <c r="D48" s="238" t="s">
        <v>230</v>
      </c>
      <c r="E48" s="138"/>
      <c r="F48" s="160"/>
      <c r="G48" s="138"/>
      <c r="H48" s="160"/>
      <c r="I48" s="207"/>
    </row>
    <row r="49" spans="1:9" ht="8.1" customHeight="1" x14ac:dyDescent="0.25">
      <c r="A49" s="189"/>
      <c r="B49" s="160"/>
      <c r="C49" s="138"/>
      <c r="D49" s="159"/>
      <c r="E49" s="403">
        <v>79</v>
      </c>
      <c r="F49" s="238" t="s">
        <v>200</v>
      </c>
      <c r="G49" s="138"/>
      <c r="H49" s="160"/>
      <c r="I49" s="207"/>
    </row>
    <row r="50" spans="1:9" ht="8.1" customHeight="1" x14ac:dyDescent="0.25">
      <c r="A50" s="189"/>
      <c r="B50" s="160"/>
      <c r="C50" s="138">
        <v>-72</v>
      </c>
      <c r="D50" s="238" t="s">
        <v>200</v>
      </c>
      <c r="E50" s="404"/>
      <c r="F50" s="160"/>
      <c r="G50" s="403">
        <v>81</v>
      </c>
      <c r="H50" s="160"/>
      <c r="I50" s="207"/>
    </row>
    <row r="51" spans="1:9" ht="8.1" customHeight="1" x14ac:dyDescent="0.25">
      <c r="A51" s="189"/>
      <c r="B51" s="160"/>
      <c r="C51" s="138"/>
      <c r="D51" s="160"/>
      <c r="E51" s="138"/>
      <c r="F51" s="158"/>
      <c r="G51" s="410"/>
      <c r="H51" s="238" t="s">
        <v>200</v>
      </c>
      <c r="I51" s="427">
        <v>21</v>
      </c>
    </row>
    <row r="52" spans="1:9" ht="8.1" customHeight="1" x14ac:dyDescent="0.25">
      <c r="A52" s="189"/>
      <c r="B52" s="160"/>
      <c r="C52" s="138">
        <v>-73</v>
      </c>
      <c r="D52" s="158" t="s">
        <v>233</v>
      </c>
      <c r="E52" s="138"/>
      <c r="F52" s="158"/>
      <c r="G52" s="410"/>
      <c r="H52" s="160"/>
      <c r="I52" s="427"/>
    </row>
    <row r="53" spans="1:9" ht="8.1" customHeight="1" x14ac:dyDescent="0.25">
      <c r="A53" s="189"/>
      <c r="B53" s="160"/>
      <c r="C53" s="138"/>
      <c r="D53" s="159"/>
      <c r="E53" s="403">
        <v>80</v>
      </c>
      <c r="F53" s="238" t="s">
        <v>340</v>
      </c>
      <c r="G53" s="404"/>
      <c r="H53" s="160"/>
      <c r="I53" s="207"/>
    </row>
    <row r="54" spans="1:9" ht="8.1" customHeight="1" x14ac:dyDescent="0.25">
      <c r="A54" s="189"/>
      <c r="B54" s="160"/>
      <c r="C54" s="138">
        <v>-74</v>
      </c>
      <c r="D54" s="238" t="s">
        <v>340</v>
      </c>
      <c r="E54" s="404"/>
      <c r="F54" s="160"/>
      <c r="G54" s="138">
        <v>-81</v>
      </c>
      <c r="H54" s="238" t="s">
        <v>340</v>
      </c>
      <c r="I54" s="427">
        <v>22</v>
      </c>
    </row>
    <row r="55" spans="1:9" ht="8.1" customHeight="1" x14ac:dyDescent="0.25">
      <c r="A55" s="189"/>
      <c r="B55" s="160"/>
      <c r="C55" s="138"/>
      <c r="D55" s="160"/>
      <c r="E55" s="138"/>
      <c r="F55" s="160"/>
      <c r="G55" s="138"/>
      <c r="H55" s="160"/>
      <c r="I55" s="427"/>
    </row>
    <row r="56" spans="1:9" ht="8.1" customHeight="1" x14ac:dyDescent="0.25">
      <c r="A56" s="189"/>
      <c r="B56" s="160"/>
      <c r="C56" s="138"/>
      <c r="D56" s="160"/>
      <c r="E56" s="138">
        <v>-79</v>
      </c>
      <c r="F56" s="238" t="s">
        <v>230</v>
      </c>
      <c r="G56" s="138"/>
      <c r="H56" s="160"/>
      <c r="I56" s="207"/>
    </row>
    <row r="57" spans="1:9" ht="8.1" customHeight="1" x14ac:dyDescent="0.25">
      <c r="A57" s="138"/>
      <c r="B57" s="160"/>
      <c r="C57" s="138"/>
      <c r="D57" s="160"/>
      <c r="E57" s="138"/>
      <c r="F57" s="159"/>
      <c r="G57" s="403">
        <v>-82</v>
      </c>
      <c r="H57" s="238" t="s">
        <v>230</v>
      </c>
      <c r="I57" s="427">
        <v>23</v>
      </c>
    </row>
    <row r="58" spans="1:9" ht="8.1" customHeight="1" x14ac:dyDescent="0.25">
      <c r="A58" s="138">
        <v>-32</v>
      </c>
      <c r="B58" s="238" t="s">
        <v>189</v>
      </c>
      <c r="C58" s="138"/>
      <c r="D58" s="160"/>
      <c r="E58" s="138">
        <v>-80</v>
      </c>
      <c r="F58" s="238" t="s">
        <v>233</v>
      </c>
      <c r="G58" s="404"/>
      <c r="H58" s="160"/>
      <c r="I58" s="427"/>
    </row>
    <row r="59" spans="1:9" ht="8.1" customHeight="1" x14ac:dyDescent="0.25">
      <c r="A59" s="138"/>
      <c r="B59" s="159"/>
      <c r="C59" s="403">
        <v>83</v>
      </c>
      <c r="D59" s="238" t="s">
        <v>221</v>
      </c>
      <c r="E59" s="138"/>
      <c r="F59" s="160"/>
      <c r="G59" s="138">
        <v>-82</v>
      </c>
      <c r="H59" s="238" t="s">
        <v>233</v>
      </c>
      <c r="I59" s="427">
        <v>24</v>
      </c>
    </row>
    <row r="60" spans="1:9" ht="8.1" customHeight="1" x14ac:dyDescent="0.25">
      <c r="A60" s="138">
        <v>-33</v>
      </c>
      <c r="B60" s="238" t="s">
        <v>221</v>
      </c>
      <c r="C60" s="404"/>
      <c r="D60" s="160"/>
      <c r="E60" s="403">
        <v>87</v>
      </c>
      <c r="F60" s="160"/>
      <c r="G60" s="138"/>
      <c r="H60" s="160"/>
      <c r="I60" s="427"/>
    </row>
    <row r="61" spans="1:9" ht="8.1" customHeight="1" x14ac:dyDescent="0.25">
      <c r="A61" s="138"/>
      <c r="B61" s="160"/>
      <c r="C61" s="138"/>
      <c r="D61" s="158"/>
      <c r="E61" s="410"/>
      <c r="F61" s="238" t="s">
        <v>221</v>
      </c>
      <c r="G61" s="143"/>
      <c r="H61" s="160"/>
      <c r="I61" s="207"/>
    </row>
    <row r="62" spans="1:9" ht="8.1" customHeight="1" x14ac:dyDescent="0.25">
      <c r="A62" s="138">
        <v>-34</v>
      </c>
      <c r="B62" s="238" t="s">
        <v>239</v>
      </c>
      <c r="C62" s="143"/>
      <c r="D62" s="158"/>
      <c r="E62" s="410"/>
      <c r="F62" s="160"/>
      <c r="G62" s="403">
        <v>89</v>
      </c>
      <c r="H62" s="160"/>
      <c r="I62" s="207"/>
    </row>
    <row r="63" spans="1:9" ht="8.1" customHeight="1" x14ac:dyDescent="0.25">
      <c r="A63" s="138"/>
      <c r="B63" s="159"/>
      <c r="C63" s="403">
        <v>84</v>
      </c>
      <c r="D63" s="238" t="s">
        <v>239</v>
      </c>
      <c r="E63" s="404"/>
      <c r="F63" s="158"/>
      <c r="G63" s="410"/>
      <c r="H63" s="160"/>
      <c r="I63" s="207"/>
    </row>
    <row r="64" spans="1:9" ht="8.1" customHeight="1" x14ac:dyDescent="0.25">
      <c r="A64" s="138">
        <v>-35</v>
      </c>
      <c r="B64" s="238" t="s">
        <v>331</v>
      </c>
      <c r="C64" s="404"/>
      <c r="D64" s="160"/>
      <c r="E64" s="138"/>
      <c r="F64" s="158"/>
      <c r="G64" s="410"/>
      <c r="H64" s="160"/>
      <c r="I64" s="207"/>
    </row>
    <row r="65" spans="1:9" ht="8.1" customHeight="1" x14ac:dyDescent="0.25">
      <c r="A65" s="138"/>
      <c r="B65" s="160"/>
      <c r="C65" s="138"/>
      <c r="D65" s="160"/>
      <c r="E65" s="138"/>
      <c r="F65" s="158"/>
      <c r="G65" s="410"/>
      <c r="H65" s="238" t="s">
        <v>221</v>
      </c>
      <c r="I65" s="427">
        <v>25</v>
      </c>
    </row>
    <row r="66" spans="1:9" ht="8.1" customHeight="1" x14ac:dyDescent="0.25">
      <c r="A66" s="138">
        <v>-36</v>
      </c>
      <c r="B66" s="238" t="s">
        <v>224</v>
      </c>
      <c r="C66" s="138"/>
      <c r="D66" s="160"/>
      <c r="E66" s="138"/>
      <c r="F66" s="158"/>
      <c r="G66" s="410"/>
      <c r="H66" s="160"/>
      <c r="I66" s="427"/>
    </row>
    <row r="67" spans="1:9" ht="8.1" customHeight="1" x14ac:dyDescent="0.25">
      <c r="A67" s="138"/>
      <c r="B67" s="159"/>
      <c r="C67" s="403">
        <v>85</v>
      </c>
      <c r="D67" s="238" t="s">
        <v>224</v>
      </c>
      <c r="E67" s="138"/>
      <c r="F67" s="158"/>
      <c r="G67" s="410"/>
      <c r="H67" s="158"/>
      <c r="I67" s="207"/>
    </row>
    <row r="68" spans="1:9" ht="8.1" customHeight="1" x14ac:dyDescent="0.25">
      <c r="A68" s="138">
        <v>-37</v>
      </c>
      <c r="B68" s="238" t="s">
        <v>207</v>
      </c>
      <c r="C68" s="404"/>
      <c r="D68" s="160"/>
      <c r="E68" s="403">
        <v>88</v>
      </c>
      <c r="F68" s="158"/>
      <c r="G68" s="410"/>
      <c r="H68" s="158"/>
      <c r="I68" s="207"/>
    </row>
    <row r="69" spans="1:9" ht="8.1" customHeight="1" x14ac:dyDescent="0.25">
      <c r="A69" s="138"/>
      <c r="B69" s="160"/>
      <c r="C69" s="138"/>
      <c r="D69" s="158"/>
      <c r="E69" s="410"/>
      <c r="F69" s="238" t="s">
        <v>224</v>
      </c>
      <c r="G69" s="404"/>
      <c r="H69" s="158"/>
      <c r="I69" s="207"/>
    </row>
    <row r="70" spans="1:9" ht="8.1" customHeight="1" x14ac:dyDescent="0.25">
      <c r="A70" s="138">
        <v>-38</v>
      </c>
      <c r="B70" s="238" t="s">
        <v>195</v>
      </c>
      <c r="C70" s="143"/>
      <c r="D70" s="158"/>
      <c r="E70" s="410"/>
      <c r="F70" s="160"/>
      <c r="G70" s="138"/>
      <c r="H70" s="160"/>
      <c r="I70" s="207"/>
    </row>
    <row r="71" spans="1:9" ht="8.1" customHeight="1" x14ac:dyDescent="0.25">
      <c r="A71" s="138"/>
      <c r="B71" s="159"/>
      <c r="C71" s="403">
        <v>86</v>
      </c>
      <c r="D71" s="238" t="s">
        <v>195</v>
      </c>
      <c r="E71" s="404"/>
      <c r="F71" s="160"/>
      <c r="G71" s="138">
        <v>-89</v>
      </c>
      <c r="H71" s="238" t="s">
        <v>224</v>
      </c>
      <c r="I71" s="427">
        <v>26</v>
      </c>
    </row>
    <row r="72" spans="1:9" ht="8.1" customHeight="1" x14ac:dyDescent="0.25">
      <c r="A72" s="138">
        <v>-39</v>
      </c>
      <c r="B72" s="238" t="s">
        <v>316</v>
      </c>
      <c r="C72" s="404"/>
      <c r="D72" s="160"/>
      <c r="E72" s="138"/>
      <c r="F72" s="160"/>
      <c r="G72" s="138"/>
      <c r="H72" s="160"/>
      <c r="I72" s="427"/>
    </row>
    <row r="73" spans="1:9" ht="8.1" customHeight="1" x14ac:dyDescent="0.25">
      <c r="A73" s="189"/>
      <c r="B73" s="160"/>
      <c r="C73" s="138"/>
      <c r="D73" s="160"/>
      <c r="E73" s="138">
        <v>-87</v>
      </c>
      <c r="F73" s="238" t="s">
        <v>239</v>
      </c>
      <c r="G73" s="138"/>
      <c r="H73" s="160"/>
      <c r="I73" s="207"/>
    </row>
    <row r="74" spans="1:9" ht="8.1" customHeight="1" x14ac:dyDescent="0.25">
      <c r="A74" s="189"/>
      <c r="B74" s="160"/>
      <c r="C74" s="138"/>
      <c r="D74" s="160"/>
      <c r="E74" s="138"/>
      <c r="F74" s="159"/>
      <c r="G74" s="403">
        <v>90</v>
      </c>
      <c r="H74" s="238" t="s">
        <v>195</v>
      </c>
      <c r="I74" s="427">
        <v>27</v>
      </c>
    </row>
    <row r="75" spans="1:9" ht="8.1" customHeight="1" x14ac:dyDescent="0.25">
      <c r="A75" s="189"/>
      <c r="B75" s="160"/>
      <c r="C75" s="138"/>
      <c r="D75" s="160"/>
      <c r="E75" s="138">
        <v>-88</v>
      </c>
      <c r="F75" s="238" t="s">
        <v>195</v>
      </c>
      <c r="G75" s="404"/>
      <c r="H75" s="160"/>
      <c r="I75" s="427"/>
    </row>
    <row r="76" spans="1:9" ht="8.1" customHeight="1" x14ac:dyDescent="0.25">
      <c r="A76" s="189"/>
      <c r="B76" s="160"/>
      <c r="C76" s="138"/>
      <c r="D76" s="160"/>
      <c r="E76" s="138"/>
      <c r="F76" s="158"/>
      <c r="G76" s="143">
        <v>-90</v>
      </c>
      <c r="H76" s="238" t="s">
        <v>239</v>
      </c>
      <c r="I76" s="427">
        <v>28</v>
      </c>
    </row>
    <row r="77" spans="1:9" ht="8.1" customHeight="1" x14ac:dyDescent="0.25">
      <c r="A77" s="189"/>
      <c r="B77" s="189"/>
      <c r="C77" s="138"/>
      <c r="D77" s="160"/>
      <c r="E77" s="138"/>
      <c r="F77" s="158"/>
      <c r="G77" s="143"/>
      <c r="H77" s="160"/>
      <c r="I77" s="427"/>
    </row>
    <row r="78" spans="1:9" ht="8.1" customHeight="1" x14ac:dyDescent="0.25">
      <c r="A78" s="189"/>
      <c r="B78" s="189"/>
      <c r="C78" s="138">
        <v>-83</v>
      </c>
      <c r="D78" s="238" t="s">
        <v>189</v>
      </c>
      <c r="E78" s="138"/>
      <c r="F78" s="160"/>
      <c r="G78" s="138"/>
      <c r="H78" s="160"/>
      <c r="I78" s="207"/>
    </row>
    <row r="79" spans="1:9" ht="8.1" customHeight="1" x14ac:dyDescent="0.25">
      <c r="A79" s="189"/>
      <c r="B79" s="189"/>
      <c r="C79" s="138"/>
      <c r="D79" s="159"/>
      <c r="E79" s="403">
        <v>91</v>
      </c>
      <c r="F79" s="238" t="s">
        <v>189</v>
      </c>
      <c r="G79" s="138"/>
      <c r="H79" s="160"/>
      <c r="I79" s="207"/>
    </row>
    <row r="80" spans="1:9" ht="8.1" customHeight="1" x14ac:dyDescent="0.25">
      <c r="A80" s="189"/>
      <c r="B80" s="189"/>
      <c r="C80" s="138">
        <v>-84</v>
      </c>
      <c r="D80" s="238" t="s">
        <v>331</v>
      </c>
      <c r="E80" s="404"/>
      <c r="F80" s="160" t="s">
        <v>332</v>
      </c>
      <c r="G80" s="403">
        <v>93</v>
      </c>
      <c r="H80" s="160"/>
      <c r="I80" s="207"/>
    </row>
    <row r="81" spans="1:11" ht="8.1" customHeight="1" x14ac:dyDescent="0.25">
      <c r="A81" s="189"/>
      <c r="B81" s="189"/>
      <c r="C81" s="138"/>
      <c r="D81" s="160"/>
      <c r="E81" s="138"/>
      <c r="F81" s="158"/>
      <c r="G81" s="410"/>
      <c r="H81" s="238" t="s">
        <v>207</v>
      </c>
      <c r="I81" s="427">
        <v>29</v>
      </c>
    </row>
    <row r="82" spans="1:11" ht="8.1" customHeight="1" x14ac:dyDescent="0.25">
      <c r="A82" s="189"/>
      <c r="B82" s="189"/>
      <c r="C82" s="138">
        <v>-85</v>
      </c>
      <c r="D82" s="238" t="s">
        <v>207</v>
      </c>
      <c r="E82" s="138"/>
      <c r="F82" s="158"/>
      <c r="G82" s="410"/>
      <c r="H82" s="160"/>
      <c r="I82" s="427"/>
    </row>
    <row r="83" spans="1:11" ht="8.1" customHeight="1" x14ac:dyDescent="0.25">
      <c r="A83" s="189"/>
      <c r="B83" s="189"/>
      <c r="C83" s="138"/>
      <c r="D83" s="159"/>
      <c r="E83" s="403">
        <v>92</v>
      </c>
      <c r="F83" s="238" t="s">
        <v>207</v>
      </c>
      <c r="G83" s="404"/>
      <c r="H83" s="160"/>
      <c r="I83" s="207"/>
    </row>
    <row r="84" spans="1:11" ht="8.1" customHeight="1" x14ac:dyDescent="0.25">
      <c r="A84" s="189"/>
      <c r="B84" s="189"/>
      <c r="C84" s="138">
        <v>-86</v>
      </c>
      <c r="D84" s="238" t="s">
        <v>316</v>
      </c>
      <c r="E84" s="404"/>
      <c r="F84" s="160"/>
      <c r="G84" s="138">
        <v>-93</v>
      </c>
      <c r="H84" s="238" t="s">
        <v>189</v>
      </c>
      <c r="I84" s="427">
        <v>30</v>
      </c>
    </row>
    <row r="85" spans="1:11" ht="8.1" customHeight="1" x14ac:dyDescent="0.25">
      <c r="A85" s="189"/>
      <c r="B85" s="189"/>
      <c r="C85" s="138"/>
      <c r="D85" s="160"/>
      <c r="E85" s="138"/>
      <c r="F85" s="160"/>
      <c r="G85" s="138"/>
      <c r="H85" s="160"/>
      <c r="I85" s="427"/>
    </row>
    <row r="86" spans="1:11" ht="8.1" customHeight="1" x14ac:dyDescent="0.25">
      <c r="A86" s="189"/>
      <c r="B86" s="189"/>
      <c r="C86" s="138"/>
      <c r="D86" s="138"/>
      <c r="E86" s="138">
        <v>-91</v>
      </c>
      <c r="F86" s="238" t="s">
        <v>331</v>
      </c>
      <c r="G86" s="138"/>
      <c r="H86" s="160"/>
      <c r="I86" s="207"/>
    </row>
    <row r="87" spans="1:11" ht="8.1" customHeight="1" x14ac:dyDescent="0.25">
      <c r="A87" s="189"/>
      <c r="B87" s="189"/>
      <c r="C87" s="138"/>
      <c r="D87" s="138"/>
      <c r="E87" s="138"/>
      <c r="F87" s="159"/>
      <c r="G87" s="403">
        <v>94</v>
      </c>
      <c r="H87" s="238" t="s">
        <v>316</v>
      </c>
      <c r="I87" s="427">
        <v>31</v>
      </c>
    </row>
    <row r="88" spans="1:11" ht="8.1" customHeight="1" x14ac:dyDescent="0.25">
      <c r="A88" s="189"/>
      <c r="B88" s="189"/>
      <c r="C88" s="138"/>
      <c r="D88" s="138"/>
      <c r="E88" s="138">
        <v>-92</v>
      </c>
      <c r="F88" s="238" t="s">
        <v>316</v>
      </c>
      <c r="G88" s="404"/>
      <c r="H88" s="160"/>
      <c r="I88" s="427"/>
    </row>
    <row r="89" spans="1:11" ht="8.1" customHeight="1" x14ac:dyDescent="0.25">
      <c r="A89" s="189"/>
      <c r="B89" s="138"/>
      <c r="C89" s="138"/>
      <c r="D89" s="138"/>
      <c r="E89" s="138"/>
      <c r="F89" s="160"/>
      <c r="G89" s="138">
        <v>-94</v>
      </c>
      <c r="H89" s="238" t="s">
        <v>331</v>
      </c>
      <c r="I89" s="427">
        <v>32</v>
      </c>
    </row>
    <row r="90" spans="1:11" ht="8.1" customHeight="1" x14ac:dyDescent="0.25">
      <c r="A90" s="189"/>
      <c r="B90" s="138"/>
      <c r="C90" s="138"/>
      <c r="D90" s="138"/>
      <c r="E90" s="138"/>
      <c r="F90" s="160"/>
      <c r="G90" s="138"/>
      <c r="H90" s="160" t="s">
        <v>332</v>
      </c>
      <c r="I90" s="427"/>
    </row>
    <row r="91" spans="1:11" ht="8.1" customHeight="1" x14ac:dyDescent="0.25">
      <c r="A91" s="189"/>
      <c r="B91" s="335" t="s">
        <v>241</v>
      </c>
      <c r="C91" s="335"/>
      <c r="D91" s="335"/>
      <c r="E91" s="335"/>
      <c r="F91" s="335"/>
      <c r="G91" s="335"/>
      <c r="H91" s="335"/>
      <c r="I91" s="10"/>
    </row>
    <row r="92" spans="1:11" ht="8.1" customHeight="1" x14ac:dyDescent="0.25">
      <c r="B92" s="336" t="s">
        <v>52</v>
      </c>
      <c r="C92" s="336"/>
      <c r="D92" s="336"/>
      <c r="E92" s="336"/>
      <c r="F92" s="336"/>
      <c r="G92" s="336"/>
      <c r="H92" s="336"/>
      <c r="I92" s="11"/>
    </row>
    <row r="93" spans="1:11" ht="8.1" customHeight="1" x14ac:dyDescent="0.25">
      <c r="B93" s="19"/>
      <c r="I93" s="243"/>
    </row>
    <row r="94" spans="1:11" ht="8.1" customHeight="1" x14ac:dyDescent="0.25">
      <c r="B94" s="19"/>
    </row>
    <row r="95" spans="1:11" ht="8.1" customHeight="1" x14ac:dyDescent="0.25">
      <c r="J95" s="10"/>
      <c r="K95" s="231"/>
    </row>
    <row r="96" spans="1:11" ht="8.1" customHeight="1" x14ac:dyDescent="0.25">
      <c r="J96" s="11"/>
      <c r="K96" s="231"/>
    </row>
    <row r="97" ht="8.1" customHeight="1" x14ac:dyDescent="0.25"/>
    <row r="98" ht="8.1" customHeight="1" x14ac:dyDescent="0.25"/>
    <row r="99" ht="9" customHeight="1" x14ac:dyDescent="0.25"/>
    <row r="100" ht="9" customHeight="1" x14ac:dyDescent="0.25"/>
    <row r="101" ht="9" customHeight="1" x14ac:dyDescent="0.25"/>
    <row r="102" ht="9" customHeight="1" x14ac:dyDescent="0.25"/>
  </sheetData>
  <mergeCells count="61">
    <mergeCell ref="E6:E7"/>
    <mergeCell ref="G7:G10"/>
    <mergeCell ref="I8:I9"/>
    <mergeCell ref="E10:E11"/>
    <mergeCell ref="I11:I12"/>
    <mergeCell ref="B1:H1"/>
    <mergeCell ref="B2:C2"/>
    <mergeCell ref="D2:E2"/>
    <mergeCell ref="F2:H2"/>
    <mergeCell ref="I2:K2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28:C29"/>
    <mergeCell ref="E29:E32"/>
    <mergeCell ref="G31:G38"/>
    <mergeCell ref="C32:C33"/>
    <mergeCell ref="I34:I35"/>
    <mergeCell ref="C36:C37"/>
    <mergeCell ref="E37:E40"/>
    <mergeCell ref="C40:C41"/>
    <mergeCell ref="I40:I41"/>
    <mergeCell ref="E49:E50"/>
    <mergeCell ref="G50:G53"/>
    <mergeCell ref="I51:I52"/>
    <mergeCell ref="E53:E54"/>
    <mergeCell ref="I54:I55"/>
    <mergeCell ref="G44:G45"/>
    <mergeCell ref="I44:I45"/>
    <mergeCell ref="I46:I47"/>
    <mergeCell ref="G57:G58"/>
    <mergeCell ref="I57:I58"/>
    <mergeCell ref="I59:I60"/>
    <mergeCell ref="C59:C60"/>
    <mergeCell ref="E60:E63"/>
    <mergeCell ref="G62:G69"/>
    <mergeCell ref="C63:C64"/>
    <mergeCell ref="I65:I66"/>
    <mergeCell ref="C67:C68"/>
    <mergeCell ref="E68:E71"/>
    <mergeCell ref="C71:C72"/>
    <mergeCell ref="I71:I72"/>
    <mergeCell ref="E79:E80"/>
    <mergeCell ref="G80:G83"/>
    <mergeCell ref="I81:I82"/>
    <mergeCell ref="E83:E84"/>
    <mergeCell ref="I84:I85"/>
    <mergeCell ref="I89:I90"/>
    <mergeCell ref="G74:G75"/>
    <mergeCell ref="I74:I75"/>
    <mergeCell ref="I76:I77"/>
    <mergeCell ref="G87:G88"/>
    <mergeCell ref="I87:I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Пр.К.</vt:lpstr>
      <vt:lpstr>ФК</vt:lpstr>
      <vt:lpstr>ЛичП.</vt:lpstr>
      <vt:lpstr>ДФ1</vt:lpstr>
      <vt:lpstr>ДФ2</vt:lpstr>
      <vt:lpstr>ДФ3</vt:lpstr>
      <vt:lpstr>ЮФ1</vt:lpstr>
      <vt:lpstr>ЮФ2</vt:lpstr>
      <vt:lpstr>ЮФ3</vt:lpstr>
      <vt:lpstr>см.пары таб</vt:lpstr>
      <vt:lpstr>дев.пары</vt:lpstr>
      <vt:lpstr>юн.пары</vt:lpstr>
      <vt:lpstr>ВЛ</vt:lpstr>
      <vt:lpstr>ВК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2022-11-27T08:41:57Z</cp:lastPrinted>
  <dcterms:created xsi:type="dcterms:W3CDTF">2019-03-02T06:38:38Z</dcterms:created>
  <dcterms:modified xsi:type="dcterms:W3CDTF">2022-12-06T04:50:56Z</dcterms:modified>
</cp:coreProperties>
</file>